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E58CE0B7-4A22-420E-8CEA-7CC655973EF8}"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40" i="10" l="1"/>
  <c r="AO39"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U40" i="10"/>
  <c r="C40" i="10"/>
  <c r="BW39" i="10"/>
  <c r="BE39" i="10"/>
  <c r="U39" i="10"/>
  <c r="C39" i="10"/>
  <c r="BW38" i="10"/>
  <c r="BE38" i="10"/>
  <c r="C38" i="10"/>
  <c r="BE37" i="10"/>
  <c r="C37" i="10"/>
  <c r="BE36" i="10"/>
  <c r="C36" i="10"/>
  <c r="BE35" i="10"/>
  <c r="BE34" i="10"/>
  <c r="C34" i="10"/>
  <c r="C35" i="10" l="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AM39" i="10" s="1"/>
  <c r="AM40" i="10" s="1"/>
  <c r="BW34" i="10" l="1"/>
  <c r="BW35" i="10" s="1"/>
  <c r="BW36" i="10" s="1"/>
  <c r="BW37" i="10" s="1"/>
  <c r="CO34" i="10"/>
  <c r="CO35" i="10" s="1"/>
  <c r="CO36" i="10" s="1"/>
  <c r="CO37" i="10" s="1"/>
  <c r="CO38" i="10" s="1"/>
  <c r="CO39" i="10" s="1"/>
</calcChain>
</file>

<file path=xl/sharedStrings.xml><?xml version="1.0" encoding="utf-8"?>
<sst xmlns="http://schemas.openxmlformats.org/spreadsheetml/2006/main" count="1146" uniqueCount="592">
  <si>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</si>
  <si>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</si>
  <si>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</si>
  <si>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</si>
  <si>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</si>
  <si>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</si>
  <si>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</si>
  <si>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</si>
  <si>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</si>
  <si>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</si>
  <si>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</si>
  <si>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</si>
  <si>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</si>
  <si>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</si>
  <si>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</si>
  <si>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</si>
  <si>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</si>
  <si>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</si>
  <si>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</si>
  <si>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</si>
  <si>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</si>
  <si>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</si>
  <si>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</si>
  <si>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</si>
  <si>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</si>
  <si>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</si>
  <si>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</si>
  <si>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</si>
  <si>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</si>
  <si>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</si>
  <si>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</si>
  <si>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</si>
  <si>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</si>
  <si>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</si>
  <si>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</si>
  <si>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</si>
  <si>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</si>
  <si>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</si>
  <si>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</si>
  <si>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</si>
  <si>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</si>
  <si>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</si>
  <si>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</si>
  <si>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</si>
  <si>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</si>
  <si>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</si>
  <si>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</si>
  <si>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</si>
  <si>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</si>
  <si>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</si>
  <si>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</si>
  <si>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</si>
  <si>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</si>
  <si>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</si>
  <si>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</si>
  <si>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</si>
  <si>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</si>
  <si>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</si>
  <si>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</si>
  <si>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</si>
  <si>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</si>
  <si>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</si>
  <si>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</si>
  <si>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</si>
  <si>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</si>
  <si>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</si>
  <si>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</si>
  <si>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</si>
  <si>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</si>
  <si>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</si>
  <si>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</si>
  <si>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</si>
  <si>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</si>
  <si>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</si>
  <si>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</si>
  <si>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</si>
  <si>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</si>
  <si>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</si>
  <si>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</si>
  <si>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</si>
  <si>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</si>
  <si>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</si>
  <si>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</si>
  <si>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</si>
  <si>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</si>
  <si>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</si>
  <si>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</si>
  <si>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</si>
  <si>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</si>
  <si>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</si>
  <si>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</si>
  <si>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</si>
  <si>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</si>
  <si>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</si>
  <si>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</si>
  <si>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</si>
  <si>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</si>
  <si>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</si>
  <si>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</si>
  <si>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</si>
  <si>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</si>
  <si>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</si>
  <si>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</si>
  <si>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</si>
  <si>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</si>
  <si>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</si>
  <si>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</si>
  <si>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</si>
  <si>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</si>
  <si>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</si>
  <si>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</si>
  <si>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</si>
  <si>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</si>
  <si>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</si>
  <si>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</si>
  <si>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</si>
  <si>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</si>
  <si>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</si>
  <si>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</si>
  <si>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</si>
  <si>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</si>
  <si>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</si>
  <si>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</si>
  <si>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</si>
  <si>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</si>
  <si>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</si>
  <si>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</si>
  <si>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</si>
  <si>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</si>
  <si>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</si>
  <si>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</si>
  <si>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</si>
  <si>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</si>
  <si>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</si>
  <si>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</si>
  <si>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</si>
  <si>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</si>
  <si>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</si>
  <si>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</si>
  <si>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</si>
  <si>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</si>
  <si>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</si>
  <si>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</si>
  <si>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診療所事業会計</t>
    <phoneticPr fontId="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</si>
  <si>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</si>
  <si>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</si>
  <si>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</si>
  <si>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</si>
  <si>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</si>
  <si>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</si>
  <si>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</si>
  <si>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</si>
  <si>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</si>
  <si>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</si>
  <si>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</si>
  <si>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</si>
  <si>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</si>
  <si>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</si>
  <si>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</si>
  <si>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</si>
  <si>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</si>
  <si>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</si>
  <si>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</si>
  <si>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</si>
  <si>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</si>
  <si>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</si>
  <si>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</si>
  <si>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</si>
  <si>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</si>
  <si>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</si>
  <si>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</si>
  <si>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</si>
  <si>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</si>
  <si>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</si>
  <si>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</si>
  <si>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</si>
  <si>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</si>
  <si>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</si>
  <si>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</si>
  <si>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</si>
  <si>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</si>
  <si>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</si>
  <si>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</si>
  <si>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</si>
  <si>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</si>
  <si>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</si>
  <si>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</si>
  <si>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</si>
  <si>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</si>
  <si>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</si>
  <si>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</si>
  <si>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</si>
  <si>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</si>
  <si>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</si>
  <si>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</si>
  <si>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</si>
  <si>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</si>
  <si>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</si>
  <si>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</si>
  <si>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</si>
  <si>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</si>
  <si>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</si>
  <si>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</si>
  <si>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</si>
  <si>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大分県中津市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</si>
  <si>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</si>
  <si>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</si>
  <si>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</si>
  <si>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</si>
  <si>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</si>
  <si>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</si>
  <si>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</si>
  <si>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</si>
  <si>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</si>
  <si>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</si>
  <si>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</si>
  <si>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</si>
  <si>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</si>
  <si>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</si>
  <si>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</si>
  <si>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</si>
  <si>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</si>
  <si>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</si>
  <si>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</si>
  <si>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</si>
  <si>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</si>
  <si>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</si>
  <si>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</si>
  <si>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</si>
  <si>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</si>
  <si>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</si>
  <si>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</si>
  <si>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</si>
  <si>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</si>
  <si>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</si>
  <si>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</si>
  <si>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</si>
  <si>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</si>
  <si>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</si>
  <si>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</si>
  <si>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</si>
  <si>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</si>
  <si>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</si>
  <si>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</si>
  <si>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</si>
  <si>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</si>
  <si>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</si>
  <si>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</si>
  <si>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</si>
  <si>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</si>
  <si>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</si>
  <si>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</si>
  <si>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</si>
  <si>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</si>
  <si>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</si>
  <si>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</si>
  <si>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</si>
  <si>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</si>
  <si>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</si>
  <si>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</si>
  <si>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</si>
  <si>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</si>
  <si>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</si>
  <si>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</si>
  <si>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</si>
  <si>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</si>
  <si>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</si>
  <si>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</si>
  <si>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</si>
  <si>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</si>
  <si>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</si>
  <si>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</si>
  <si>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</si>
  <si>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</si>
  <si>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</si>
  <si>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</si>
  <si>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</si>
  <si>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</si>
  <si>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</si>
  <si>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</si>
  <si>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</si>
  <si>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</si>
  <si>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</si>
  <si>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</si>
  <si>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</si>
  <si>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</si>
  <si>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</si>
  <si>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</si>
  <si>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</si>
  <si>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</si>
  <si>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</si>
  <si>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</si>
  <si>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</si>
  <si>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</si>
  <si>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</si>
  <si>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</si>
  <si>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</si>
  <si>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</si>
  <si>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</si>
  <si>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</si>
  <si>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</si>
  <si>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</si>
  <si>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</si>
  <si>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</si>
  <si>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</si>
  <si>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</si>
  <si>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</si>
  <si>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</si>
  <si>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</si>
  <si>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</si>
  <si>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</si>
  <si>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</si>
  <si>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</si>
  <si>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</si>
  <si>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</si>
  <si>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</si>
  <si>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</si>
  <si>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</si>
  <si>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</si>
  <si>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</si>
  <si>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</si>
  <si>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</si>
  <si>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</si>
  <si>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</si>
  <si>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</si>
  <si>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</si>
  <si>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</si>
  <si>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</si>
  <si>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</si>
  <si>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</si>
  <si>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</si>
  <si>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</si>
  <si>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</si>
  <si>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</si>
  <si>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</si>
  <si>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</si>
  <si>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</si>
  <si>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</si>
  <si>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</si>
  <si>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</si>
  <si>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</si>
  <si>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</si>
  <si>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</si>
  <si>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</si>
  <si>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</si>
  <si>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</si>
  <si>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</si>
  <si>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</si>
  <si>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</si>
  <si>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</si>
  <si>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</si>
  <si>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</si>
  <si>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</si>
  <si>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</si>
  <si>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大分県中津市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</si>
  <si>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</si>
  <si>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</si>
  <si>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</si>
  <si>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</si>
  <si>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</si>
  <si>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</si>
  <si>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</si>
  <si>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</si>
  <si>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</si>
  <si>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</si>
  <si>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</si>
  <si>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</si>
  <si>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</si>
  <si>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</si>
  <si>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</si>
  <si>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</si>
  <si>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</si>
  <si>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</si>
  <si>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</si>
  <si>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</si>
  <si>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ケーブルネットワーク事業特別会計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</si>
  <si>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</si>
  <si>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</si>
  <si>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</si>
  <si>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</si>
  <si>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</si>
  <si>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</si>
  <si>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</si>
  <si>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</si>
  <si>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</si>
  <si>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</si>
  <si>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</si>
  <si>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</si>
  <si>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</si>
  <si>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</si>
  <si>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</si>
  <si>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介護保険事業特別会計（保険事業勘定）</t>
    <phoneticPr fontId="5"/>
  </si>
  <si>
    <t>介護保険事業特別会計（サービス事業勘定）</t>
    <phoneticPr fontId="5"/>
  </si>
  <si>
    <t>後期高齢者医療特別会計</t>
    <phoneticPr fontId="5"/>
  </si>
  <si>
    <t>水道事業会計</t>
    <phoneticPr fontId="5"/>
  </si>
  <si>
    <t>法適用企業</t>
    <phoneticPr fontId="5"/>
  </si>
  <si>
    <t>下水道事業会計（公共下水道事業）</t>
    <phoneticPr fontId="5"/>
  </si>
  <si>
    <t>下水道事業会計（特定環境保全公共下水道事業）</t>
    <phoneticPr fontId="5"/>
  </si>
  <si>
    <t>下水道事業会計（農業集落排水事業）</t>
    <phoneticPr fontId="5"/>
  </si>
  <si>
    <t>下水道事業会計（小規模集合排水事業）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</si>
  <si>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</si>
  <si>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</si>
  <si>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</si>
  <si>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</si>
  <si>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</si>
  <si>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</si>
  <si>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</si>
  <si>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</si>
  <si>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</si>
  <si>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</si>
  <si>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</si>
  <si>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</si>
  <si>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</si>
  <si>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</si>
  <si>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</si>
  <si>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</si>
  <si>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</si>
  <si>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</si>
  <si>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</si>
  <si>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</si>
  <si>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</si>
  <si>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</si>
  <si>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</si>
  <si>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</si>
  <si>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</si>
  <si>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</si>
  <si>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</si>
  <si>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</si>
  <si>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</si>
  <si>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</si>
  <si>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</si>
  <si>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</si>
  <si>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</si>
  <si>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</si>
  <si>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</si>
  <si>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</si>
  <si>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</si>
  <si>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</si>
  <si>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</si>
  <si>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</si>
  <si>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</si>
  <si>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</si>
  <si>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</si>
  <si>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</si>
  <si>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</si>
  <si>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</si>
  <si>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</si>
  <si>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</si>
  <si>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</si>
  <si>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</si>
  <si>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</si>
  <si>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</si>
  <si>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</si>
  <si>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</si>
  <si>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</si>
  <si>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</si>
  <si>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</si>
  <si>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</si>
  <si>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</si>
  <si>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</si>
  <si>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</si>
  <si>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</si>
  <si>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</si>
  <si>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</si>
  <si>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</si>
  <si>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</si>
  <si>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</si>
  <si>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</si>
  <si>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</si>
  <si>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</si>
  <si>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</si>
  <si>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</si>
  <si>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</si>
  <si>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</si>
  <si>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</si>
  <si>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</si>
  <si>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</si>
  <si>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</si>
  <si>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</si>
  <si>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</si>
  <si>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</si>
  <si>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</si>
  <si>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</si>
  <si>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</si>
  <si>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</si>
  <si>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</si>
  <si>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</si>
  <si>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</si>
  <si>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</si>
  <si>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</si>
  <si>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</si>
  <si>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</si>
  <si>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</si>
  <si>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</si>
  <si>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</si>
  <si>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</si>
  <si>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</si>
  <si>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</si>
  <si>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</si>
  <si>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</si>
  <si>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</si>
  <si>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</si>
  <si>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</si>
  <si>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</si>
  <si>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</si>
  <si>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</si>
  <si>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</si>
  <si>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</si>
  <si>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</si>
  <si>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</si>
  <si>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</si>
  <si>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</si>
  <si>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</si>
  <si>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</si>
  <si>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</si>
  <si>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</si>
  <si>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</si>
  <si>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</si>
  <si>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</si>
  <si>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</si>
  <si>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</si>
  <si>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</si>
  <si>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</si>
  <si>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</si>
  <si>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</si>
  <si>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</si>
  <si>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</si>
  <si>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</si>
  <si>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</si>
  <si>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</si>
  <si>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</si>
  <si>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</si>
  <si>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</si>
  <si>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</si>
  <si>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</si>
  <si>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</si>
  <si>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3.96</t>
  </si>
  <si>
    <t>▲ 4.83</t>
  </si>
  <si>
    <t>▲ 3.73</t>
  </si>
  <si>
    <t>▲ 5.58</t>
  </si>
  <si>
    <t>診療所事業会計</t>
  </si>
  <si>
    <t>▲ 0.01</t>
  </si>
  <si>
    <t>▲ 0.00</t>
  </si>
  <si>
    <t>水道事業会計</t>
  </si>
  <si>
    <t>一般会計</t>
  </si>
  <si>
    <t>病院事業会計</t>
  </si>
  <si>
    <t>下水道事業会計（公共下水道事業）</t>
  </si>
  <si>
    <t>介護保険事業特別会計（保険事業勘定）</t>
  </si>
  <si>
    <t>国民健康保険事業特別会計（事業勘定）</t>
  </si>
  <si>
    <t>下水道事業会計（農業集落排水事業）</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</si>
  <si>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</si>
  <si>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</si>
  <si>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</si>
  <si>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</si>
  <si>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</si>
  <si>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</si>
  <si>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</si>
  <si>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</si>
  <si>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</si>
  <si>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</si>
  <si>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</si>
  <si>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t>
    <phoneticPr fontId="2"/>
  </si>
  <si>
    <t>-</t>
    <phoneticPr fontId="2"/>
  </si>
  <si>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10"/>
  </si>
  <si>
    <t>大分県市町村会館管理組合</t>
    <rPh sb="0" eb="3">
      <t>オオイタケン</t>
    </rPh>
    <rPh sb="3" eb="6">
      <t>シチョウソン</t>
    </rPh>
    <rPh sb="6" eb="8">
      <t>カイカン</t>
    </rPh>
    <rPh sb="8" eb="10">
      <t>カンリ</t>
    </rPh>
    <rPh sb="10" eb="12">
      <t>クミアイ</t>
    </rPh>
    <phoneticPr fontId="10"/>
  </si>
  <si>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10"/>
  </si>
  <si>
    <t>大分県後期高齢者医療広域連合（後期高齢者医療特別会計）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</si>
  <si>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中津市土地開発公社</t>
    <rPh sb="0" eb="3">
      <t>ナカツシ</t>
    </rPh>
    <rPh sb="3" eb="5">
      <t>トチ</t>
    </rPh>
    <rPh sb="5" eb="7">
      <t>カイハツ</t>
    </rPh>
    <rPh sb="7" eb="9">
      <t>コウシャ</t>
    </rPh>
    <phoneticPr fontId="10"/>
  </si>
  <si>
    <t>(有)はばたき</t>
    <rPh sb="0" eb="3">
      <t>ユウ</t>
    </rPh>
    <phoneticPr fontId="10"/>
  </si>
  <si>
    <t>(社)農業公社やまくに</t>
    <rPh sb="1" eb="2">
      <t>シャ</t>
    </rPh>
    <rPh sb="3" eb="5">
      <t>ノウギョウ</t>
    </rPh>
    <rPh sb="5" eb="7">
      <t>コウシャ</t>
    </rPh>
    <phoneticPr fontId="10"/>
  </si>
  <si>
    <t>なかつ情報通信開発センター（株）</t>
    <rPh sb="3" eb="5">
      <t>ジョウホウ</t>
    </rPh>
    <rPh sb="5" eb="7">
      <t>ツウシン</t>
    </rPh>
    <rPh sb="7" eb="9">
      <t>カイハツ</t>
    </rPh>
    <rPh sb="13" eb="16">
      <t>カブ</t>
    </rPh>
    <phoneticPr fontId="10"/>
  </si>
  <si>
    <t>（株）道の駅なかつ</t>
    <rPh sb="0" eb="3">
      <t>カブ</t>
    </rPh>
    <rPh sb="3" eb="4">
      <t>ミチ</t>
    </rPh>
    <rPh sb="5" eb="6">
      <t>エキ</t>
    </rPh>
    <phoneticPr fontId="10"/>
  </si>
  <si>
    <t>（株）農業生産法人やまくに</t>
    <rPh sb="0" eb="3">
      <t>カブ</t>
    </rPh>
    <rPh sb="3" eb="5">
      <t>ノウギョウ</t>
    </rPh>
    <rPh sb="5" eb="7">
      <t>セイサン</t>
    </rPh>
    <rPh sb="7" eb="9">
      <t>ホウジン</t>
    </rPh>
    <phoneticPr fontId="10"/>
  </si>
  <si>
    <t>基金から114百万円繰入</t>
    <phoneticPr fontId="2"/>
  </si>
  <si>
    <t>-</t>
    <phoneticPr fontId="2"/>
  </si>
  <si>
    <t>-</t>
    <phoneticPr fontId="2"/>
  </si>
  <si>
    <t>公共施設等整備基金</t>
    <rPh sb="0" eb="2">
      <t>コウキョウ</t>
    </rPh>
    <rPh sb="2" eb="4">
      <t>シセツ</t>
    </rPh>
    <rPh sb="4" eb="5">
      <t>トウ</t>
    </rPh>
    <rPh sb="5" eb="7">
      <t>セイビ</t>
    </rPh>
    <rPh sb="7" eb="9">
      <t>キキン</t>
    </rPh>
    <phoneticPr fontId="5"/>
  </si>
  <si>
    <t>福祉振興基金</t>
    <rPh sb="0" eb="2">
      <t>フクシ</t>
    </rPh>
    <rPh sb="2" eb="4">
      <t>シンコウ</t>
    </rPh>
    <rPh sb="4" eb="6">
      <t>キキン</t>
    </rPh>
    <phoneticPr fontId="2"/>
  </si>
  <si>
    <t>地域振興基金</t>
    <rPh sb="0" eb="2">
      <t>チイキ</t>
    </rPh>
    <rPh sb="2" eb="4">
      <t>シンコウ</t>
    </rPh>
    <rPh sb="4" eb="6">
      <t>キキン</t>
    </rPh>
    <phoneticPr fontId="2"/>
  </si>
  <si>
    <t>脱炭素社会推進基金</t>
    <rPh sb="0" eb="1">
      <t>ダツ</t>
    </rPh>
    <rPh sb="1" eb="3">
      <t>タンソ</t>
    </rPh>
    <rPh sb="3" eb="5">
      <t>シャカイ</t>
    </rPh>
    <rPh sb="5" eb="7">
      <t>スイシン</t>
    </rPh>
    <rPh sb="7" eb="9">
      <t>キキン</t>
    </rPh>
    <phoneticPr fontId="2"/>
  </si>
  <si>
    <t>ふるさとなかつ応援基金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</si>
  <si>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</si>
  <si>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</si>
  <si>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交付税算入率の高い旧合併特例事業債などのいわゆる「優良債」を活用して建設事業を実施してきたが、旧合併特例事業債は発行期限を迎え、「優良債」以外の起債が占める割合が年々増加していたことで、地方債現在高等における基準財政需要額算入見込額が減少し、将来負担比率は類似団体平均値よりも高い数値で推移してきた。令和6年度は昨年度より増加しており、類似団体平均値よりも高い数値であるため、安定した財政運営と強い行政基盤を確立するとともに、公共施設等に関する各種方針の検討状況や計画の策定状況に合わせて、個別施設計画や長寿命化計画を柔軟に見直し、公共施設における行政サービスの最適化を図る必要がある。</t>
    <rPh sb="161" eb="163">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</si>
  <si>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</si>
  <si>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</si>
  <si>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</si>
  <si>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</si>
  <si>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</si>
  <si>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</si>
  <si>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プライマリーバランスに留意した適正管理を行っていたが、起債残高の増加により将来負担額が増加しており、平成29年度以降将来負担額から控除される特定財源や基準財政需要額算入見込額の減少が要因となり、類似団体平均値よりも高い状態となっている。
・令和6年度の実質公債費比率については、地方債の元利償還金の減少や標準財政規模の増加により、単年度の実質公債費比率は0.3ポイント改善したものの、3ヵ年平均の比率については0.1ポイント悪化した。類似団体内平均値と比較しても良好な数値となっており、今後も維持しつつ、適切な財政運営に努めていく。</t>
    <rPh sb="32" eb="33">
      <t>オコナ</t>
    </rPh>
    <rPh sb="39" eb="41">
      <t>キサイ</t>
    </rPh>
    <rPh sb="41" eb="43">
      <t>ザンダカ</t>
    </rPh>
    <rPh sb="44" eb="46">
      <t>ゾウカ</t>
    </rPh>
    <rPh sb="55" eb="57">
      <t>ゾウカ</t>
    </rPh>
    <rPh sb="151" eb="154">
      <t>チホウサイ</t>
    </rPh>
    <rPh sb="155" eb="157">
      <t>ガンリ</t>
    </rPh>
    <rPh sb="157" eb="160">
      <t>ショウカンキン</t>
    </rPh>
    <rPh sb="161" eb="163">
      <t>ゲンショウ</t>
    </rPh>
    <rPh sb="164" eb="166">
      <t>ヒョウジュン</t>
    </rPh>
    <rPh sb="166" eb="168">
      <t>ザイセイ</t>
    </rPh>
    <rPh sb="168" eb="170">
      <t>キボ</t>
    </rPh>
    <rPh sb="171" eb="173">
      <t>ゾウカ</t>
    </rPh>
    <rPh sb="196" eb="198">
      <t>カイゼン</t>
    </rPh>
    <rPh sb="224" eb="226">
      <t>アッカ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</si>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</sst>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53C5C9E-354B-406B-8589-3646E2DC0EE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9F90-4E4B-9FA5-A25FC869F4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60894</c:v>
                </c:pt>
                <c:pt idx="1">
                  <c:v>63094</c:v>
                </c:pt>
                <c:pt idx="2">
                  <c:v>59038</c:v>
                </c:pt>
                <c:pt idx="3">
                  <c:v>49103</c:v>
                </c:pt>
                <c:pt idx="4">
                  <c:v>83905</c:v>
                </c:pt>
              </c:numCache>
            </c:numRef>
          </c:val>
          <c:smooth val="0"/>
          <c:extLst>
            <c:ext xmlns:c16="http://schemas.microsoft.com/office/drawing/2014/chart" uri="{C3380CC4-5D6E-409C-BE32-E72D297353CC}">
              <c16:uniqueId val="{00000001-9F90-4E4B-9FA5-A25FC869F4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5.0999999999999996</c:v>
                </c:pt>
                <c:pt idx="1">
                  <c:v>10.39</c:v>
                </c:pt>
                <c:pt idx="2">
                  <c:v>7.38</c:v>
                </c:pt>
                <c:pt idx="3">
                  <c:v>5.37</c:v>
                </c:pt>
                <c:pt idx="4">
                  <c:v>5.53</c:v>
                </c:pt>
              </c:numCache>
            </c:numRef>
          </c:val>
          <c:extLst>
            <c:ext xmlns:c16="http://schemas.microsoft.com/office/drawing/2014/chart" uri="{C3380CC4-5D6E-409C-BE32-E72D297353CC}">
              <c16:uniqueId val="{00000000-274B-4B50-8A9C-E24001A2457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13.29</c:v>
                </c:pt>
                <c:pt idx="1">
                  <c:v>14.62</c:v>
                </c:pt>
                <c:pt idx="2">
                  <c:v>18.93</c:v>
                </c:pt>
                <c:pt idx="3">
                  <c:v>20.350000000000001</c:v>
                </c:pt>
                <c:pt idx="4">
                  <c:v>16.84</c:v>
                </c:pt>
              </c:numCache>
            </c:numRef>
          </c:val>
          <c:extLst>
            <c:ext xmlns:c16="http://schemas.microsoft.com/office/drawing/2014/chart" uri="{C3380CC4-5D6E-409C-BE32-E72D297353CC}">
              <c16:uniqueId val="{00000001-274B-4B50-8A9C-E24001A2457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-3.96</c:v>
                </c:pt>
                <c:pt idx="1">
                  <c:v>4.4800000000000004</c:v>
                </c:pt>
                <c:pt idx="2">
                  <c:v>-4.83</c:v>
                </c:pt>
                <c:pt idx="3">
                  <c:v>-3.73</c:v>
                </c:pt>
                <c:pt idx="4">
                  <c:v>-5.58</c:v>
                </c:pt>
              </c:numCache>
            </c:numRef>
          </c:val>
          <c:smooth val="0"/>
          <c:extLst>
            <c:ext xmlns:c16="http://schemas.microsoft.com/office/drawing/2014/chart" uri="{C3380CC4-5D6E-409C-BE32-E72D297353CC}">
              <c16:uniqueId val="{00000002-274B-4B50-8A9C-E24001A2457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0.44</c:v>
                </c:pt>
                <c:pt idx="2">
                  <c:v>#N/A</c:v>
                </c:pt>
                <c:pt idx="3">
                  <c:v>0.42</c:v>
                </c:pt>
                <c:pt idx="4">
                  <c:v>#N/A</c:v>
                </c:pt>
                <c:pt idx="5">
                  <c:v>0.48</c:v>
                </c:pt>
                <c:pt idx="6">
                  <c:v>#N/A</c:v>
                </c:pt>
                <c:pt idx="7">
                  <c:v>0.22</c:v>
                </c:pt>
                <c:pt idx="8">
                  <c:v>#N/A</c:v>
                </c:pt>
                <c:pt idx="9">
                  <c:v>0.14000000000000001</c:v>
                </c:pt>
              </c:numCache>
            </c:numRef>
          </c:val>
          <c:extLst>
            <c:ext xmlns:c16="http://schemas.microsoft.com/office/drawing/2014/chart" uri="{C3380CC4-5D6E-409C-BE32-E72D297353CC}">
              <c16:uniqueId val="{00000000-83B1-4BEA-A8A2-9067A6526E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1-83B1-4BEA-A8A2-9067A6526EC9}"/>
            </c:ext>
          </c:extLst>
        </c:ser>
        <c:ser>
          <c:idx val="2"/>
          <c:order val="2"/>
          <c:tx>
            <c:strRef>
              <c:f>データシート!$A$29</c:f>
              <c:strCache>
                <c:ptCount val="1"/>
                <c:pt idx="0">
                  <c:v>下水道事業会計（農業集落排水事業）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0.14000000000000001</c:v>
                </c:pt>
                <c:pt idx="8">
                  <c:v>#N/A</c:v>
                </c:pt>
                <c:pt idx="9">
                  <c:v>0.13</c:v>
                </c:pt>
              </c:numCache>
            </c:numRef>
          </c:val>
          <c:extLst>
            <c:ext xmlns:c16="http://schemas.microsoft.com/office/drawing/2014/chart" uri="{C3380CC4-5D6E-409C-BE32-E72D297353CC}">
              <c16:uniqueId val="{00000002-83B1-4BEA-A8A2-9067A6526EC9}"/>
            </c:ext>
          </c:extLst>
        </c:ser>
        <c:ser>
          <c:idx val="3"/>
          <c:order val="3"/>
          <c:tx>
            <c:strRef>
              <c:f>データシート!$A$30</c:f>
              <c:strCache>
                <c:ptCount val="1"/>
                <c:pt idx="0">
                  <c:v>国民健康保険事業特別会計（事業勘定）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2.7</c:v>
                </c:pt>
                <c:pt idx="2">
                  <c:v>#N/A</c:v>
                </c:pt>
                <c:pt idx="3">
                  <c:v>1.3</c:v>
                </c:pt>
                <c:pt idx="4">
                  <c:v>#N/A</c:v>
                </c:pt>
                <c:pt idx="5">
                  <c:v>1.71</c:v>
                </c:pt>
                <c:pt idx="6">
                  <c:v>#N/A</c:v>
                </c:pt>
                <c:pt idx="7">
                  <c:v>0.21</c:v>
                </c:pt>
                <c:pt idx="8">
                  <c:v>#N/A</c:v>
                </c:pt>
                <c:pt idx="9">
                  <c:v>0.22</c:v>
                </c:pt>
              </c:numCache>
            </c:numRef>
          </c:val>
          <c:extLst>
            <c:ext xmlns:c16="http://schemas.microsoft.com/office/drawing/2014/chart" uri="{C3380CC4-5D6E-409C-BE32-E72D297353CC}">
              <c16:uniqueId val="{00000003-83B1-4BEA-A8A2-9067A6526EC9}"/>
            </c:ext>
          </c:extLst>
        </c:ser>
        <c:ser>
          <c:idx val="4"/>
          <c:order val="4"/>
          <c:tx>
            <c:strRef>
              <c:f>データシート!$A$31</c:f>
              <c:strCache>
                <c:ptCount val="1"/>
                <c:pt idx="0">
                  <c:v>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0.7</c:v>
                </c:pt>
                <c:pt idx="4">
                  <c:v>#N/A</c:v>
                </c:pt>
                <c:pt idx="5">
                  <c:v>0.92</c:v>
                </c:pt>
                <c:pt idx="6">
                  <c:v>#N/A</c:v>
                </c:pt>
                <c:pt idx="7">
                  <c:v>0.61</c:v>
                </c:pt>
                <c:pt idx="8">
                  <c:v>#N/A</c:v>
                </c:pt>
                <c:pt idx="9">
                  <c:v>0.61</c:v>
                </c:pt>
              </c:numCache>
            </c:numRef>
          </c:val>
          <c:extLst>
            <c:ext xmlns:c16="http://schemas.microsoft.com/office/drawing/2014/chart" uri="{C3380CC4-5D6E-409C-BE32-E72D297353CC}">
              <c16:uniqueId val="{00000004-83B1-4BEA-A8A2-9067A6526EC9}"/>
            </c:ext>
          </c:extLst>
        </c:ser>
        <c:ser>
          <c:idx val="5"/>
          <c:order val="5"/>
          <c:tx>
            <c:strRef>
              <c:f>データシート!$A$32</c:f>
              <c:strCache>
                <c:ptCount val="1"/>
                <c:pt idx="0">
                  <c:v>下水道事業会計（公共下水道事業）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2.2799999999999998</c:v>
                </c:pt>
                <c:pt idx="2">
                  <c:v>#N/A</c:v>
                </c:pt>
                <c:pt idx="3">
                  <c:v>2.98</c:v>
                </c:pt>
                <c:pt idx="4">
                  <c:v>#N/A</c:v>
                </c:pt>
                <c:pt idx="5">
                  <c:v>2.74</c:v>
                </c:pt>
                <c:pt idx="6">
                  <c:v>#N/A</c:v>
                </c:pt>
                <c:pt idx="7">
                  <c:v>2.95</c:v>
                </c:pt>
                <c:pt idx="8">
                  <c:v>#N/A</c:v>
                </c:pt>
                <c:pt idx="9">
                  <c:v>1.98</c:v>
                </c:pt>
              </c:numCache>
            </c:numRef>
          </c:val>
          <c:extLst>
            <c:ext xmlns:c16="http://schemas.microsoft.com/office/drawing/2014/chart" uri="{C3380CC4-5D6E-409C-BE32-E72D297353CC}">
              <c16:uniqueId val="{00000005-83B1-4BEA-A8A2-9067A6526EC9}"/>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18.12</c:v>
                </c:pt>
                <c:pt idx="2">
                  <c:v>#N/A</c:v>
                </c:pt>
                <c:pt idx="3">
                  <c:v>9.15</c:v>
                </c:pt>
                <c:pt idx="4">
                  <c:v>#N/A</c:v>
                </c:pt>
                <c:pt idx="5">
                  <c:v>10.51</c:v>
                </c:pt>
                <c:pt idx="6">
                  <c:v>#N/A</c:v>
                </c:pt>
                <c:pt idx="7">
                  <c:v>8.5399999999999991</c:v>
                </c:pt>
                <c:pt idx="8">
                  <c:v>#N/A</c:v>
                </c:pt>
                <c:pt idx="9">
                  <c:v>5.17</c:v>
                </c:pt>
              </c:numCache>
            </c:numRef>
          </c:val>
          <c:extLst>
            <c:ext xmlns:c16="http://schemas.microsoft.com/office/drawing/2014/chart" uri="{C3380CC4-5D6E-409C-BE32-E72D297353CC}">
              <c16:uniqueId val="{00000006-83B1-4BEA-A8A2-9067A6526EC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5.01</c:v>
                </c:pt>
                <c:pt idx="2">
                  <c:v>#N/A</c:v>
                </c:pt>
                <c:pt idx="3">
                  <c:v>10.36</c:v>
                </c:pt>
                <c:pt idx="4">
                  <c:v>#N/A</c:v>
                </c:pt>
                <c:pt idx="5">
                  <c:v>7.19</c:v>
                </c:pt>
                <c:pt idx="6">
                  <c:v>#N/A</c:v>
                </c:pt>
                <c:pt idx="7">
                  <c:v>5.34</c:v>
                </c:pt>
                <c:pt idx="8">
                  <c:v>#N/A</c:v>
                </c:pt>
                <c:pt idx="9">
                  <c:v>5.51</c:v>
                </c:pt>
              </c:numCache>
            </c:numRef>
          </c:val>
          <c:extLst>
            <c:ext xmlns:c16="http://schemas.microsoft.com/office/drawing/2014/chart" uri="{C3380CC4-5D6E-409C-BE32-E72D297353CC}">
              <c16:uniqueId val="{00000007-83B1-4BEA-A8A2-9067A6526EC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c:v>
                </c:pt>
                <c:pt idx="2">
                  <c:v>#N/A</c:v>
                </c:pt>
                <c:pt idx="3">
                  <c:v>5.68</c:v>
                </c:pt>
                <c:pt idx="4">
                  <c:v>#N/A</c:v>
                </c:pt>
                <c:pt idx="5">
                  <c:v>6.87</c:v>
                </c:pt>
                <c:pt idx="6">
                  <c:v>#N/A</c:v>
                </c:pt>
                <c:pt idx="7">
                  <c:v>8.2200000000000006</c:v>
                </c:pt>
                <c:pt idx="8">
                  <c:v>#N/A</c:v>
                </c:pt>
                <c:pt idx="9">
                  <c:v>9.33</c:v>
                </c:pt>
              </c:numCache>
            </c:numRef>
          </c:val>
          <c:extLst>
            <c:ext xmlns:c16="http://schemas.microsoft.com/office/drawing/2014/chart" uri="{C3380CC4-5D6E-409C-BE32-E72D297353CC}">
              <c16:uniqueId val="{00000008-83B1-4BEA-A8A2-9067A6526EC9}"/>
            </c:ext>
          </c:extLst>
        </c:ser>
        <c:ser>
          <c:idx val="9"/>
          <c:order val="9"/>
          <c:tx>
            <c:strRef>
              <c:f>データシート!$A$36</c:f>
              <c:strCache>
                <c:ptCount val="1"/>
                <c:pt idx="0">
                  <c:v>診療所事業会計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0.01</c:v>
                </c:pt>
                <c:pt idx="2">
                  <c:v>0.01</c:v>
                </c:pt>
                <c:pt idx="3">
                  <c:v>#N/A</c:v>
                </c:pt>
                <c:pt idx="4">
                  <c:v>0.01</c:v>
                </c:pt>
                <c:pt idx="5">
                  <c:v>#N/A</c:v>
                </c:pt>
                <c:pt idx="6">
                  <c:v>0.01</c:v>
                </c:pt>
                <c:pt idx="7">
                  <c:v>#N/A</c:v>
                </c:pt>
                <c:pt idx="8">
                  <c:v>#N/A</c:v>
                </c:pt>
                <c:pt idx="9">
                  <c:v>0</c:v>
                </c:pt>
              </c:numCache>
            </c:numRef>
          </c:val>
          <c:extLst>
            <c:ext xmlns:c16="http://schemas.microsoft.com/office/drawing/2014/chart" uri="{C3380CC4-5D6E-409C-BE32-E72D297353CC}">
              <c16:uniqueId val="{00000009-83B1-4BEA-A8A2-9067A6526EC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5003</c:v>
                </c:pt>
                <c:pt idx="5">
                  <c:v>4885</c:v>
                </c:pt>
                <c:pt idx="8">
                  <c:v>4679</c:v>
                </c:pt>
                <c:pt idx="11">
                  <c:v>4500</c:v>
                </c:pt>
                <c:pt idx="14">
                  <c:v>4277</c:v>
                </c:pt>
              </c:numCache>
            </c:numRef>
          </c:val>
          <c:extLst>
            <c:ext xmlns:c16="http://schemas.microsoft.com/office/drawing/2014/chart" uri="{C3380CC4-5D6E-409C-BE32-E72D297353CC}">
              <c16:uniqueId val="{00000000-D666-4E6F-8249-990A971BE2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66-4E6F-8249-990A971BE2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666-4E6F-8249-990A971BE2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66-4E6F-8249-990A971BE2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1154</c:v>
                </c:pt>
                <c:pt idx="3">
                  <c:v>1104</c:v>
                </c:pt>
                <c:pt idx="6">
                  <c:v>1063</c:v>
                </c:pt>
                <c:pt idx="9">
                  <c:v>1137</c:v>
                </c:pt>
                <c:pt idx="12">
                  <c:v>1171</c:v>
                </c:pt>
              </c:numCache>
            </c:numRef>
          </c:val>
          <c:extLst>
            <c:ext xmlns:c16="http://schemas.microsoft.com/office/drawing/2014/chart" uri="{C3380CC4-5D6E-409C-BE32-E72D297353CC}">
              <c16:uniqueId val="{00000004-D666-4E6F-8249-990A971BE2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66-4E6F-8249-990A971BE2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66-4E6F-8249-990A971BE2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5034</c:v>
                </c:pt>
                <c:pt idx="3">
                  <c:v>4841</c:v>
                </c:pt>
                <c:pt idx="6">
                  <c:v>4717</c:v>
                </c:pt>
                <c:pt idx="9">
                  <c:v>4543</c:v>
                </c:pt>
                <c:pt idx="12">
                  <c:v>4280</c:v>
                </c:pt>
              </c:numCache>
            </c:numRef>
          </c:val>
          <c:extLst>
            <c:ext xmlns:c16="http://schemas.microsoft.com/office/drawing/2014/chart" uri="{C3380CC4-5D6E-409C-BE32-E72D297353CC}">
              <c16:uniqueId val="{00000007-D666-4E6F-8249-990A971BE2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1185</c:v>
                </c:pt>
                <c:pt idx="2">
                  <c:v>#N/A</c:v>
                </c:pt>
                <c:pt idx="3">
                  <c:v>#N/A</c:v>
                </c:pt>
                <c:pt idx="4">
                  <c:v>1060</c:v>
                </c:pt>
                <c:pt idx="5">
                  <c:v>#N/A</c:v>
                </c:pt>
                <c:pt idx="6">
                  <c:v>#N/A</c:v>
                </c:pt>
                <c:pt idx="7">
                  <c:v>1101</c:v>
                </c:pt>
                <c:pt idx="8">
                  <c:v>#N/A</c:v>
                </c:pt>
                <c:pt idx="9">
                  <c:v>#N/A</c:v>
                </c:pt>
                <c:pt idx="10">
                  <c:v>1180</c:v>
                </c:pt>
                <c:pt idx="11">
                  <c:v>#N/A</c:v>
                </c:pt>
                <c:pt idx="12">
                  <c:v>#N/A</c:v>
                </c:pt>
                <c:pt idx="13">
                  <c:v>1174</c:v>
                </c:pt>
                <c:pt idx="14">
                  <c:v>#N/A</c:v>
                </c:pt>
              </c:numCache>
            </c:numRef>
          </c:val>
          <c:smooth val="0"/>
          <c:extLst>
            <c:ext xmlns:c16="http://schemas.microsoft.com/office/drawing/2014/chart" uri="{C3380CC4-5D6E-409C-BE32-E72D297353CC}">
              <c16:uniqueId val="{00000008-D666-4E6F-8249-990A971BE2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37614</c:v>
                </c:pt>
                <c:pt idx="5">
                  <c:v>36361</c:v>
                </c:pt>
                <c:pt idx="8">
                  <c:v>34276</c:v>
                </c:pt>
                <c:pt idx="11">
                  <c:v>33049</c:v>
                </c:pt>
                <c:pt idx="14">
                  <c:v>32376</c:v>
                </c:pt>
              </c:numCache>
            </c:numRef>
          </c:val>
          <c:extLst>
            <c:ext xmlns:c16="http://schemas.microsoft.com/office/drawing/2014/chart" uri="{C3380CC4-5D6E-409C-BE32-E72D297353CC}">
              <c16:uniqueId val="{00000000-B39F-4BC8-87A0-F2539802123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5773</c:v>
                </c:pt>
                <c:pt idx="5">
                  <c:v>5478</c:v>
                </c:pt>
                <c:pt idx="8">
                  <c:v>5641</c:v>
                </c:pt>
                <c:pt idx="11">
                  <c:v>6142</c:v>
                </c:pt>
                <c:pt idx="14">
                  <c:v>5749</c:v>
                </c:pt>
              </c:numCache>
            </c:numRef>
          </c:val>
          <c:extLst>
            <c:ext xmlns:c16="http://schemas.microsoft.com/office/drawing/2014/chart" uri="{C3380CC4-5D6E-409C-BE32-E72D297353CC}">
              <c16:uniqueId val="{00000001-B39F-4BC8-87A0-F2539802123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8319</c:v>
                </c:pt>
                <c:pt idx="5">
                  <c:v>9711</c:v>
                </c:pt>
                <c:pt idx="8">
                  <c:v>11175</c:v>
                </c:pt>
                <c:pt idx="11">
                  <c:v>11478</c:v>
                </c:pt>
                <c:pt idx="14">
                  <c:v>10907</c:v>
                </c:pt>
              </c:numCache>
            </c:numRef>
          </c:val>
          <c:extLst>
            <c:ext xmlns:c16="http://schemas.microsoft.com/office/drawing/2014/chart" uri="{C3380CC4-5D6E-409C-BE32-E72D297353CC}">
              <c16:uniqueId val="{00000002-B39F-4BC8-87A0-F2539802123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9F-4BC8-87A0-F2539802123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39F-4BC8-87A0-F2539802123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239</c:v>
                </c:pt>
                <c:pt idx="3">
                  <c:v>272</c:v>
                </c:pt>
                <c:pt idx="6">
                  <c:v>82</c:v>
                </c:pt>
                <c:pt idx="9">
                  <c:v>198</c:v>
                </c:pt>
                <c:pt idx="12">
                  <c:v>0</c:v>
                </c:pt>
              </c:numCache>
            </c:numRef>
          </c:val>
          <c:extLst>
            <c:ext xmlns:c16="http://schemas.microsoft.com/office/drawing/2014/chart" uri="{C3380CC4-5D6E-409C-BE32-E72D297353CC}">
              <c16:uniqueId val="{00000005-B39F-4BC8-87A0-F2539802123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5183</c:v>
                </c:pt>
                <c:pt idx="3">
                  <c:v>5048</c:v>
                </c:pt>
                <c:pt idx="6">
                  <c:v>5022</c:v>
                </c:pt>
                <c:pt idx="9">
                  <c:v>5012</c:v>
                </c:pt>
                <c:pt idx="12">
                  <c:v>5060</c:v>
                </c:pt>
              </c:numCache>
            </c:numRef>
          </c:val>
          <c:extLst>
            <c:ext xmlns:c16="http://schemas.microsoft.com/office/drawing/2014/chart" uri="{C3380CC4-5D6E-409C-BE32-E72D297353CC}">
              <c16:uniqueId val="{00000006-B39F-4BC8-87A0-F2539802123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39F-4BC8-87A0-F2539802123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13677</c:v>
                </c:pt>
                <c:pt idx="3">
                  <c:v>13737</c:v>
                </c:pt>
                <c:pt idx="6">
                  <c:v>13524</c:v>
                </c:pt>
                <c:pt idx="9">
                  <c:v>14403</c:v>
                </c:pt>
                <c:pt idx="12">
                  <c:v>14605</c:v>
                </c:pt>
              </c:numCache>
            </c:numRef>
          </c:val>
          <c:extLst>
            <c:ext xmlns:c16="http://schemas.microsoft.com/office/drawing/2014/chart" uri="{C3380CC4-5D6E-409C-BE32-E72D297353CC}">
              <c16:uniqueId val="{00000008-B39F-4BC8-87A0-F2539802123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394</c:v>
                </c:pt>
                <c:pt idx="3">
                  <c:v>395</c:v>
                </c:pt>
                <c:pt idx="6">
                  <c:v>396</c:v>
                </c:pt>
                <c:pt idx="9">
                  <c:v>397</c:v>
                </c:pt>
                <c:pt idx="12">
                  <c:v>398</c:v>
                </c:pt>
              </c:numCache>
            </c:numRef>
          </c:val>
          <c:extLst>
            <c:ext xmlns:c16="http://schemas.microsoft.com/office/drawing/2014/chart" uri="{C3380CC4-5D6E-409C-BE32-E72D297353CC}">
              <c16:uniqueId val="{00000009-B39F-4BC8-87A0-F2539802123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40312</c:v>
                </c:pt>
                <c:pt idx="3">
                  <c:v>39743</c:v>
                </c:pt>
                <c:pt idx="6">
                  <c:v>38695</c:v>
                </c:pt>
                <c:pt idx="9">
                  <c:v>37342</c:v>
                </c:pt>
                <c:pt idx="12">
                  <c:v>38050</c:v>
                </c:pt>
              </c:numCache>
            </c:numRef>
          </c:val>
          <c:extLst>
            <c:ext xmlns:c16="http://schemas.microsoft.com/office/drawing/2014/chart" uri="{C3380CC4-5D6E-409C-BE32-E72D297353CC}">
              <c16:uniqueId val="{0000000A-B39F-4BC8-87A0-F2539802123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8098</c:v>
                </c:pt>
                <c:pt idx="2">
                  <c:v>#N/A</c:v>
                </c:pt>
                <c:pt idx="3">
                  <c:v>#N/A</c:v>
                </c:pt>
                <c:pt idx="4">
                  <c:v>7647</c:v>
                </c:pt>
                <c:pt idx="5">
                  <c:v>#N/A</c:v>
                </c:pt>
                <c:pt idx="6">
                  <c:v>#N/A</c:v>
                </c:pt>
                <c:pt idx="7">
                  <c:v>6627</c:v>
                </c:pt>
                <c:pt idx="8">
                  <c:v>#N/A</c:v>
                </c:pt>
                <c:pt idx="9">
                  <c:v>#N/A</c:v>
                </c:pt>
                <c:pt idx="10">
                  <c:v>6683</c:v>
                </c:pt>
                <c:pt idx="11">
                  <c:v>#N/A</c:v>
                </c:pt>
                <c:pt idx="12">
                  <c:v>#N/A</c:v>
                </c:pt>
                <c:pt idx="13">
                  <c:v>9081</c:v>
                </c:pt>
                <c:pt idx="14">
                  <c:v>#N/A</c:v>
                </c:pt>
              </c:numCache>
            </c:numRef>
          </c:val>
          <c:smooth val="0"/>
          <c:extLst>
            <c:ext xmlns:c16="http://schemas.microsoft.com/office/drawing/2014/chart" uri="{C3380CC4-5D6E-409C-BE32-E72D297353CC}">
              <c16:uniqueId val="{0000000B-B39F-4BC8-87A0-F2539802123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4543</c:v>
                </c:pt>
                <c:pt idx="1">
                  <c:v>4884</c:v>
                </c:pt>
                <c:pt idx="2">
                  <c:v>4141</c:v>
                </c:pt>
              </c:numCache>
            </c:numRef>
          </c:val>
          <c:extLst>
            <c:ext xmlns:c16="http://schemas.microsoft.com/office/drawing/2014/chart" uri="{C3380CC4-5D6E-409C-BE32-E72D297353CC}">
              <c16:uniqueId val="{00000000-67BC-4EB7-A6EA-7FA39A532A1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1071</c:v>
                </c:pt>
                <c:pt idx="1">
                  <c:v>1031</c:v>
                </c:pt>
                <c:pt idx="2">
                  <c:v>1119</c:v>
                </c:pt>
              </c:numCache>
            </c:numRef>
          </c:val>
          <c:extLst>
            <c:ext xmlns:c16="http://schemas.microsoft.com/office/drawing/2014/chart" uri="{C3380CC4-5D6E-409C-BE32-E72D297353CC}">
              <c16:uniqueId val="{00000001-67BC-4EB7-A6EA-7FA39A532A1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4565</c:v>
                </c:pt>
                <c:pt idx="1">
                  <c:v>4267</c:v>
                </c:pt>
                <c:pt idx="2">
                  <c:v>3855</c:v>
                </c:pt>
              </c:numCache>
            </c:numRef>
          </c:val>
          <c:extLst>
            <c:ext xmlns:c16="http://schemas.microsoft.com/office/drawing/2014/chart" uri="{C3380CC4-5D6E-409C-BE32-E72D297353CC}">
              <c16:uniqueId val="{00000002-67BC-4EB7-A6EA-7FA39A532A1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{EB375630-E90A-4737-9CD1-0F69DF62BE31}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E6A-4F3C-8E47-C89B501890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{DE9BAB1F-93FB-4A76-B35F-CE4057BBA062}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6A-4F3C-8E47-C89B501890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{EFB44101-5133-4A98-A090-62D31A7DE310}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6A-4F3C-8E47-C89B501890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{F918558A-D11D-4945-AB64-794A7E27B4A7}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6A-4F3C-8E47-C89B501890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{35BF0AAB-559D-45F6-B432-986E1C4618AE}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6A-4F3C-8E47-C89B5018903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{367F061A-DE41-45C8-B704-005330D8A9F2}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E6A-4F3C-8E47-C89B5018903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{BCA6E084-C449-4E10-A9AC-EFEA67A9D81A}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E6A-4F3C-8E47-C89B5018903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{DACD77EE-19EE-4385-ACC5-28A03B10C236}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E6A-4F3C-8E47-C89B5018903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{E1018B87-1A69-4660-9115-741BA6E797C3}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E6A-4F3C-8E47-C89B501890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63.9</c:v>
                </c:pt>
                <c:pt idx="16">
                  <c:v>64.599999999999994</c:v>
                </c:pt>
                <c:pt idx="24">
                  <c:v>66</c:v>
                </c:pt>
                <c:pt idx="32">
                  <c:v>67.099999999999994</c:v>
                </c:pt>
              </c:numCache>
            </c:numRef>
          </c:xVal>
          <c:yVal>
            <c:numRef>
              <c:f>公会計指標分析・財政指標組合せ分析表!$BP$51:$DC$51</c:f>
              <c:numCache>
                <c:formatCode>#,##0.0;"▲ "#,##0.0</c:formatCode>
                <c:ptCount val="40"/>
                <c:pt idx="0">
                  <c:v>41.9</c:v>
                </c:pt>
                <c:pt idx="8">
                  <c:v>37.5</c:v>
                </c:pt>
                <c:pt idx="16">
                  <c:v>33.200000000000003</c:v>
                </c:pt>
                <c:pt idx="24">
                  <c:v>33.200000000000003</c:v>
                </c:pt>
                <c:pt idx="32">
                  <c:v>43.3</c:v>
                </c:pt>
              </c:numCache>
            </c:numRef>
          </c:yVal>
          <c:smooth val="0"/>
          <c:extLst>
            <c:ext xmlns:c16="http://schemas.microsoft.com/office/drawing/2014/chart" uri="{C3380CC4-5D6E-409C-BE32-E72D297353CC}">
              <c16:uniqueId val="{00000009-2E6A-4F3C-8E47-C89B5018903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{59D74C3B-D324-4B75-B6A1-A9CBBFB37C4F}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E6A-4F3C-8E47-C89B5018903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{2E0F7D30-5F99-45E5-9CC7-2F641B538C28}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6A-4F3C-8E47-C89B501890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{7BD2664C-2A3F-428D-9741-B2D7CC5B5739}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6A-4F3C-8E47-C89B501890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{3C99EE79-FCC2-46E4-8C6E-9862AF6B8429}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6A-4F3C-8E47-C89B501890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{6C62A910-CD4C-48DE-847D-932743F028D2}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6A-4F3C-8E47-C89B5018903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{0B1A93B9-8745-42C5-ACE8-AD2ABB09E926}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E6A-4F3C-8E47-C89B5018903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{6948CD28-B681-4CA7-B081-63CE6E218D23}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E6A-4F3C-8E47-C89B5018903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{AD134352-270E-41EC-A597-89148798A7C0}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E6A-4F3C-8E47-C89B5018903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{28CE2974-4EF7-4F11-AB82-82F25EC2599B}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E6A-4F3C-8E47-C89B501890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2E6A-4F3C-8E47-C89B5018903D}"/>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{68BFCF1D-2837-45EB-813A-48966C207195}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8E7-471C-B14C-3078D6B76B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{5C2ECEF4-75F3-4F30-85AE-BC5CE3DD1A7D}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E7-471C-B14C-3078D6B76B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{DB943E39-FB4F-45CA-A8E4-0BD4E4AE0D27}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E7-471C-B14C-3078D6B76B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{4267C0BC-2EAF-4E05-8F18-861B0A1F647A}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E7-471C-B14C-3078D6B76B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{33459D96-F30F-4C95-BA6F-82FCBA3C4913}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E7-471C-B14C-3078D6B76BA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{76F3839C-173B-4E58-8B7E-B8E8E19CE721}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8E7-471C-B14C-3078D6B76BA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{401523CE-70A7-4B8A-B640-724CDB9F376C}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8E7-471C-B14C-3078D6B76BA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{30694128-4C7E-4A25-971A-41B6E80A0CBD}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8E7-471C-B14C-3078D6B76BA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{8FE08355-0DA3-4B81-8145-5827BD43118B}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8E7-471C-B14C-3078D6B76B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5.9</c:v>
                </c:pt>
                <c:pt idx="16">
                  <c:v>5.6</c:v>
                </c:pt>
                <c:pt idx="24">
                  <c:v>5.5</c:v>
                </c:pt>
                <c:pt idx="32">
                  <c:v>5.6</c:v>
                </c:pt>
              </c:numCache>
            </c:numRef>
          </c:xVal>
          <c:yVal>
            <c:numRef>
              <c:f>公会計指標分析・財政指標組合せ分析表!$BP$73:$DC$73</c:f>
              <c:numCache>
                <c:formatCode>#,##0.0;"▲ "#,##0.0</c:formatCode>
                <c:ptCount val="40"/>
                <c:pt idx="0">
                  <c:v>41.9</c:v>
                </c:pt>
                <c:pt idx="8">
                  <c:v>37.5</c:v>
                </c:pt>
                <c:pt idx="16">
                  <c:v>33.200000000000003</c:v>
                </c:pt>
                <c:pt idx="24">
                  <c:v>33.200000000000003</c:v>
                </c:pt>
                <c:pt idx="32">
                  <c:v>43.3</c:v>
                </c:pt>
              </c:numCache>
            </c:numRef>
          </c:yVal>
          <c:smooth val="0"/>
          <c:extLst>
            <c:ext xmlns:c16="http://schemas.microsoft.com/office/drawing/2014/chart" uri="{C3380CC4-5D6E-409C-BE32-E72D297353CC}">
              <c16:uniqueId val="{00000009-58E7-471C-B14C-3078D6B76BA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{2817FC9A-C876-45E3-BAC5-3FE44E539572}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8E7-471C-B14C-3078D6B76BA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{C36F0F88-7974-4FE5-BF1D-EF41D6A4B4F6}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E7-471C-B14C-3078D6B76B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{A95CEFB1-533E-426F-B169-7277E7682B2C}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E7-471C-B14C-3078D6B76B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{17804326-B53D-4DBA-8753-384728D57D11}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E7-471C-B14C-3078D6B76B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{32B7AB18-F406-444B-BD59-523F2446E4E6}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E7-471C-B14C-3078D6B76BA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{40F3CE1F-D88E-41AB-89E0-329F6C9DA81E}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8E7-471C-B14C-3078D6B76BA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{69648BAB-FD23-4EEE-87F3-C396E31D42C5}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8E7-471C-B14C-3078D6B76BA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{1F46B60D-DEA3-4EBA-B729-D0B4C60435AF}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8E7-471C-B14C-3078D6B76BA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{4A6D1EEB-11F5-4A3C-BD40-2D773E4CC532}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8E7-471C-B14C-3078D6B76B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58E7-471C-B14C-3078D6B76BA2}"/>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財政力指数は、分子の基準財政収入額が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633,822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千円の増、分母の基準財政需要額が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506,473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」及び「公共施設等総合管理計画」に基づき、さらなる自主財源の確保や財政基盤の強化を図る。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169632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99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歳入経常一般財源は、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法人市民税、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臨時財政対策債の減を主な要因として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391,113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千円の減となった。歳出経常一般財源は、扶助費や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退職手当を含む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人件費の増を主な要因として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886,305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千円の増となったことから、前年度に比べ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依然として類似団体を上回る数値で推移しており、今後も「中津市行政サービス高度化プラン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」に基づき、さらなる自主財源の確保及び経常経費の削減を図る。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66</xdr:row>
      <xdr:rowOff>16193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24235"/>
          <a:ext cx="8382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51435</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024235"/>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147003</xdr:rowOff>
    </xdr:from>
    <xdr:to>
      <xdr:col>15</xdr:col>
      <xdr:colOff>82550</xdr:colOff>
      <xdr:row>64</xdr:row>
      <xdr:rowOff>93663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7690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147003</xdr:rowOff>
    </xdr:from>
    <xdr:to>
      <xdr:col>11</xdr:col>
      <xdr:colOff>31750</xdr:colOff>
      <xdr:row>65</xdr:row>
      <xdr:rowOff>54928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76903"/>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136843</xdr:rowOff>
    </xdr:from>
    <xdr:to>
      <xdr:col>23</xdr:col>
      <xdr:colOff>184150</xdr:colOff>
      <xdr:row>66</xdr:row>
      <xdr:rowOff>66993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32720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76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96203</xdr:rowOff>
    </xdr:from>
    <xdr:to>
      <xdr:col>11</xdr:col>
      <xdr:colOff>82550</xdr:colOff>
      <xdr:row>63</xdr:row>
      <xdr:rowOff>26353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11130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4128</xdr:rowOff>
    </xdr:from>
    <xdr:to>
      <xdr:col>7</xdr:col>
      <xdr:colOff>31750</xdr:colOff>
      <xdr:row>65</xdr:row>
      <xdr:rowOff>105728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90505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34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人件費については前年と比べ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退職手当などにより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696,729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物価高騰や賃上げに伴う委託料の増やシステム標準化関連経費が増と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なり、前年比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83,479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加えて、人口の減少も要因となり、人口１人当たりの額が増額となった。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今後は「中津市定員適正化計画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」に基づき、職員数の適正化を図り、さらなる経費削減に努める。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167824</xdr:rowOff>
    </xdr:from>
    <xdr:to>
      <xdr:col>23</xdr:col>
      <xdr:colOff>133350</xdr:colOff>
      <xdr:row>84</xdr:row>
      <xdr:rowOff>59015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98174"/>
          <a:ext cx="838200" cy="6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151488</xdr:rowOff>
    </xdr:from>
    <xdr:to>
      <xdr:col>19</xdr:col>
      <xdr:colOff>133350</xdr:colOff>
      <xdr:row>83</xdr:row>
      <xdr:rowOff>167824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81838"/>
          <a:ext cx="889000" cy="1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97645</xdr:rowOff>
    </xdr:from>
    <xdr:to>
      <xdr:col>15</xdr:col>
      <xdr:colOff>82550</xdr:colOff>
      <xdr:row>83</xdr:row>
      <xdr:rowOff>151488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27995"/>
          <a:ext cx="889000" cy="5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49498</xdr:rowOff>
    </xdr:from>
    <xdr:to>
      <xdr:col>11</xdr:col>
      <xdr:colOff>31750</xdr:colOff>
      <xdr:row>83</xdr:row>
      <xdr:rowOff>97645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9848"/>
          <a:ext cx="889000" cy="4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8215</xdr:rowOff>
    </xdr:from>
    <xdr:to>
      <xdr:col>23</xdr:col>
      <xdr:colOff>184150</xdr:colOff>
      <xdr:row>84</xdr:row>
      <xdr:rowOff>109815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1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151742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8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117024</xdr:rowOff>
    </xdr:from>
    <xdr:to>
      <xdr:col>19</xdr:col>
      <xdr:colOff>184150</xdr:colOff>
      <xdr:row>84</xdr:row>
      <xdr:rowOff>47174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4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31951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33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100688</xdr:rowOff>
    </xdr:from>
    <xdr:to>
      <xdr:col>15</xdr:col>
      <xdr:colOff>133350</xdr:colOff>
      <xdr:row>84</xdr:row>
      <xdr:rowOff>30838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3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15615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1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46845</xdr:rowOff>
    </xdr:from>
    <xdr:to>
      <xdr:col>11</xdr:col>
      <xdr:colOff>82550</xdr:colOff>
      <xdr:row>83</xdr:row>
      <xdr:rowOff>148445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133222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63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170148</xdr:rowOff>
    </xdr:from>
    <xdr:to>
      <xdr:col>7</xdr:col>
      <xdr:colOff>31750</xdr:colOff>
      <xdr:row>83</xdr:row>
      <xdr:rowOff>100298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85075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1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月に給与制度の見直しによる現給保障の廃止、平成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月には昇格時号給対応表の見直し、令和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歳昇給停止を実施。令和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年度に、給料表の見直し（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級制の廃止）を実施。</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今後は「中津市定員適正化計画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」に基づき、ラスパイレス指数改善を図る。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51707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220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89</xdr:row>
      <xdr:rowOff>18143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3930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18143</xdr:rowOff>
    </xdr:from>
    <xdr:to>
      <xdr:col>72</xdr:col>
      <xdr:colOff>203200</xdr:colOff>
      <xdr:row>89</xdr:row>
      <xdr:rowOff>87086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771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35379</xdr:rowOff>
    </xdr:from>
    <xdr:to>
      <xdr:col>68</xdr:col>
      <xdr:colOff>152400</xdr:colOff>
      <xdr:row>89</xdr:row>
      <xdr:rowOff>87086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944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138793</xdr:rowOff>
    </xdr:from>
    <xdr:to>
      <xdr:col>73</xdr:col>
      <xdr:colOff>44450</xdr:colOff>
      <xdr:row>89</xdr:row>
      <xdr:rowOff>68943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53720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1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36286</xdr:rowOff>
    </xdr:from>
    <xdr:to>
      <xdr:col>68</xdr:col>
      <xdr:colOff>203200</xdr:colOff>
      <xdr:row>89</xdr:row>
      <xdr:rowOff>137886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9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122663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8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総合支所方式により支所機能を充実させていることなどが主な要因となり、類似団体より全体職員数が多く、数値が大きくなっている。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今後は「中津市定員適正化計画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」に基づき、職員数の適正化を図り、さらなる経費削減に努める。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14333</xdr:rowOff>
    </xdr:from>
    <xdr:to>
      <xdr:col>81</xdr:col>
      <xdr:colOff>44450</xdr:colOff>
      <xdr:row>63</xdr:row>
      <xdr:rowOff>105682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15683"/>
          <a:ext cx="838200" cy="9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2268</xdr:rowOff>
    </xdr:from>
    <xdr:to>
      <xdr:col>77</xdr:col>
      <xdr:colOff>44450</xdr:colOff>
      <xdr:row>63</xdr:row>
      <xdr:rowOff>14333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0361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134076</xdr:rowOff>
    </xdr:from>
    <xdr:to>
      <xdr:col>72</xdr:col>
      <xdr:colOff>203200</xdr:colOff>
      <xdr:row>63</xdr:row>
      <xdr:rowOff>2268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63976"/>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122010</xdr:rowOff>
    </xdr:from>
    <xdr:to>
      <xdr:col>68</xdr:col>
      <xdr:colOff>152400</xdr:colOff>
      <xdr:row>62</xdr:row>
      <xdr:rowOff>134076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51910"/>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54882</xdr:rowOff>
    </xdr:from>
    <xdr:to>
      <xdr:col>81</xdr:col>
      <xdr:colOff>95250</xdr:colOff>
      <xdr:row>63</xdr:row>
      <xdr:rowOff>156482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5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26959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134983</xdr:rowOff>
    </xdr:from>
    <xdr:to>
      <xdr:col>77</xdr:col>
      <xdr:colOff>95250</xdr:colOff>
      <xdr:row>63</xdr:row>
      <xdr:rowOff>65133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49910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51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122918</xdr:rowOff>
    </xdr:from>
    <xdr:to>
      <xdr:col>73</xdr:col>
      <xdr:colOff>44450</xdr:colOff>
      <xdr:row>63</xdr:row>
      <xdr:rowOff>53068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37845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39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83276</xdr:rowOff>
    </xdr:from>
    <xdr:to>
      <xdr:col>68</xdr:col>
      <xdr:colOff>203200</xdr:colOff>
      <xdr:row>63</xdr:row>
      <xdr:rowOff>13426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169653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9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71210</xdr:rowOff>
    </xdr:from>
    <xdr:to>
      <xdr:col>64</xdr:col>
      <xdr:colOff>152400</xdr:colOff>
      <xdr:row>63</xdr:row>
      <xdr:rowOff>1360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157587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8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分子は元利償還金の額の減を交付税算入額の減が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は標準財政規模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交付税算入額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が減少したことで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812,982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千円の増となった。そのため、単年度実質公債費比率は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ヵ年平均の比率については、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類似団体と比較し良好な数値となっており、今後も適正な財政運営に努める。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3810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2521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3810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252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27940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60113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5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148590</xdr:rowOff>
    </xdr:from>
    <xdr:to>
      <xdr:col>68</xdr:col>
      <xdr:colOff>203200</xdr:colOff>
      <xdr:row>41</xdr:row>
      <xdr:rowOff>78740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88917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分子は将来負担額の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+761,315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）、充当可能基金の減（△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571,272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2,398,804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812,982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分子の増が分母の増を上回り、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依然として類似団体より高い数値で推移しており、今後は「中津市行政サービス高度化プラン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」に基づき、当該比率の適正な推移に努める。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72531</xdr:rowOff>
    </xdr:from>
    <xdr:to>
      <xdr:col>81</xdr:col>
      <xdr:colOff>44450</xdr:colOff>
      <xdr:row>17</xdr:row>
      <xdr:rowOff>36477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15731"/>
          <a:ext cx="838200" cy="13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72531</xdr:rowOff>
    </xdr:from>
    <xdr:to>
      <xdr:col>77</xdr:col>
      <xdr:colOff>44450</xdr:colOff>
      <xdr:row>16</xdr:row>
      <xdr:rowOff>72531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8157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72531</xdr:rowOff>
    </xdr:from>
    <xdr:to>
      <xdr:col>72</xdr:col>
      <xdr:colOff>203200</xdr:colOff>
      <xdr:row>16</xdr:row>
      <xdr:rowOff>130175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15731"/>
          <a:ext cx="889000" cy="5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130175</xdr:rowOff>
    </xdr:from>
    <xdr:to>
      <xdr:col>68</xdr:col>
      <xdr:colOff>152400</xdr:colOff>
      <xdr:row>17</xdr:row>
      <xdr:rowOff>17709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73375"/>
          <a:ext cx="889000" cy="5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157127</xdr:rowOff>
    </xdr:from>
    <xdr:to>
      <xdr:col>81</xdr:col>
      <xdr:colOff>95250</xdr:colOff>
      <xdr:row>17</xdr:row>
      <xdr:rowOff>87277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129204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7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21731</xdr:rowOff>
    </xdr:from>
    <xdr:to>
      <xdr:col>77</xdr:col>
      <xdr:colOff>95250</xdr:colOff>
      <xdr:row>16</xdr:row>
      <xdr:rowOff>123331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108108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51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21731</xdr:rowOff>
    </xdr:from>
    <xdr:to>
      <xdr:col>73</xdr:col>
      <xdr:colOff>44450</xdr:colOff>
      <xdr:row>16</xdr:row>
      <xdr:rowOff>123331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108108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51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79375</xdr:rowOff>
    </xdr:from>
    <xdr:to>
      <xdr:col>68</xdr:col>
      <xdr:colOff>203200</xdr:colOff>
      <xdr:row>17</xdr:row>
      <xdr:rowOff>9525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2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165752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0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138359</xdr:rowOff>
    </xdr:from>
    <xdr:to>
      <xdr:col>64</xdr:col>
      <xdr:colOff>152400</xdr:colOff>
      <xdr:row>17</xdr:row>
      <xdr:rowOff>68509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53286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6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人件費については、総合支所方式により、全体職員数が多く、類似団体より数値が大きくなった。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年度については、正職員数の増加（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799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人）や、退職者数の増加（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人）に伴う退職手当の増加により、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今後「中津市定員適正化計画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」に基づき、職員数の適正化を図り人件費の削減に努める。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9220"/>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3556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92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83566</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72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83566</xdr:rowOff>
    </xdr:from>
    <xdr:to>
      <xdr:col>11</xdr:col>
      <xdr:colOff>9525</xdr:colOff>
      <xdr:row>38</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721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35052</xdr:rowOff>
    </xdr:from>
    <xdr:to>
      <xdr:col>24</xdr:col>
      <xdr:colOff>76200</xdr:colOff>
      <xdr:row>38</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119143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147066</xdr:rowOff>
    </xdr:from>
    <xdr:to>
      <xdr:col>6</xdr:col>
      <xdr:colOff>171450</xdr:colOff>
      <xdr:row>38</xdr:row>
      <xdr:rowOff>77215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61993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101,122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物価高騰や賃上げにより全体的に委託料等が増となっていることや、光熱水費の増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が主な要因であり、依然として、類似団体平均を上回っている状況である。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」に基づき、事務事業の見直し、改善等により物件費の削減に努める。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66040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559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168910</xdr:rowOff>
    </xdr:from>
    <xdr:to>
      <xdr:col>78</xdr:col>
      <xdr:colOff>69850</xdr:colOff>
      <xdr:row>16</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40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168910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87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115570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79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xdr:rowOff>
    </xdr:from>
    <xdr:to>
      <xdr:col>82</xdr:col>
      <xdr:colOff>158750</xdr:colOff>
      <xdr:row>16</xdr:row>
      <xdr:rowOff>116840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158767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118110</xdr:rowOff>
    </xdr:from>
    <xdr:to>
      <xdr:col>74</xdr:col>
      <xdr:colOff>31750</xdr:colOff>
      <xdr:row>16</xdr:row>
      <xdr:rowOff>48260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33037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7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扶助費は、</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障害福祉サービス等給付費</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や障害児通所給付費の増</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今後も横ばいで推移することが見込まれるため、さらなる財政基盤の確立に努める。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60857"/>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159657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179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56</xdr:row>
      <xdr:rowOff>78015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17957"/>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その他は、後期高齢者医療特別会計への繰出金の増などにより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139,922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今後も他会計繰出金の抑制を図るべく、「中津市行政サービス高度化プラン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」に基づき、各公営企業・特別会計の経営健全化により削減を図る。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137885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384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58</xdr:row>
      <xdr:rowOff>148772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384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72572</xdr:rowOff>
    </xdr:from>
    <xdr:to>
      <xdr:col>73</xdr:col>
      <xdr:colOff>180975</xdr:colOff>
      <xdr:row>58</xdr:row>
      <xdr:rowOff>148772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166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58</xdr:row>
      <xdr:rowOff>170543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16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87085</xdr:rowOff>
    </xdr:from>
    <xdr:to>
      <xdr:col>82</xdr:col>
      <xdr:colOff>158750</xdr:colOff>
      <xdr:row>59</xdr:row>
      <xdr:rowOff>17235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59162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0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97972</xdr:rowOff>
    </xdr:from>
    <xdr:to>
      <xdr:col>74</xdr:col>
      <xdr:colOff>31750</xdr:colOff>
      <xdr:row>59</xdr:row>
      <xdr:rowOff>28122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21772</xdr:rowOff>
    </xdr:from>
    <xdr:to>
      <xdr:col>69</xdr:col>
      <xdr:colOff>142875</xdr:colOff>
      <xdr:row>58</xdr:row>
      <xdr:rowOff>123372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119743</xdr:rowOff>
    </xdr:from>
    <xdr:to>
      <xdr:col>65</xdr:col>
      <xdr:colOff>53975</xdr:colOff>
      <xdr:row>59</xdr:row>
      <xdr:rowOff>49893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60070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3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169,284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千円の増となり、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事業会計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負担金・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補助金の増（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+140,692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度に渡って行った補助金評価により、補助金の抑制が図られ、類似団体平均よりも良好な状態で推移している。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120142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08431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51562</xdr:rowOff>
    </xdr:from>
    <xdr:to>
      <xdr:col>78</xdr:col>
      <xdr:colOff>69850</xdr:colOff>
      <xdr:row>35</xdr:row>
      <xdr:rowOff>83566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523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46990</xdr:rowOff>
    </xdr:from>
    <xdr:to>
      <xdr:col>73</xdr:col>
      <xdr:colOff>180975</xdr:colOff>
      <xdr:row>35</xdr:row>
      <xdr:rowOff>51562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47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37846</xdr:rowOff>
    </xdr:from>
    <xdr:to>
      <xdr:col>69</xdr:col>
      <xdr:colOff>92075</xdr:colOff>
      <xdr:row>35</xdr:row>
      <xdr:rowOff>46990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0385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85869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1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762</xdr:rowOff>
    </xdr:from>
    <xdr:to>
      <xdr:col>74</xdr:col>
      <xdr:colOff>31750</xdr:colOff>
      <xdr:row>35</xdr:row>
      <xdr:rowOff>102362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112539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167640</xdr:rowOff>
    </xdr:from>
    <xdr:to>
      <xdr:col>69</xdr:col>
      <xdr:colOff>142875</xdr:colOff>
      <xdr:row>35</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158496</xdr:rowOff>
    </xdr:from>
    <xdr:to>
      <xdr:col>65</xdr:col>
      <xdr:colOff>53975</xdr:colOff>
      <xdr:row>35</xdr:row>
      <xdr:rowOff>88646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98823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プライマリーバランスに留意した適正管理により、前年度と比較すると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410,144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ポイントの改善となっているが、依然として類似団体より高い数値となっている。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」で掲げる目標を遵守しつつ、適正管理に努める。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xdr:rowOff>
    </xdr:from>
    <xdr:to>
      <xdr:col>24</xdr:col>
      <xdr:colOff>25400</xdr:colOff>
      <xdr:row>78</xdr:row>
      <xdr:rowOff>44704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812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44704</xdr:rowOff>
    </xdr:from>
    <xdr:to>
      <xdr:col>19</xdr:col>
      <xdr:colOff>187325</xdr:colOff>
      <xdr:row>78</xdr:row>
      <xdr:rowOff>85852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178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72137</xdr:rowOff>
    </xdr:from>
    <xdr:to>
      <xdr:col>15</xdr:col>
      <xdr:colOff>98425</xdr:colOff>
      <xdr:row>78</xdr:row>
      <xdr:rowOff>85852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452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72137</xdr:rowOff>
    </xdr:from>
    <xdr:to>
      <xdr:col>11</xdr:col>
      <xdr:colOff>9525</xdr:colOff>
      <xdr:row>79</xdr:row>
      <xdr:rowOff>5842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45237"/>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128778</xdr:rowOff>
    </xdr:from>
    <xdr:to>
      <xdr:col>24</xdr:col>
      <xdr:colOff>76200</xdr:colOff>
      <xdr:row>78</xdr:row>
      <xdr:rowOff>58928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100855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165354</xdr:rowOff>
    </xdr:from>
    <xdr:to>
      <xdr:col>20</xdr:col>
      <xdr:colOff>38100</xdr:colOff>
      <xdr:row>78</xdr:row>
      <xdr:rowOff>95504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80281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21337</xdr:rowOff>
    </xdr:from>
    <xdr:to>
      <xdr:col>11</xdr:col>
      <xdr:colOff>60325</xdr:colOff>
      <xdr:row>78</xdr:row>
      <xdr:rowOff>122937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107714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126492</xdr:rowOff>
    </xdr:from>
    <xdr:to>
      <xdr:col>6</xdr:col>
      <xdr:colOff>171450</xdr:colOff>
      <xdr:row>79</xdr:row>
      <xdr:rowOff>56642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41419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扶助費や人件費の増により歳出が増となり、前年度と比較して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78</xdr:row>
      <xdr:rowOff>12700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936220"/>
          <a:ext cx="8382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62230</xdr:rowOff>
    </xdr:from>
    <xdr:to>
      <xdr:col>78</xdr:col>
      <xdr:colOff>69850</xdr:colOff>
      <xdr:row>75</xdr:row>
      <xdr:rowOff>77470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20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62230</xdr:rowOff>
    </xdr:from>
    <xdr:to>
      <xdr:col>73</xdr:col>
      <xdr:colOff>180975</xdr:colOff>
      <xdr:row>75</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780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62230</xdr:rowOff>
    </xdr:from>
    <xdr:to>
      <xdr:col>69</xdr:col>
      <xdr:colOff>92075</xdr:colOff>
      <xdr:row>75</xdr:row>
      <xdr:rowOff>77470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7808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26670</xdr:rowOff>
    </xdr:from>
    <xdr:to>
      <xdr:col>78</xdr:col>
      <xdr:colOff>120650</xdr:colOff>
      <xdr:row>75</xdr:row>
      <xdr:rowOff>128270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138447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65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11430</xdr:rowOff>
    </xdr:from>
    <xdr:to>
      <xdr:col>74</xdr:col>
      <xdr:colOff>31750</xdr:colOff>
      <xdr:row>75</xdr:row>
      <xdr:rowOff>113030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11430</xdr:rowOff>
    </xdr:from>
    <xdr:to>
      <xdr:col>69</xdr:col>
      <xdr:colOff>142875</xdr:colOff>
      <xdr:row>73</xdr:row>
      <xdr:rowOff>113030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123207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9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97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149327</xdr:rowOff>
    </xdr:from>
    <xdr:to>
      <xdr:col>29</xdr:col>
      <xdr:colOff>127000</xdr:colOff>
      <xdr:row>16</xdr:row>
      <xdr:rowOff>96082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68702"/>
          <a:ext cx="647700" cy="118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96082</xdr:rowOff>
    </xdr:from>
    <xdr:to>
      <xdr:col>26</xdr:col>
      <xdr:colOff>50800</xdr:colOff>
      <xdr:row>16</xdr:row>
      <xdr:rowOff>156928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86907"/>
          <a:ext cx="698500" cy="60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156928</xdr:rowOff>
    </xdr:from>
    <xdr:to>
      <xdr:col>22</xdr:col>
      <xdr:colOff>114300</xdr:colOff>
      <xdr:row>17</xdr:row>
      <xdr:rowOff>31331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47753"/>
          <a:ext cx="698500" cy="45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31331</xdr:rowOff>
    </xdr:from>
    <xdr:to>
      <xdr:col>18</xdr:col>
      <xdr:colOff>177800</xdr:colOff>
      <xdr:row>17</xdr:row>
      <xdr:rowOff>92920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93606"/>
          <a:ext cx="698500" cy="61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98527</xdr:rowOff>
    </xdr:from>
    <xdr:to>
      <xdr:col>29</xdr:col>
      <xdr:colOff>177800</xdr:colOff>
      <xdr:row>16</xdr:row>
      <xdr:rowOff>28677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1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115054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6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45282</xdr:rowOff>
    </xdr:from>
    <xdr:to>
      <xdr:col>26</xdr:col>
      <xdr:colOff>101600</xdr:colOff>
      <xdr:row>16</xdr:row>
      <xdr:rowOff>146882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6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157059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04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106128</xdr:rowOff>
    </xdr:from>
    <xdr:to>
      <xdr:col>22</xdr:col>
      <xdr:colOff>165100</xdr:colOff>
      <xdr:row>17</xdr:row>
      <xdr:rowOff>36278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96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46455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6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151981</xdr:rowOff>
    </xdr:from>
    <xdr:to>
      <xdr:col>19</xdr:col>
      <xdr:colOff>38100</xdr:colOff>
      <xdr:row>17</xdr:row>
      <xdr:rowOff>82131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42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92308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11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42120</xdr:rowOff>
    </xdr:from>
    <xdr:to>
      <xdr:col>15</xdr:col>
      <xdr:colOff>101600</xdr:colOff>
      <xdr:row>17</xdr:row>
      <xdr:rowOff>143720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4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128497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203843</xdr:rowOff>
    </xdr:from>
    <xdr:to>
      <xdr:col>29</xdr:col>
      <xdr:colOff>127000</xdr:colOff>
      <xdr:row>35</xdr:row>
      <xdr:rowOff>205540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14193"/>
          <a:ext cx="647700" cy="1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205540</xdr:rowOff>
    </xdr:from>
    <xdr:to>
      <xdr:col>26</xdr:col>
      <xdr:colOff>50800</xdr:colOff>
      <xdr:row>35</xdr:row>
      <xdr:rowOff>241986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15890"/>
          <a:ext cx="698500" cy="36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241986</xdr:rowOff>
    </xdr:from>
    <xdr:to>
      <xdr:col>22</xdr:col>
      <xdr:colOff>114300</xdr:colOff>
      <xdr:row>35</xdr:row>
      <xdr:rowOff>257237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52336"/>
          <a:ext cx="698500" cy="15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212072</xdr:rowOff>
    </xdr:from>
    <xdr:to>
      <xdr:col>18</xdr:col>
      <xdr:colOff>177800</xdr:colOff>
      <xdr:row>35</xdr:row>
      <xdr:rowOff>257237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22422"/>
          <a:ext cx="698500" cy="45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153043</xdr:rowOff>
    </xdr:from>
    <xdr:to>
      <xdr:col>29</xdr:col>
      <xdr:colOff>177800</xdr:colOff>
      <xdr:row>35</xdr:row>
      <xdr:rowOff>254643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63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125120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154740</xdr:rowOff>
    </xdr:from>
    <xdr:to>
      <xdr:col>26</xdr:col>
      <xdr:colOff>101600</xdr:colOff>
      <xdr:row>35</xdr:row>
      <xdr:rowOff>256340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65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241117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191186</xdr:rowOff>
    </xdr:from>
    <xdr:to>
      <xdr:col>22</xdr:col>
      <xdr:colOff>165100</xdr:colOff>
      <xdr:row>35</xdr:row>
      <xdr:rowOff>292786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01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277563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87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206437</xdr:rowOff>
    </xdr:from>
    <xdr:to>
      <xdr:col>19</xdr:col>
      <xdr:colOff>38100</xdr:colOff>
      <xdr:row>35</xdr:row>
      <xdr:rowOff>308037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1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292814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0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161272</xdr:rowOff>
    </xdr:from>
    <xdr:to>
      <xdr:col>15</xdr:col>
      <xdr:colOff>101600</xdr:colOff>
      <xdr:row>35</xdr:row>
      <xdr:rowOff>262872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71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247649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5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166315</xdr:rowOff>
    </xdr:from>
    <xdr:to>
      <xdr:col>24</xdr:col>
      <xdr:colOff>63500</xdr:colOff>
      <xdr:row>34</xdr:row>
      <xdr:rowOff>146917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24165"/>
          <a:ext cx="838200" cy="15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104887</xdr:rowOff>
    </xdr:from>
    <xdr:to>
      <xdr:col>19</xdr:col>
      <xdr:colOff>177800</xdr:colOff>
      <xdr:row>34</xdr:row>
      <xdr:rowOff>146917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34187"/>
          <a:ext cx="889000" cy="4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104887</xdr:rowOff>
    </xdr:from>
    <xdr:to>
      <xdr:col>15</xdr:col>
      <xdr:colOff>50800</xdr:colOff>
      <xdr:row>34</xdr:row>
      <xdr:rowOff>166299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34187"/>
          <a:ext cx="889000" cy="6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153383</xdr:rowOff>
    </xdr:from>
    <xdr:to>
      <xdr:col>10</xdr:col>
      <xdr:colOff>114300</xdr:colOff>
      <xdr:row>34</xdr:row>
      <xdr:rowOff>166299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82683"/>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115515</xdr:rowOff>
    </xdr:from>
    <xdr:to>
      <xdr:col>24</xdr:col>
      <xdr:colOff>114300</xdr:colOff>
      <xdr:row>34</xdr:row>
      <xdr:rowOff>45665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7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138392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2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96117</xdr:rowOff>
    </xdr:from>
    <xdr:to>
      <xdr:col>20</xdr:col>
      <xdr:colOff>38100</xdr:colOff>
      <xdr:row>35</xdr:row>
      <xdr:rowOff>26267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2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42794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54087</xdr:rowOff>
    </xdr:from>
    <xdr:to>
      <xdr:col>15</xdr:col>
      <xdr:colOff>101600</xdr:colOff>
      <xdr:row>34</xdr:row>
      <xdr:rowOff>155687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8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115499</xdr:rowOff>
    </xdr:from>
    <xdr:to>
      <xdr:col>10</xdr:col>
      <xdr:colOff>165100</xdr:colOff>
      <xdr:row>35</xdr:row>
      <xdr:rowOff>45649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4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62176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2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102583</xdr:rowOff>
    </xdr:from>
    <xdr:to>
      <xdr:col>6</xdr:col>
      <xdr:colOff>38100</xdr:colOff>
      <xdr:row>35</xdr:row>
      <xdr:rowOff>32733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3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49260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0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43090</xdr:rowOff>
    </xdr:from>
    <xdr:to>
      <xdr:col>24</xdr:col>
      <xdr:colOff>63500</xdr:colOff>
      <xdr:row>56</xdr:row>
      <xdr:rowOff>61737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44290"/>
          <a:ext cx="838200" cy="1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52179</xdr:rowOff>
    </xdr:from>
    <xdr:to>
      <xdr:col>19</xdr:col>
      <xdr:colOff>177800</xdr:colOff>
      <xdr:row>56</xdr:row>
      <xdr:rowOff>61737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653379"/>
          <a:ext cx="889000" cy="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52179</xdr:rowOff>
    </xdr:from>
    <xdr:to>
      <xdr:col>15</xdr:col>
      <xdr:colOff>50800</xdr:colOff>
      <xdr:row>56</xdr:row>
      <xdr:rowOff>84499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653379"/>
          <a:ext cx="889000" cy="3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84499</xdr:rowOff>
    </xdr:from>
    <xdr:to>
      <xdr:col>10</xdr:col>
      <xdr:colOff>114300</xdr:colOff>
      <xdr:row>56</xdr:row>
      <xdr:rowOff>152033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85699"/>
          <a:ext cx="889000" cy="6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0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163740</xdr:rowOff>
    </xdr:from>
    <xdr:to>
      <xdr:col>24</xdr:col>
      <xdr:colOff>114300</xdr:colOff>
      <xdr:row>56</xdr:row>
      <xdr:rowOff>93890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15167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4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10937</xdr:rowOff>
    </xdr:from>
    <xdr:to>
      <xdr:col>20</xdr:col>
      <xdr:colOff>38100</xdr:colOff>
      <xdr:row>56</xdr:row>
      <xdr:rowOff>112537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1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129064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38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1379</xdr:rowOff>
    </xdr:from>
    <xdr:to>
      <xdr:col>15</xdr:col>
      <xdr:colOff>101600</xdr:colOff>
      <xdr:row>56</xdr:row>
      <xdr:rowOff>102979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119506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37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33699</xdr:rowOff>
    </xdr:from>
    <xdr:to>
      <xdr:col>10</xdr:col>
      <xdr:colOff>165100</xdr:colOff>
      <xdr:row>56</xdr:row>
      <xdr:rowOff>135299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3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151826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101233</xdr:rowOff>
    </xdr:from>
    <xdr:to>
      <xdr:col>6</xdr:col>
      <xdr:colOff>38100</xdr:colOff>
      <xdr:row>57</xdr:row>
      <xdr:rowOff>31383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0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47910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7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67577</xdr:rowOff>
    </xdr:from>
    <xdr:to>
      <xdr:col>24</xdr:col>
      <xdr:colOff>63500</xdr:colOff>
      <xdr:row>78</xdr:row>
      <xdr:rowOff>72186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40677"/>
          <a:ext cx="8382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44831</xdr:rowOff>
    </xdr:from>
    <xdr:to>
      <xdr:col>19</xdr:col>
      <xdr:colOff>177800</xdr:colOff>
      <xdr:row>78</xdr:row>
      <xdr:rowOff>72186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17931"/>
          <a:ext cx="889000" cy="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44831</xdr:rowOff>
    </xdr:from>
    <xdr:to>
      <xdr:col>15</xdr:col>
      <xdr:colOff>50800</xdr:colOff>
      <xdr:row>78</xdr:row>
      <xdr:rowOff>74664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17931"/>
          <a:ext cx="889000" cy="2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63081</xdr:rowOff>
    </xdr:from>
    <xdr:to>
      <xdr:col>10</xdr:col>
      <xdr:colOff>114300</xdr:colOff>
      <xdr:row>78</xdr:row>
      <xdr:rowOff>74664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36181"/>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16777</xdr:rowOff>
    </xdr:from>
    <xdr:to>
      <xdr:col>24</xdr:col>
      <xdr:colOff>114300</xdr:colOff>
      <xdr:row>78</xdr:row>
      <xdr:rowOff>118377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8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103154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0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21386</xdr:rowOff>
    </xdr:from>
    <xdr:to>
      <xdr:col>20</xdr:col>
      <xdr:colOff>38100</xdr:colOff>
      <xdr:row>78</xdr:row>
      <xdr:rowOff>122986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9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114113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8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165481</xdr:rowOff>
    </xdr:from>
    <xdr:to>
      <xdr:col>15</xdr:col>
      <xdr:colOff>101600</xdr:colOff>
      <xdr:row>78</xdr:row>
      <xdr:rowOff>95631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86758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23864</xdr:rowOff>
    </xdr:from>
    <xdr:to>
      <xdr:col>10</xdr:col>
      <xdr:colOff>165100</xdr:colOff>
      <xdr:row>78</xdr:row>
      <xdr:rowOff>125464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9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116591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8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12281</xdr:rowOff>
    </xdr:from>
    <xdr:to>
      <xdr:col>6</xdr:col>
      <xdr:colOff>38100</xdr:colOff>
      <xdr:row>78</xdr:row>
      <xdr:rowOff>113881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8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105008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7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24879</xdr:rowOff>
    </xdr:from>
    <xdr:to>
      <xdr:col>24</xdr:col>
      <xdr:colOff>63500</xdr:colOff>
      <xdr:row>92</xdr:row>
      <xdr:rowOff>95162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798279"/>
          <a:ext cx="838200" cy="7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95162</xdr:rowOff>
    </xdr:from>
    <xdr:to>
      <xdr:col>19</xdr:col>
      <xdr:colOff>177800</xdr:colOff>
      <xdr:row>93</xdr:row>
      <xdr:rowOff>134392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868562"/>
          <a:ext cx="889000" cy="2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63005</xdr:rowOff>
    </xdr:from>
    <xdr:to>
      <xdr:col>15</xdr:col>
      <xdr:colOff>50800</xdr:colOff>
      <xdr:row>93</xdr:row>
      <xdr:rowOff>134392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836405"/>
          <a:ext cx="889000" cy="24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63005</xdr:rowOff>
    </xdr:from>
    <xdr:to>
      <xdr:col>10</xdr:col>
      <xdr:colOff>114300</xdr:colOff>
      <xdr:row>94</xdr:row>
      <xdr:rowOff>94971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836405"/>
          <a:ext cx="889000" cy="37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145529</xdr:rowOff>
    </xdr:from>
    <xdr:to>
      <xdr:col>24</xdr:col>
      <xdr:colOff>114300</xdr:colOff>
      <xdr:row>92</xdr:row>
      <xdr:rowOff>75679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74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168406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59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44362</xdr:rowOff>
    </xdr:from>
    <xdr:to>
      <xdr:col>20</xdr:col>
      <xdr:colOff>38100</xdr:colOff>
      <xdr:row>92</xdr:row>
      <xdr:rowOff>145962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81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162489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592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83592</xdr:rowOff>
    </xdr:from>
    <xdr:to>
      <xdr:col>15</xdr:col>
      <xdr:colOff>101600</xdr:colOff>
      <xdr:row>94</xdr:row>
      <xdr:rowOff>13742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0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30269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80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12205</xdr:rowOff>
    </xdr:from>
    <xdr:to>
      <xdr:col>10</xdr:col>
      <xdr:colOff>165100</xdr:colOff>
      <xdr:row>92</xdr:row>
      <xdr:rowOff>113805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78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130332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56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44171</xdr:rowOff>
    </xdr:from>
    <xdr:to>
      <xdr:col>6</xdr:col>
      <xdr:colOff>38100</xdr:colOff>
      <xdr:row>94</xdr:row>
      <xdr:rowOff>145771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16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162298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935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166652</xdr:rowOff>
    </xdr:from>
    <xdr:to>
      <xdr:col>55</xdr:col>
      <xdr:colOff>0</xdr:colOff>
      <xdr:row>37</xdr:row>
      <xdr:rowOff>34834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338852"/>
          <a:ext cx="838200" cy="3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123713</xdr:rowOff>
    </xdr:from>
    <xdr:to>
      <xdr:col>50</xdr:col>
      <xdr:colOff>114300</xdr:colOff>
      <xdr:row>36</xdr:row>
      <xdr:rowOff>166652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95913"/>
          <a:ext cx="889000" cy="4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123713</xdr:rowOff>
    </xdr:from>
    <xdr:to>
      <xdr:col>45</xdr:col>
      <xdr:colOff>177800</xdr:colOff>
      <xdr:row>37</xdr:row>
      <xdr:rowOff>52207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95913"/>
          <a:ext cx="889000" cy="9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130103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93713</xdr:rowOff>
    </xdr:from>
    <xdr:to>
      <xdr:col>41</xdr:col>
      <xdr:colOff>50800</xdr:colOff>
      <xdr:row>37</xdr:row>
      <xdr:rowOff>52207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580113"/>
          <a:ext cx="889000" cy="81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155484</xdr:rowOff>
    </xdr:from>
    <xdr:to>
      <xdr:col>55</xdr:col>
      <xdr:colOff>50800</xdr:colOff>
      <xdr:row>37</xdr:row>
      <xdr:rowOff>85634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2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133911</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0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115852</xdr:rowOff>
    </xdr:from>
    <xdr:to>
      <xdr:col>50</xdr:col>
      <xdr:colOff>165100</xdr:colOff>
      <xdr:row>37</xdr:row>
      <xdr:rowOff>46002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8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37129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38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72913</xdr:rowOff>
    </xdr:from>
    <xdr:to>
      <xdr:col>46</xdr:col>
      <xdr:colOff>38100</xdr:colOff>
      <xdr:row>37</xdr:row>
      <xdr:rowOff>3063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4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165640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33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1407</xdr:rowOff>
    </xdr:from>
    <xdr:to>
      <xdr:col>41</xdr:col>
      <xdr:colOff>101600</xdr:colOff>
      <xdr:row>37</xdr:row>
      <xdr:rowOff>103007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4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94134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42913</xdr:rowOff>
    </xdr:from>
    <xdr:to>
      <xdr:col>36</xdr:col>
      <xdr:colOff>165100</xdr:colOff>
      <xdr:row>32</xdr:row>
      <xdr:rowOff>144513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52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135640</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62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84101</xdr:rowOff>
    </xdr:from>
    <xdr:to>
      <xdr:col>55</xdr:col>
      <xdr:colOff>0</xdr:colOff>
      <xdr:row>56</xdr:row>
      <xdr:rowOff>138018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170951"/>
          <a:ext cx="838200" cy="56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147244</xdr:rowOff>
    </xdr:from>
    <xdr:to>
      <xdr:col>50</xdr:col>
      <xdr:colOff>114300</xdr:colOff>
      <xdr:row>56</xdr:row>
      <xdr:rowOff>138018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576994"/>
          <a:ext cx="889000" cy="16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81015</xdr:rowOff>
    </xdr:from>
    <xdr:to>
      <xdr:col>45</xdr:col>
      <xdr:colOff>177800</xdr:colOff>
      <xdr:row>55</xdr:row>
      <xdr:rowOff>147244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510765"/>
          <a:ext cx="889000" cy="6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81015</xdr:rowOff>
    </xdr:from>
    <xdr:to>
      <xdr:col>41</xdr:col>
      <xdr:colOff>50800</xdr:colOff>
      <xdr:row>55</xdr:row>
      <xdr:rowOff>116938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510765"/>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33301</xdr:rowOff>
    </xdr:from>
    <xdr:to>
      <xdr:col>55</xdr:col>
      <xdr:colOff>50800</xdr:colOff>
      <xdr:row>53</xdr:row>
      <xdr:rowOff>134901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12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56178</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97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87218</xdr:rowOff>
    </xdr:from>
    <xdr:to>
      <xdr:col>50</xdr:col>
      <xdr:colOff>165100</xdr:colOff>
      <xdr:row>57</xdr:row>
      <xdr:rowOff>17368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8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8495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8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96444</xdr:rowOff>
    </xdr:from>
    <xdr:to>
      <xdr:col>46</xdr:col>
      <xdr:colOff>38100</xdr:colOff>
      <xdr:row>56</xdr:row>
      <xdr:rowOff>26594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52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43121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0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30215</xdr:rowOff>
    </xdr:from>
    <xdr:to>
      <xdr:col>41</xdr:col>
      <xdr:colOff>101600</xdr:colOff>
      <xdr:row>55</xdr:row>
      <xdr:rowOff>131815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148342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3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66138</xdr:rowOff>
    </xdr:from>
    <xdr:to>
      <xdr:col>36</xdr:col>
      <xdr:colOff>165100</xdr:colOff>
      <xdr:row>55</xdr:row>
      <xdr:rowOff>167738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49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158865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58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71555</xdr:rowOff>
    </xdr:from>
    <xdr:to>
      <xdr:col>55</xdr:col>
      <xdr:colOff>0</xdr:colOff>
      <xdr:row>74</xdr:row>
      <xdr:rowOff>153988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2758855"/>
          <a:ext cx="838200" cy="8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153988</xdr:rowOff>
    </xdr:from>
    <xdr:to>
      <xdr:col>50</xdr:col>
      <xdr:colOff>114300</xdr:colOff>
      <xdr:row>77</xdr:row>
      <xdr:rowOff>93272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2841288"/>
          <a:ext cx="889000" cy="45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93272</xdr:rowOff>
    </xdr:from>
    <xdr:to>
      <xdr:col>45</xdr:col>
      <xdr:colOff>177800</xdr:colOff>
      <xdr:row>77</xdr:row>
      <xdr:rowOff>95991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294922"/>
          <a:ext cx="889000" cy="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95991</xdr:rowOff>
    </xdr:from>
    <xdr:to>
      <xdr:col>41</xdr:col>
      <xdr:colOff>50800</xdr:colOff>
      <xdr:row>77</xdr:row>
      <xdr:rowOff>108496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297641"/>
          <a:ext cx="889000" cy="1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20755</xdr:rowOff>
    </xdr:from>
    <xdr:to>
      <xdr:col>55</xdr:col>
      <xdr:colOff>50800</xdr:colOff>
      <xdr:row>74</xdr:row>
      <xdr:rowOff>122355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270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43632</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55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103188</xdr:rowOff>
    </xdr:from>
    <xdr:to>
      <xdr:col>50</xdr:col>
      <xdr:colOff>165100</xdr:colOff>
      <xdr:row>75</xdr:row>
      <xdr:rowOff>33338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279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49865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5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42472</xdr:rowOff>
    </xdr:from>
    <xdr:to>
      <xdr:col>46</xdr:col>
      <xdr:colOff>38100</xdr:colOff>
      <xdr:row>77</xdr:row>
      <xdr:rowOff>144072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24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135199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33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45191</xdr:rowOff>
    </xdr:from>
    <xdr:to>
      <xdr:col>41</xdr:col>
      <xdr:colOff>101600</xdr:colOff>
      <xdr:row>77</xdr:row>
      <xdr:rowOff>146791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4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137918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33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57696</xdr:rowOff>
    </xdr:from>
    <xdr:to>
      <xdr:col>36</xdr:col>
      <xdr:colOff>165100</xdr:colOff>
      <xdr:row>77</xdr:row>
      <xdr:rowOff>159296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2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150423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35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103794</xdr:rowOff>
    </xdr:from>
    <xdr:to>
      <xdr:col>55</xdr:col>
      <xdr:colOff>0</xdr:colOff>
      <xdr:row>98</xdr:row>
      <xdr:rowOff>104756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62994"/>
          <a:ext cx="838200" cy="34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123323</xdr:rowOff>
    </xdr:from>
    <xdr:to>
      <xdr:col>50</xdr:col>
      <xdr:colOff>114300</xdr:colOff>
      <xdr:row>98</xdr:row>
      <xdr:rowOff>104756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411073"/>
          <a:ext cx="889000" cy="49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57959</xdr:rowOff>
    </xdr:from>
    <xdr:to>
      <xdr:col>45</xdr:col>
      <xdr:colOff>177800</xdr:colOff>
      <xdr:row>95</xdr:row>
      <xdr:rowOff>123323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345709"/>
          <a:ext cx="889000" cy="6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57959</xdr:rowOff>
    </xdr:from>
    <xdr:to>
      <xdr:col>41</xdr:col>
      <xdr:colOff>50800</xdr:colOff>
      <xdr:row>95</xdr:row>
      <xdr:rowOff>128564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45709"/>
          <a:ext cx="889000" cy="7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52994</xdr:rowOff>
    </xdr:from>
    <xdr:to>
      <xdr:col>55</xdr:col>
      <xdr:colOff>50800</xdr:colOff>
      <xdr:row>96</xdr:row>
      <xdr:rowOff>154594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1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31421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9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53956</xdr:rowOff>
    </xdr:from>
    <xdr:to>
      <xdr:col>50</xdr:col>
      <xdr:colOff>165100</xdr:colOff>
      <xdr:row>98</xdr:row>
      <xdr:rowOff>155556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5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146683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4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72523</xdr:rowOff>
    </xdr:from>
    <xdr:to>
      <xdr:col>46</xdr:col>
      <xdr:colOff>38100</xdr:colOff>
      <xdr:row>96</xdr:row>
      <xdr:rowOff>2673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36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19200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1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7159</xdr:rowOff>
    </xdr:from>
    <xdr:to>
      <xdr:col>41</xdr:col>
      <xdr:colOff>101600</xdr:colOff>
      <xdr:row>95</xdr:row>
      <xdr:rowOff>108759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29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125286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07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77764</xdr:rowOff>
    </xdr:from>
    <xdr:to>
      <xdr:col>36</xdr:col>
      <xdr:colOff>165100</xdr:colOff>
      <xdr:row>96</xdr:row>
      <xdr:rowOff>7914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36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170491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45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64765</xdr:rowOff>
    </xdr:from>
    <xdr:to>
      <xdr:col>85</xdr:col>
      <xdr:colOff>127000</xdr:colOff>
      <xdr:row>34</xdr:row>
      <xdr:rowOff>125298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5722615"/>
          <a:ext cx="838200" cy="23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125298</xdr:rowOff>
    </xdr:from>
    <xdr:to>
      <xdr:col>81</xdr:col>
      <xdr:colOff>50800</xdr:colOff>
      <xdr:row>37</xdr:row>
      <xdr:rowOff>58684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5954598"/>
          <a:ext cx="889000" cy="44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58684</xdr:rowOff>
    </xdr:from>
    <xdr:to>
      <xdr:col>76</xdr:col>
      <xdr:colOff>114300</xdr:colOff>
      <xdr:row>38</xdr:row>
      <xdr:rowOff>20508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402334"/>
          <a:ext cx="889000" cy="1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17399</xdr:rowOff>
    </xdr:from>
    <xdr:to>
      <xdr:col>71</xdr:col>
      <xdr:colOff>177800</xdr:colOff>
      <xdr:row>38</xdr:row>
      <xdr:rowOff>20508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32499"/>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13965</xdr:rowOff>
    </xdr:from>
    <xdr:to>
      <xdr:col>85</xdr:col>
      <xdr:colOff>177800</xdr:colOff>
      <xdr:row>33</xdr:row>
      <xdr:rowOff>115565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567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36842</xdr:rowOff>
    </xdr:from>
    <xdr:ext cx="534377"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552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74498</xdr:rowOff>
    </xdr:from>
    <xdr:to>
      <xdr:col>81</xdr:col>
      <xdr:colOff>101600</xdr:colOff>
      <xdr:row>35</xdr:row>
      <xdr:rowOff>4648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590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21175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14111" y="56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7884</xdr:rowOff>
    </xdr:from>
    <xdr:to>
      <xdr:col>76</xdr:col>
      <xdr:colOff>165100</xdr:colOff>
      <xdr:row>37</xdr:row>
      <xdr:rowOff>109484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3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126011</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1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141158</xdr:rowOff>
    </xdr:from>
    <xdr:to>
      <xdr:col>72</xdr:col>
      <xdr:colOff>38100</xdr:colOff>
      <xdr:row>38</xdr:row>
      <xdr:rowOff>71308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48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87835</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26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138049</xdr:rowOff>
    </xdr:from>
    <xdr:to>
      <xdr:col>67</xdr:col>
      <xdr:colOff>101600</xdr:colOff>
      <xdr:row>38</xdr:row>
      <xdr:rowOff>68199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4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59326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574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24665</xdr:rowOff>
    </xdr:from>
    <xdr:to>
      <xdr:col>85</xdr:col>
      <xdr:colOff>127000</xdr:colOff>
      <xdr:row>74</xdr:row>
      <xdr:rowOff>98846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711965"/>
          <a:ext cx="838200" cy="7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24665</xdr:rowOff>
    </xdr:from>
    <xdr:to>
      <xdr:col>81</xdr:col>
      <xdr:colOff>50800</xdr:colOff>
      <xdr:row>74</xdr:row>
      <xdr:rowOff>29384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711965"/>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4956</xdr:rowOff>
    </xdr:from>
    <xdr:to>
      <xdr:col>76</xdr:col>
      <xdr:colOff>114300</xdr:colOff>
      <xdr:row>74</xdr:row>
      <xdr:rowOff>29384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692256"/>
          <a:ext cx="889000" cy="2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146754</xdr:rowOff>
    </xdr:from>
    <xdr:to>
      <xdr:col>71</xdr:col>
      <xdr:colOff>177800</xdr:colOff>
      <xdr:row>74</xdr:row>
      <xdr:rowOff>4956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662604"/>
          <a:ext cx="889000" cy="2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48046</xdr:rowOff>
    </xdr:from>
    <xdr:to>
      <xdr:col>85</xdr:col>
      <xdr:colOff>177800</xdr:colOff>
      <xdr:row>74</xdr:row>
      <xdr:rowOff>149646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70923</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8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145315</xdr:rowOff>
    </xdr:from>
    <xdr:to>
      <xdr:col>81</xdr:col>
      <xdr:colOff>101600</xdr:colOff>
      <xdr:row>74</xdr:row>
      <xdr:rowOff>75465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66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91992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150034</xdr:rowOff>
    </xdr:from>
    <xdr:to>
      <xdr:col>76</xdr:col>
      <xdr:colOff>165100</xdr:colOff>
      <xdr:row>74</xdr:row>
      <xdr:rowOff>80184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6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96711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44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125606</xdr:rowOff>
    </xdr:from>
    <xdr:to>
      <xdr:col>72</xdr:col>
      <xdr:colOff>38100</xdr:colOff>
      <xdr:row>74</xdr:row>
      <xdr:rowOff>55756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4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72283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41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95954</xdr:rowOff>
    </xdr:from>
    <xdr:to>
      <xdr:col>67</xdr:col>
      <xdr:colOff>101600</xdr:colOff>
      <xdr:row>74</xdr:row>
      <xdr:rowOff>26104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61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42631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38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2680</xdr:rowOff>
    </xdr:from>
    <xdr:to>
      <xdr:col>85</xdr:col>
      <xdr:colOff>127000</xdr:colOff>
      <xdr:row>98</xdr:row>
      <xdr:rowOff>143751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04780"/>
          <a:ext cx="838200" cy="14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2680</xdr:rowOff>
    </xdr:from>
    <xdr:to>
      <xdr:col>81</xdr:col>
      <xdr:colOff>50800</xdr:colOff>
      <xdr:row>98</xdr:row>
      <xdr:rowOff>144754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4780"/>
          <a:ext cx="889000" cy="14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124625</xdr:rowOff>
    </xdr:from>
    <xdr:to>
      <xdr:col>76</xdr:col>
      <xdr:colOff>114300</xdr:colOff>
      <xdr:row>98</xdr:row>
      <xdr:rowOff>144754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926725"/>
          <a:ext cx="889000" cy="2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124625</xdr:rowOff>
    </xdr:from>
    <xdr:to>
      <xdr:col>71</xdr:col>
      <xdr:colOff>177800</xdr:colOff>
      <xdr:row>98</xdr:row>
      <xdr:rowOff>155677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926725"/>
          <a:ext cx="889000" cy="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92951</xdr:rowOff>
    </xdr:from>
    <xdr:to>
      <xdr:col>85</xdr:col>
      <xdr:colOff>177800</xdr:colOff>
      <xdr:row>99</xdr:row>
      <xdr:rowOff>23101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9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7878</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0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123330</xdr:rowOff>
    </xdr:from>
    <xdr:to>
      <xdr:col>81</xdr:col>
      <xdr:colOff>101600</xdr:colOff>
      <xdr:row>98</xdr:row>
      <xdr:rowOff>53480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44607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4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93954</xdr:rowOff>
    </xdr:from>
    <xdr:to>
      <xdr:col>76</xdr:col>
      <xdr:colOff>165100</xdr:colOff>
      <xdr:row>99</xdr:row>
      <xdr:rowOff>24104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9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15231</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8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73825</xdr:rowOff>
    </xdr:from>
    <xdr:to>
      <xdr:col>72</xdr:col>
      <xdr:colOff>38100</xdr:colOff>
      <xdr:row>99</xdr:row>
      <xdr:rowOff>3975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7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166552</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96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104877</xdr:rowOff>
    </xdr:from>
    <xdr:to>
      <xdr:col>67</xdr:col>
      <xdr:colOff>101600</xdr:colOff>
      <xdr:row>99</xdr:row>
      <xdr:rowOff>35027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90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26154</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9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86756</xdr:rowOff>
    </xdr:from>
    <xdr:to>
      <xdr:col>116</xdr:col>
      <xdr:colOff>63500</xdr:colOff>
      <xdr:row>37</xdr:row>
      <xdr:rowOff>133071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430406"/>
          <a:ext cx="838200" cy="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86756</xdr:rowOff>
    </xdr:from>
    <xdr:to>
      <xdr:col>111</xdr:col>
      <xdr:colOff>177800</xdr:colOff>
      <xdr:row>37</xdr:row>
      <xdr:rowOff>131425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430406"/>
          <a:ext cx="889000" cy="4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131425</xdr:rowOff>
    </xdr:from>
    <xdr:to>
      <xdr:col>107</xdr:col>
      <xdr:colOff>50800</xdr:colOff>
      <xdr:row>38</xdr:row>
      <xdr:rowOff>12873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475075"/>
          <a:ext cx="889000" cy="5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12873</xdr:rowOff>
    </xdr:from>
    <xdr:to>
      <xdr:col>102</xdr:col>
      <xdr:colOff>114300</xdr:colOff>
      <xdr:row>38</xdr:row>
      <xdr:rowOff>66228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527973"/>
          <a:ext cx="8890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82271</xdr:rowOff>
    </xdr:from>
    <xdr:to>
      <xdr:col>116</xdr:col>
      <xdr:colOff>114300</xdr:colOff>
      <xdr:row>38</xdr:row>
      <xdr:rowOff>12421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42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105148</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277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35956</xdr:rowOff>
    </xdr:from>
    <xdr:to>
      <xdr:col>112</xdr:col>
      <xdr:colOff>38100</xdr:colOff>
      <xdr:row>37</xdr:row>
      <xdr:rowOff>137556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37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154083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15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80625</xdr:rowOff>
    </xdr:from>
    <xdr:to>
      <xdr:col>107</xdr:col>
      <xdr:colOff>101600</xdr:colOff>
      <xdr:row>38</xdr:row>
      <xdr:rowOff>10775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27302</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19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133523</xdr:rowOff>
    </xdr:from>
    <xdr:to>
      <xdr:col>102</xdr:col>
      <xdr:colOff>165100</xdr:colOff>
      <xdr:row>38</xdr:row>
      <xdr:rowOff>63673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7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54800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56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15428</xdr:rowOff>
    </xdr:from>
    <xdr:to>
      <xdr:col>98</xdr:col>
      <xdr:colOff>38100</xdr:colOff>
      <xdr:row>38</xdr:row>
      <xdr:rowOff>117028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3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108155</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62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118943</xdr:rowOff>
    </xdr:from>
    <xdr:to>
      <xdr:col>116</xdr:col>
      <xdr:colOff>63500</xdr:colOff>
      <xdr:row>58</xdr:row>
      <xdr:rowOff>119126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63043"/>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119126</xdr:rowOff>
    </xdr:from>
    <xdr:to>
      <xdr:col>111</xdr:col>
      <xdr:colOff>177800</xdr:colOff>
      <xdr:row>58</xdr:row>
      <xdr:rowOff>122098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322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119355</xdr:rowOff>
    </xdr:from>
    <xdr:to>
      <xdr:col>107</xdr:col>
      <xdr:colOff>50800</xdr:colOff>
      <xdr:row>58</xdr:row>
      <xdr:rowOff>122098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6345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119355</xdr:rowOff>
    </xdr:from>
    <xdr:to>
      <xdr:col>102</xdr:col>
      <xdr:colOff>114300</xdr:colOff>
      <xdr:row>58</xdr:row>
      <xdr:rowOff>119538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63455"/>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68143</xdr:rowOff>
    </xdr:from>
    <xdr:to>
      <xdr:col>116</xdr:col>
      <xdr:colOff>114300</xdr:colOff>
      <xdr:row>58</xdr:row>
      <xdr:rowOff>169743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154520</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27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68326</xdr:rowOff>
    </xdr:from>
    <xdr:to>
      <xdr:col>112</xdr:col>
      <xdr:colOff>38100</xdr:colOff>
      <xdr:row>58</xdr:row>
      <xdr:rowOff>169926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161053</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05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71298</xdr:rowOff>
    </xdr:from>
    <xdr:to>
      <xdr:col>107</xdr:col>
      <xdr:colOff>101600</xdr:colOff>
      <xdr:row>59</xdr:row>
      <xdr:rowOff>1448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164025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68555</xdr:rowOff>
    </xdr:from>
    <xdr:to>
      <xdr:col>102</xdr:col>
      <xdr:colOff>165100</xdr:colOff>
      <xdr:row>58</xdr:row>
      <xdr:rowOff>170155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1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161282</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68738</xdr:rowOff>
    </xdr:from>
    <xdr:to>
      <xdr:col>98</xdr:col>
      <xdr:colOff>38100</xdr:colOff>
      <xdr:row>58</xdr:row>
      <xdr:rowOff>170338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1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161465</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0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95214</xdr:rowOff>
    </xdr:from>
    <xdr:to>
      <xdr:col>116</xdr:col>
      <xdr:colOff>63500</xdr:colOff>
      <xdr:row>75</xdr:row>
      <xdr:rowOff>129299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53964"/>
          <a:ext cx="8382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103673</xdr:rowOff>
    </xdr:from>
    <xdr:to>
      <xdr:col>111</xdr:col>
      <xdr:colOff>177800</xdr:colOff>
      <xdr:row>75</xdr:row>
      <xdr:rowOff>129299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962423"/>
          <a:ext cx="889000" cy="2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103673</xdr:rowOff>
    </xdr:from>
    <xdr:to>
      <xdr:col>107</xdr:col>
      <xdr:colOff>50800</xdr:colOff>
      <xdr:row>75</xdr:row>
      <xdr:rowOff>104427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62423"/>
          <a:ext cx="8890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104427</xdr:rowOff>
    </xdr:from>
    <xdr:to>
      <xdr:col>102</xdr:col>
      <xdr:colOff>114300</xdr:colOff>
      <xdr:row>75</xdr:row>
      <xdr:rowOff>113936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63177"/>
          <a:ext cx="889000" cy="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44414</xdr:rowOff>
    </xdr:from>
    <xdr:to>
      <xdr:col>116</xdr:col>
      <xdr:colOff>114300</xdr:colOff>
      <xdr:row>75</xdr:row>
      <xdr:rowOff>146014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0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67291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5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78499</xdr:rowOff>
    </xdr:from>
    <xdr:to>
      <xdr:col>112</xdr:col>
      <xdr:colOff>38100</xdr:colOff>
      <xdr:row>76</xdr:row>
      <xdr:rowOff>8649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25176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71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52873</xdr:rowOff>
    </xdr:from>
    <xdr:to>
      <xdr:col>107</xdr:col>
      <xdr:colOff>101600</xdr:colOff>
      <xdr:row>75</xdr:row>
      <xdr:rowOff>154473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1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171000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8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53627</xdr:rowOff>
    </xdr:from>
    <xdr:to>
      <xdr:col>102</xdr:col>
      <xdr:colOff>165100</xdr:colOff>
      <xdr:row>75</xdr:row>
      <xdr:rowOff>155228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1237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8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63136</xdr:rowOff>
    </xdr:from>
    <xdr:to>
      <xdr:col>98</xdr:col>
      <xdr:colOff>38100</xdr:colOff>
      <xdr:row>75</xdr:row>
      <xdr:rowOff>164737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218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9813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9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Ｐゴシック" panose="020B0600070205080204" pitchFamily="50" charset="-128"/>
              <a:ea typeface="ＭＳ Ｐゴシック" panose="020B0600070205080204" pitchFamily="50" charset="-128"/>
            </a:rPr>
            <a:t>人件費については、全国平均を大きく上回る水準で推移している。これは総合支所方式により、支所職員の配置が多く、全体職員数が多いことに加え、ラスパイレス指数も高いことが要因の一つとなっている。前年度と比較すると</a:t>
          </a:r>
          <a:r>
            <a:rPr lang="en-US" altLang="ja-JP" sz="1300">
              <a:effectLst/>
              <a:latin typeface="ＭＳ Ｐゴシック" panose="020B0600070205080204" pitchFamily="50" charset="-128"/>
              <a:ea typeface="ＭＳ Ｐゴシック" panose="020B0600070205080204" pitchFamily="50" charset="-128"/>
            </a:rPr>
            <a:t>9,312</a:t>
          </a:r>
          <a:r>
            <a:rPr lang="ja-JP" altLang="en-US" sz="1300">
              <a:effectLst/>
              <a:latin typeface="ＭＳ Ｐゴシック" panose="020B0600070205080204" pitchFamily="50" charset="-128"/>
              <a:ea typeface="ＭＳ Ｐゴシック" panose="020B0600070205080204" pitchFamily="50" charset="-128"/>
            </a:rPr>
            <a:t>円の増となり、正職員数の増加（</a:t>
          </a:r>
          <a:r>
            <a:rPr lang="en-US" altLang="ja-JP" sz="1300">
              <a:effectLst/>
              <a:latin typeface="ＭＳ Ｐゴシック" panose="020B0600070205080204" pitchFamily="50" charset="-128"/>
              <a:ea typeface="ＭＳ Ｐゴシック" panose="020B0600070205080204" pitchFamily="50" charset="-128"/>
            </a:rPr>
            <a:t>787</a:t>
          </a:r>
          <a:r>
            <a:rPr lang="ja-JP" altLang="en-US" sz="1300">
              <a:effectLst/>
              <a:latin typeface="ＭＳ Ｐゴシック" panose="020B0600070205080204" pitchFamily="50" charset="-128"/>
              <a:ea typeface="ＭＳ Ｐゴシック" panose="020B0600070205080204" pitchFamily="50" charset="-128"/>
            </a:rPr>
            <a:t>人→</a:t>
          </a:r>
          <a:r>
            <a:rPr lang="en-US" altLang="ja-JP" sz="1300">
              <a:effectLst/>
              <a:latin typeface="ＭＳ Ｐゴシック" panose="020B0600070205080204" pitchFamily="50" charset="-128"/>
              <a:ea typeface="ＭＳ Ｐゴシック" panose="020B0600070205080204" pitchFamily="50" charset="-128"/>
            </a:rPr>
            <a:t>799</a:t>
          </a:r>
          <a:r>
            <a:rPr lang="ja-JP" altLang="en-US" sz="1300">
              <a:effectLst/>
              <a:latin typeface="ＭＳ Ｐゴシック" panose="020B0600070205080204" pitchFamily="50" charset="-128"/>
              <a:ea typeface="ＭＳ Ｐゴシック" panose="020B0600070205080204" pitchFamily="50" charset="-128"/>
            </a:rPr>
            <a:t>人）や退職者数の増加（</a:t>
          </a:r>
          <a:r>
            <a:rPr lang="en-US" altLang="ja-JP" sz="1300">
              <a:effectLst/>
              <a:latin typeface="ＭＳ Ｐゴシック" panose="020B0600070205080204" pitchFamily="50" charset="-128"/>
              <a:ea typeface="ＭＳ Ｐゴシック" panose="020B0600070205080204" pitchFamily="50" charset="-128"/>
            </a:rPr>
            <a:t>18</a:t>
          </a:r>
          <a:r>
            <a:rPr lang="ja-JP" altLang="en-US" sz="1300">
              <a:effectLst/>
              <a:latin typeface="ＭＳ Ｐゴシック" panose="020B0600070205080204" pitchFamily="50" charset="-128"/>
              <a:ea typeface="ＭＳ Ｐゴシック" panose="020B0600070205080204" pitchFamily="50" charset="-128"/>
            </a:rPr>
            <a:t>人→</a:t>
          </a:r>
          <a:r>
            <a:rPr lang="en-US" altLang="ja-JP" sz="1300">
              <a:effectLst/>
              <a:latin typeface="ＭＳ Ｐゴシック" panose="020B0600070205080204" pitchFamily="50" charset="-128"/>
              <a:ea typeface="ＭＳ Ｐゴシック" panose="020B0600070205080204" pitchFamily="50" charset="-128"/>
            </a:rPr>
            <a:t>33</a:t>
          </a:r>
          <a:r>
            <a:rPr lang="ja-JP" altLang="en-US" sz="1300">
              <a:effectLst/>
              <a:latin typeface="ＭＳ Ｐゴシック" panose="020B0600070205080204" pitchFamily="50" charset="-128"/>
              <a:ea typeface="ＭＳ Ｐゴシック" panose="020B0600070205080204" pitchFamily="50" charset="-128"/>
            </a:rPr>
            <a:t>人）に伴う退職手当の増加が主な要因である。</a:t>
          </a:r>
        </a:p>
        <a:p>
          <a:r>
            <a:rPr lang="ja-JP" altLang="en-US" sz="1300">
              <a:effectLst/>
              <a:latin typeface="ＭＳ Ｐゴシック" panose="020B0600070205080204" pitchFamily="50" charset="-128"/>
              <a:ea typeface="ＭＳ Ｐゴシック" panose="020B0600070205080204" pitchFamily="50" charset="-128"/>
            </a:rPr>
            <a:t>扶助費については、</a:t>
          </a:r>
          <a:r>
            <a:rPr lang="en-US" altLang="ja-JP" sz="1300">
              <a:effectLst/>
              <a:latin typeface="ＭＳ Ｐゴシック" panose="020B0600070205080204" pitchFamily="50" charset="-128"/>
              <a:ea typeface="ＭＳ Ｐゴシック" panose="020B0600070205080204" pitchFamily="50" charset="-128"/>
            </a:rPr>
            <a:t>5,534</a:t>
          </a:r>
          <a:r>
            <a:rPr lang="ja-JP" altLang="en-US" sz="1300">
              <a:effectLst/>
              <a:latin typeface="ＭＳ Ｐゴシック" panose="020B0600070205080204" pitchFamily="50" charset="-128"/>
              <a:ea typeface="ＭＳ Ｐゴシック" panose="020B0600070205080204" pitchFamily="50" charset="-128"/>
            </a:rPr>
            <a:t>円の増となっており、児童福祉運営事業費や児童手当給付金の増が主な要因である。扶助費は、今後も横ばいで推移することが見込まれるため、引き続き財政基盤の確立に努める。</a:t>
          </a:r>
        </a:p>
        <a:p>
          <a:r>
            <a:rPr lang="ja-JP" altLang="en-US" sz="1300">
              <a:effectLst/>
              <a:latin typeface="ＭＳ Ｐゴシック" panose="020B0600070205080204" pitchFamily="50" charset="-128"/>
              <a:ea typeface="ＭＳ Ｐゴシック" panose="020B0600070205080204" pitchFamily="50" charset="-128"/>
            </a:rPr>
            <a:t>補助費等については、プレミアム付商品券事業補助金の皆減（△</a:t>
          </a:r>
          <a:r>
            <a:rPr lang="en-US" altLang="ja-JP" sz="1300">
              <a:effectLst/>
              <a:latin typeface="ＭＳ Ｐゴシック" panose="020B0600070205080204" pitchFamily="50" charset="-128"/>
              <a:ea typeface="ＭＳ Ｐゴシック" panose="020B0600070205080204" pitchFamily="50" charset="-128"/>
            </a:rPr>
            <a:t>418,679</a:t>
          </a:r>
          <a:r>
            <a:rPr lang="ja-JP" altLang="en-US" sz="1300">
              <a:effectLst/>
              <a:latin typeface="ＭＳ Ｐゴシック" panose="020B0600070205080204" pitchFamily="50" charset="-128"/>
              <a:ea typeface="ＭＳ Ｐゴシック" panose="020B0600070205080204" pitchFamily="50" charset="-128"/>
            </a:rPr>
            <a:t>千円）が主な要因として前年度比</a:t>
          </a:r>
          <a:r>
            <a:rPr lang="en-US" altLang="ja-JP" sz="1300">
              <a:effectLst/>
              <a:latin typeface="ＭＳ Ｐゴシック" panose="020B0600070205080204" pitchFamily="50" charset="-128"/>
              <a:ea typeface="ＭＳ Ｐゴシック" panose="020B0600070205080204" pitchFamily="50" charset="-128"/>
            </a:rPr>
            <a:t>5,201</a:t>
          </a:r>
          <a:r>
            <a:rPr lang="ja-JP" altLang="en-US" sz="1300">
              <a:effectLst/>
              <a:latin typeface="ＭＳ Ｐゴシック" panose="020B0600070205080204" pitchFamily="50" charset="-128"/>
              <a:ea typeface="ＭＳ Ｐゴシック" panose="020B0600070205080204" pitchFamily="50" charset="-128"/>
            </a:rPr>
            <a:t>円減となっている。</a:t>
          </a:r>
        </a:p>
        <a:p>
          <a:r>
            <a:rPr lang="ja-JP" altLang="en-US" sz="1300">
              <a:effectLst/>
              <a:latin typeface="ＭＳ Ｐゴシック" panose="020B0600070205080204" pitchFamily="50" charset="-128"/>
              <a:ea typeface="ＭＳ Ｐゴシック" panose="020B0600070205080204" pitchFamily="50" charset="-128"/>
            </a:rPr>
            <a:t>普通建設事業については、機械棟整備事業費の増（</a:t>
          </a:r>
          <a:r>
            <a:rPr lang="en-US" altLang="ja-JP" sz="1300">
              <a:effectLst/>
              <a:latin typeface="ＭＳ Ｐゴシック" panose="020B0600070205080204" pitchFamily="50" charset="-128"/>
              <a:ea typeface="ＭＳ Ｐゴシック" panose="020B0600070205080204" pitchFamily="50" charset="-128"/>
            </a:rPr>
            <a:t>973,919</a:t>
          </a:r>
          <a:r>
            <a:rPr lang="ja-JP" altLang="en-US" sz="1300">
              <a:effectLst/>
              <a:latin typeface="ＭＳ Ｐゴシック" panose="020B0600070205080204" pitchFamily="50" charset="-128"/>
              <a:ea typeface="ＭＳ Ｐゴシック" panose="020B0600070205080204" pitchFamily="50" charset="-128"/>
            </a:rPr>
            <a:t>千円）により</a:t>
          </a:r>
          <a:r>
            <a:rPr lang="en-US" altLang="ja-JP" sz="1300">
              <a:effectLst/>
              <a:latin typeface="ＭＳ Ｐゴシック" panose="020B0600070205080204" pitchFamily="50" charset="-128"/>
              <a:ea typeface="ＭＳ Ｐゴシック" panose="020B0600070205080204" pitchFamily="50" charset="-128"/>
            </a:rPr>
            <a:t>34,802</a:t>
          </a:r>
          <a:r>
            <a:rPr lang="ja-JP" altLang="en-US" sz="1300">
              <a:effectLst/>
              <a:latin typeface="ＭＳ Ｐゴシック" panose="020B0600070205080204" pitchFamily="50" charset="-128"/>
              <a:ea typeface="ＭＳ Ｐゴシック" panose="020B0600070205080204" pitchFamily="50" charset="-128"/>
            </a:rPr>
            <a:t>円の増となっている。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94437</xdr:rowOff>
    </xdr:from>
    <xdr:to>
      <xdr:col>24</xdr:col>
      <xdr:colOff>63500</xdr:colOff>
      <xdr:row>35</xdr:row>
      <xdr:rowOff>111811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95187"/>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111811</xdr:rowOff>
    </xdr:from>
    <xdr:to>
      <xdr:col>19</xdr:col>
      <xdr:colOff>177800</xdr:colOff>
      <xdr:row>35</xdr:row>
      <xdr:rowOff>150216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1256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150216</xdr:rowOff>
    </xdr:from>
    <xdr:to>
      <xdr:col>15</xdr:col>
      <xdr:colOff>50800</xdr:colOff>
      <xdr:row>35</xdr:row>
      <xdr:rowOff>160731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50966"/>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160731</xdr:rowOff>
    </xdr:from>
    <xdr:to>
      <xdr:col>10</xdr:col>
      <xdr:colOff>114300</xdr:colOff>
      <xdr:row>36</xdr:row>
      <xdr:rowOff>2540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61481"/>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43637</xdr:rowOff>
    </xdr:from>
    <xdr:to>
      <xdr:col>24</xdr:col>
      <xdr:colOff>114300</xdr:colOff>
      <xdr:row>35</xdr:row>
      <xdr:rowOff>145237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22064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61011</xdr:rowOff>
    </xdr:from>
    <xdr:to>
      <xdr:col>20</xdr:col>
      <xdr:colOff>38100</xdr:colOff>
      <xdr:row>35</xdr:row>
      <xdr:rowOff>162611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6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153738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5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99416</xdr:rowOff>
    </xdr:from>
    <xdr:to>
      <xdr:col>15</xdr:col>
      <xdr:colOff>101600</xdr:colOff>
      <xdr:row>36</xdr:row>
      <xdr:rowOff>29566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0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20693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9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109931</xdr:rowOff>
    </xdr:from>
    <xdr:to>
      <xdr:col>10</xdr:col>
      <xdr:colOff>165100</xdr:colOff>
      <xdr:row>36</xdr:row>
      <xdr:rowOff>40081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31208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0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123190</xdr:rowOff>
    </xdr:from>
    <xdr:to>
      <xdr:col>6</xdr:col>
      <xdr:colOff>38100</xdr:colOff>
      <xdr:row>36</xdr:row>
      <xdr:rowOff>53340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44467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155321</xdr:rowOff>
    </xdr:from>
    <xdr:to>
      <xdr:col>24</xdr:col>
      <xdr:colOff>63500</xdr:colOff>
      <xdr:row>56</xdr:row>
      <xdr:rowOff>61618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85071"/>
          <a:ext cx="838200" cy="7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61618</xdr:rowOff>
    </xdr:from>
    <xdr:to>
      <xdr:col>19</xdr:col>
      <xdr:colOff>177800</xdr:colOff>
      <xdr:row>56</xdr:row>
      <xdr:rowOff>99764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62818"/>
          <a:ext cx="889000" cy="3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99764</xdr:rowOff>
    </xdr:from>
    <xdr:to>
      <xdr:col>15</xdr:col>
      <xdr:colOff>50800</xdr:colOff>
      <xdr:row>56</xdr:row>
      <xdr:rowOff>142710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00964"/>
          <a:ext cx="889000" cy="4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70434</xdr:rowOff>
    </xdr:from>
    <xdr:to>
      <xdr:col>10</xdr:col>
      <xdr:colOff>114300</xdr:colOff>
      <xdr:row>56</xdr:row>
      <xdr:rowOff>142710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85834"/>
          <a:ext cx="889000" cy="75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104521</xdr:rowOff>
    </xdr:from>
    <xdr:to>
      <xdr:col>24</xdr:col>
      <xdr:colOff>114300</xdr:colOff>
      <xdr:row>56</xdr:row>
      <xdr:rowOff>34671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82948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10818</xdr:rowOff>
    </xdr:from>
    <xdr:to>
      <xdr:col>20</xdr:col>
      <xdr:colOff>38100</xdr:colOff>
      <xdr:row>56</xdr:row>
      <xdr:rowOff>112418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1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103545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0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48964</xdr:rowOff>
    </xdr:from>
    <xdr:to>
      <xdr:col>15</xdr:col>
      <xdr:colOff>101600</xdr:colOff>
      <xdr:row>56</xdr:row>
      <xdr:rowOff>150564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141691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4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91910</xdr:rowOff>
    </xdr:from>
    <xdr:to>
      <xdr:col>10</xdr:col>
      <xdr:colOff>165100</xdr:colOff>
      <xdr:row>57</xdr:row>
      <xdr:rowOff>22060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13187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19634</xdr:rowOff>
    </xdr:from>
    <xdr:to>
      <xdr:col>6</xdr:col>
      <xdr:colOff>38100</xdr:colOff>
      <xdr:row>52</xdr:row>
      <xdr:rowOff>121234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3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112361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2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108338</xdr:rowOff>
    </xdr:from>
    <xdr:to>
      <xdr:col>24</xdr:col>
      <xdr:colOff>63500</xdr:colOff>
      <xdr:row>73</xdr:row>
      <xdr:rowOff>16115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452738"/>
          <a:ext cx="838200" cy="7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16115</xdr:rowOff>
    </xdr:from>
    <xdr:to>
      <xdr:col>19</xdr:col>
      <xdr:colOff>177800</xdr:colOff>
      <xdr:row>74</xdr:row>
      <xdr:rowOff>13872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31965"/>
          <a:ext cx="889000" cy="16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38082</xdr:rowOff>
    </xdr:from>
    <xdr:to>
      <xdr:col>15</xdr:col>
      <xdr:colOff>50800</xdr:colOff>
      <xdr:row>74</xdr:row>
      <xdr:rowOff>13872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553932"/>
          <a:ext cx="889000" cy="14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38082</xdr:rowOff>
    </xdr:from>
    <xdr:to>
      <xdr:col>10</xdr:col>
      <xdr:colOff>114300</xdr:colOff>
      <xdr:row>75</xdr:row>
      <xdr:rowOff>2453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553932"/>
          <a:ext cx="889000" cy="30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57538</xdr:rowOff>
    </xdr:from>
    <xdr:to>
      <xdr:col>24</xdr:col>
      <xdr:colOff>114300</xdr:colOff>
      <xdr:row>72</xdr:row>
      <xdr:rowOff>159138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0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80415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5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136765</xdr:rowOff>
    </xdr:from>
    <xdr:to>
      <xdr:col>20</xdr:col>
      <xdr:colOff>38100</xdr:colOff>
      <xdr:row>73</xdr:row>
      <xdr:rowOff>66915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4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83442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25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134522</xdr:rowOff>
    </xdr:from>
    <xdr:to>
      <xdr:col>15</xdr:col>
      <xdr:colOff>101600</xdr:colOff>
      <xdr:row>74</xdr:row>
      <xdr:rowOff>64672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6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81199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2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158732</xdr:rowOff>
    </xdr:from>
    <xdr:to>
      <xdr:col>10</xdr:col>
      <xdr:colOff>165100</xdr:colOff>
      <xdr:row>73</xdr:row>
      <xdr:rowOff>88882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50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105409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27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123103</xdr:rowOff>
    </xdr:from>
    <xdr:to>
      <xdr:col>6</xdr:col>
      <xdr:colOff>38100</xdr:colOff>
      <xdr:row>75</xdr:row>
      <xdr:rowOff>53253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1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69780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585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145148</xdr:rowOff>
    </xdr:from>
    <xdr:to>
      <xdr:col>24</xdr:col>
      <xdr:colOff>63500</xdr:colOff>
      <xdr:row>96</xdr:row>
      <xdr:rowOff>55747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32898"/>
          <a:ext cx="838200" cy="8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152236</xdr:rowOff>
    </xdr:from>
    <xdr:to>
      <xdr:col>19</xdr:col>
      <xdr:colOff>177800</xdr:colOff>
      <xdr:row>95</xdr:row>
      <xdr:rowOff>145148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68536"/>
          <a:ext cx="889000" cy="16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152236</xdr:rowOff>
    </xdr:from>
    <xdr:to>
      <xdr:col>15</xdr:col>
      <xdr:colOff>50800</xdr:colOff>
      <xdr:row>95</xdr:row>
      <xdr:rowOff>24733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268536"/>
          <a:ext cx="889000" cy="4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24733</xdr:rowOff>
    </xdr:from>
    <xdr:to>
      <xdr:col>10</xdr:col>
      <xdr:colOff>114300</xdr:colOff>
      <xdr:row>97</xdr:row>
      <xdr:rowOff>75597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12483"/>
          <a:ext cx="889000" cy="39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4947</xdr:rowOff>
    </xdr:from>
    <xdr:to>
      <xdr:col>24</xdr:col>
      <xdr:colOff>114300</xdr:colOff>
      <xdr:row>96</xdr:row>
      <xdr:rowOff>106547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6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27824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1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94348</xdr:rowOff>
    </xdr:from>
    <xdr:to>
      <xdr:col>20</xdr:col>
      <xdr:colOff>38100</xdr:colOff>
      <xdr:row>96</xdr:row>
      <xdr:rowOff>24498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8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41025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101436</xdr:rowOff>
    </xdr:from>
    <xdr:to>
      <xdr:col>15</xdr:col>
      <xdr:colOff>101600</xdr:colOff>
      <xdr:row>95</xdr:row>
      <xdr:rowOff>31586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48113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9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145383</xdr:rowOff>
    </xdr:from>
    <xdr:to>
      <xdr:col>10</xdr:col>
      <xdr:colOff>165100</xdr:colOff>
      <xdr:row>95</xdr:row>
      <xdr:rowOff>75533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6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92060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3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24797</xdr:rowOff>
    </xdr:from>
    <xdr:to>
      <xdr:col>6</xdr:col>
      <xdr:colOff>38100</xdr:colOff>
      <xdr:row>97</xdr:row>
      <xdr:rowOff>126397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5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117524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49240</xdr:rowOff>
    </xdr:from>
    <xdr:to>
      <xdr:col>55</xdr:col>
      <xdr:colOff>0</xdr:colOff>
      <xdr:row>39</xdr:row>
      <xdr:rowOff>53485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35790"/>
          <a:ext cx="8382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53485</xdr:rowOff>
    </xdr:from>
    <xdr:to>
      <xdr:col>50</xdr:col>
      <xdr:colOff>114300</xdr:colOff>
      <xdr:row>39</xdr:row>
      <xdr:rowOff>54683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40035"/>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54683</xdr:rowOff>
    </xdr:from>
    <xdr:to>
      <xdr:col>45</xdr:col>
      <xdr:colOff>177800</xdr:colOff>
      <xdr:row>39</xdr:row>
      <xdr:rowOff>55989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41233"/>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48369</xdr:rowOff>
    </xdr:from>
    <xdr:to>
      <xdr:col>41</xdr:col>
      <xdr:colOff>50800</xdr:colOff>
      <xdr:row>39</xdr:row>
      <xdr:rowOff>55989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3491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169890</xdr:rowOff>
    </xdr:from>
    <xdr:to>
      <xdr:col>55</xdr:col>
      <xdr:colOff>50800</xdr:colOff>
      <xdr:row>39</xdr:row>
      <xdr:rowOff>100040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84817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9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2685</xdr:rowOff>
    </xdr:from>
    <xdr:to>
      <xdr:col>50</xdr:col>
      <xdr:colOff>165100</xdr:colOff>
      <xdr:row>39</xdr:row>
      <xdr:rowOff>104285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95412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1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3883</xdr:rowOff>
    </xdr:from>
    <xdr:to>
      <xdr:col>46</xdr:col>
      <xdr:colOff>38100</xdr:colOff>
      <xdr:row>39</xdr:row>
      <xdr:rowOff>105483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9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96610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83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5189</xdr:rowOff>
    </xdr:from>
    <xdr:to>
      <xdr:col>41</xdr:col>
      <xdr:colOff>101600</xdr:colOff>
      <xdr:row>39</xdr:row>
      <xdr:rowOff>106789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9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97916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84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169019</xdr:rowOff>
    </xdr:from>
    <xdr:to>
      <xdr:col>36</xdr:col>
      <xdr:colOff>165100</xdr:colOff>
      <xdr:row>39</xdr:row>
      <xdr:rowOff>99169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90296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76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34435</xdr:rowOff>
    </xdr:from>
    <xdr:to>
      <xdr:col>55</xdr:col>
      <xdr:colOff>0</xdr:colOff>
      <xdr:row>58</xdr:row>
      <xdr:rowOff>82006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78535"/>
          <a:ext cx="838200" cy="4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47672</xdr:rowOff>
    </xdr:from>
    <xdr:to>
      <xdr:col>50</xdr:col>
      <xdr:colOff>114300</xdr:colOff>
      <xdr:row>58</xdr:row>
      <xdr:rowOff>82006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91772"/>
          <a:ext cx="889000" cy="3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44569</xdr:rowOff>
    </xdr:from>
    <xdr:to>
      <xdr:col>45</xdr:col>
      <xdr:colOff>177800</xdr:colOff>
      <xdr:row>58</xdr:row>
      <xdr:rowOff>47672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88669"/>
          <a:ext cx="88900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40280</xdr:rowOff>
    </xdr:from>
    <xdr:to>
      <xdr:col>41</xdr:col>
      <xdr:colOff>50800</xdr:colOff>
      <xdr:row>58</xdr:row>
      <xdr:rowOff>44569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84380"/>
          <a:ext cx="889000" cy="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155085</xdr:rowOff>
    </xdr:from>
    <xdr:to>
      <xdr:col>55</xdr:col>
      <xdr:colOff>50800</xdr:colOff>
      <xdr:row>58</xdr:row>
      <xdr:rowOff>85235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2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6512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7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31206</xdr:rowOff>
    </xdr:from>
    <xdr:to>
      <xdr:col>50</xdr:col>
      <xdr:colOff>165100</xdr:colOff>
      <xdr:row>58</xdr:row>
      <xdr:rowOff>132806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7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149333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5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168322</xdr:rowOff>
    </xdr:from>
    <xdr:to>
      <xdr:col>46</xdr:col>
      <xdr:colOff>38100</xdr:colOff>
      <xdr:row>58</xdr:row>
      <xdr:rowOff>98472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4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114999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1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165219</xdr:rowOff>
    </xdr:from>
    <xdr:to>
      <xdr:col>41</xdr:col>
      <xdr:colOff>101600</xdr:colOff>
      <xdr:row>58</xdr:row>
      <xdr:rowOff>95369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3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111896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71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160930</xdr:rowOff>
    </xdr:from>
    <xdr:to>
      <xdr:col>36</xdr:col>
      <xdr:colOff>165100</xdr:colOff>
      <xdr:row>58</xdr:row>
      <xdr:rowOff>91080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3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82207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02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135334</xdr:rowOff>
    </xdr:from>
    <xdr:to>
      <xdr:col>55</xdr:col>
      <xdr:colOff>0</xdr:colOff>
      <xdr:row>77</xdr:row>
      <xdr:rowOff>73772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65534"/>
          <a:ext cx="838200" cy="10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135311</xdr:rowOff>
    </xdr:from>
    <xdr:to>
      <xdr:col>50</xdr:col>
      <xdr:colOff>114300</xdr:colOff>
      <xdr:row>76</xdr:row>
      <xdr:rowOff>135334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94061"/>
          <a:ext cx="889000" cy="17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135311</xdr:rowOff>
    </xdr:from>
    <xdr:to>
      <xdr:col>45</xdr:col>
      <xdr:colOff>177800</xdr:colOff>
      <xdr:row>77</xdr:row>
      <xdr:rowOff>9513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94061"/>
          <a:ext cx="889000" cy="21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122898</xdr:rowOff>
    </xdr:from>
    <xdr:to>
      <xdr:col>41</xdr:col>
      <xdr:colOff>50800</xdr:colOff>
      <xdr:row>77</xdr:row>
      <xdr:rowOff>9513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81648"/>
          <a:ext cx="889000" cy="22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22972</xdr:rowOff>
    </xdr:from>
    <xdr:to>
      <xdr:col>55</xdr:col>
      <xdr:colOff>50800</xdr:colOff>
      <xdr:row>77</xdr:row>
      <xdr:rowOff>124572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2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84534</xdr:rowOff>
    </xdr:from>
    <xdr:to>
      <xdr:col>50</xdr:col>
      <xdr:colOff>165100</xdr:colOff>
      <xdr:row>77</xdr:row>
      <xdr:rowOff>14684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1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31211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8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84511</xdr:rowOff>
    </xdr:from>
    <xdr:to>
      <xdr:col>46</xdr:col>
      <xdr:colOff>38100</xdr:colOff>
      <xdr:row>76</xdr:row>
      <xdr:rowOff>14661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4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31188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1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130163</xdr:rowOff>
    </xdr:from>
    <xdr:to>
      <xdr:col>41</xdr:col>
      <xdr:colOff>101600</xdr:colOff>
      <xdr:row>77</xdr:row>
      <xdr:rowOff>60313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51440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5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72098</xdr:rowOff>
    </xdr:from>
    <xdr:to>
      <xdr:col>36</xdr:col>
      <xdr:colOff>165100</xdr:colOff>
      <xdr:row>76</xdr:row>
      <xdr:rowOff>2248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18775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57938</xdr:rowOff>
    </xdr:from>
    <xdr:to>
      <xdr:col>55</xdr:col>
      <xdr:colOff>0</xdr:colOff>
      <xdr:row>95</xdr:row>
      <xdr:rowOff>131026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45688"/>
          <a:ext cx="838200" cy="7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122910</xdr:rowOff>
    </xdr:from>
    <xdr:to>
      <xdr:col>50</xdr:col>
      <xdr:colOff>114300</xdr:colOff>
      <xdr:row>95</xdr:row>
      <xdr:rowOff>131026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10660"/>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73698</xdr:rowOff>
    </xdr:from>
    <xdr:to>
      <xdr:col>45</xdr:col>
      <xdr:colOff>177800</xdr:colOff>
      <xdr:row>95</xdr:row>
      <xdr:rowOff>122910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361448"/>
          <a:ext cx="889000" cy="4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73698</xdr:rowOff>
    </xdr:from>
    <xdr:to>
      <xdr:col>41</xdr:col>
      <xdr:colOff>50800</xdr:colOff>
      <xdr:row>95</xdr:row>
      <xdr:rowOff>109169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361448"/>
          <a:ext cx="889000" cy="3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7138</xdr:rowOff>
    </xdr:from>
    <xdr:to>
      <xdr:col>55</xdr:col>
      <xdr:colOff>50800</xdr:colOff>
      <xdr:row>95</xdr:row>
      <xdr:rowOff>108738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9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30015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80226</xdr:rowOff>
    </xdr:from>
    <xdr:to>
      <xdr:col>50</xdr:col>
      <xdr:colOff>165100</xdr:colOff>
      <xdr:row>96</xdr:row>
      <xdr:rowOff>10376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26903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14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72110</xdr:rowOff>
    </xdr:from>
    <xdr:to>
      <xdr:col>46</xdr:col>
      <xdr:colOff>38100</xdr:colOff>
      <xdr:row>96</xdr:row>
      <xdr:rowOff>2260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18787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3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22898</xdr:rowOff>
    </xdr:from>
    <xdr:to>
      <xdr:col>41</xdr:col>
      <xdr:colOff>101600</xdr:colOff>
      <xdr:row>95</xdr:row>
      <xdr:rowOff>124498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141025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8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58369</xdr:rowOff>
    </xdr:from>
    <xdr:to>
      <xdr:col>36</xdr:col>
      <xdr:colOff>165100</xdr:colOff>
      <xdr:row>95</xdr:row>
      <xdr:rowOff>159969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4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151096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3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148958</xdr:rowOff>
    </xdr:from>
    <xdr:to>
      <xdr:col>85</xdr:col>
      <xdr:colOff>127000</xdr:colOff>
      <xdr:row>37</xdr:row>
      <xdr:rowOff>122669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49708"/>
          <a:ext cx="838200" cy="3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122669</xdr:rowOff>
    </xdr:from>
    <xdr:to>
      <xdr:col>81</xdr:col>
      <xdr:colOff>50800</xdr:colOff>
      <xdr:row>37</xdr:row>
      <xdr:rowOff>143853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66319"/>
          <a:ext cx="889000" cy="2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101143</xdr:rowOff>
    </xdr:from>
    <xdr:to>
      <xdr:col>76</xdr:col>
      <xdr:colOff>114300</xdr:colOff>
      <xdr:row>37</xdr:row>
      <xdr:rowOff>143853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44793"/>
          <a:ext cx="889000" cy="4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70396</xdr:rowOff>
    </xdr:from>
    <xdr:to>
      <xdr:col>71</xdr:col>
      <xdr:colOff>177800</xdr:colOff>
      <xdr:row>37</xdr:row>
      <xdr:rowOff>101143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14046"/>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98158</xdr:rowOff>
    </xdr:from>
    <xdr:to>
      <xdr:col>85</xdr:col>
      <xdr:colOff>177800</xdr:colOff>
      <xdr:row>36</xdr:row>
      <xdr:rowOff>28308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9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121035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5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71869</xdr:rowOff>
    </xdr:from>
    <xdr:to>
      <xdr:col>81</xdr:col>
      <xdr:colOff>101600</xdr:colOff>
      <xdr:row>38</xdr:row>
      <xdr:rowOff>2019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164596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93053</xdr:rowOff>
    </xdr:from>
    <xdr:to>
      <xdr:col>76</xdr:col>
      <xdr:colOff>165100</xdr:colOff>
      <xdr:row>38</xdr:row>
      <xdr:rowOff>23203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14330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2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50343</xdr:rowOff>
    </xdr:from>
    <xdr:to>
      <xdr:col>72</xdr:col>
      <xdr:colOff>38100</xdr:colOff>
      <xdr:row>37</xdr:row>
      <xdr:rowOff>151943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168470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6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19596</xdr:rowOff>
    </xdr:from>
    <xdr:to>
      <xdr:col>67</xdr:col>
      <xdr:colOff>101600</xdr:colOff>
      <xdr:row>37</xdr:row>
      <xdr:rowOff>121196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6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112323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5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127203</xdr:rowOff>
    </xdr:from>
    <xdr:to>
      <xdr:col>85</xdr:col>
      <xdr:colOff>127000</xdr:colOff>
      <xdr:row>55</xdr:row>
      <xdr:rowOff>123012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385503"/>
          <a:ext cx="838200" cy="16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123012</xdr:rowOff>
    </xdr:from>
    <xdr:to>
      <xdr:col>81</xdr:col>
      <xdr:colOff>50800</xdr:colOff>
      <xdr:row>56</xdr:row>
      <xdr:rowOff>78702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52762"/>
          <a:ext cx="889000" cy="12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46889</xdr:rowOff>
    </xdr:from>
    <xdr:to>
      <xdr:col>76</xdr:col>
      <xdr:colOff>114300</xdr:colOff>
      <xdr:row>56</xdr:row>
      <xdr:rowOff>78702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648089"/>
          <a:ext cx="889000" cy="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82779</xdr:rowOff>
    </xdr:from>
    <xdr:to>
      <xdr:col>71</xdr:col>
      <xdr:colOff>177800</xdr:colOff>
      <xdr:row>56</xdr:row>
      <xdr:rowOff>46889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12529"/>
          <a:ext cx="889000" cy="1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76403</xdr:rowOff>
    </xdr:from>
    <xdr:to>
      <xdr:col>85</xdr:col>
      <xdr:colOff>177800</xdr:colOff>
      <xdr:row>55</xdr:row>
      <xdr:rowOff>6553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3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99280</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8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72212</xdr:rowOff>
    </xdr:from>
    <xdr:to>
      <xdr:col>81</xdr:col>
      <xdr:colOff>101600</xdr:colOff>
      <xdr:row>56</xdr:row>
      <xdr:rowOff>2362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164939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9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27902</xdr:rowOff>
    </xdr:from>
    <xdr:to>
      <xdr:col>76</xdr:col>
      <xdr:colOff>165100</xdr:colOff>
      <xdr:row>56</xdr:row>
      <xdr:rowOff>129502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2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120629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2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167539</xdr:rowOff>
    </xdr:from>
    <xdr:to>
      <xdr:col>72</xdr:col>
      <xdr:colOff>38100</xdr:colOff>
      <xdr:row>56</xdr:row>
      <xdr:rowOff>97689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9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88816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9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31979</xdr:rowOff>
    </xdr:from>
    <xdr:to>
      <xdr:col>67</xdr:col>
      <xdr:colOff>101600</xdr:colOff>
      <xdr:row>55</xdr:row>
      <xdr:rowOff>133579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6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124706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5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64765</xdr:rowOff>
    </xdr:from>
    <xdr:to>
      <xdr:col>85</xdr:col>
      <xdr:colOff>127000</xdr:colOff>
      <xdr:row>74</xdr:row>
      <xdr:rowOff>125299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2580615"/>
          <a:ext cx="838200" cy="2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125299</xdr:rowOff>
    </xdr:from>
    <xdr:to>
      <xdr:col>81</xdr:col>
      <xdr:colOff>50800</xdr:colOff>
      <xdr:row>77</xdr:row>
      <xdr:rowOff>58685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2812599"/>
          <a:ext cx="889000" cy="44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58685</xdr:rowOff>
    </xdr:from>
    <xdr:to>
      <xdr:col>76</xdr:col>
      <xdr:colOff>114300</xdr:colOff>
      <xdr:row>78</xdr:row>
      <xdr:rowOff>20507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260335"/>
          <a:ext cx="889000" cy="13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17399</xdr:rowOff>
    </xdr:from>
    <xdr:to>
      <xdr:col>71</xdr:col>
      <xdr:colOff>177800</xdr:colOff>
      <xdr:row>78</xdr:row>
      <xdr:rowOff>20507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390499"/>
          <a:ext cx="8890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13965</xdr:rowOff>
    </xdr:from>
    <xdr:to>
      <xdr:col>85</xdr:col>
      <xdr:colOff>177800</xdr:colOff>
      <xdr:row>73</xdr:row>
      <xdr:rowOff>115565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52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36842</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38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74499</xdr:rowOff>
    </xdr:from>
    <xdr:to>
      <xdr:col>81</xdr:col>
      <xdr:colOff>101600</xdr:colOff>
      <xdr:row>75</xdr:row>
      <xdr:rowOff>4649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276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21176</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253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7885</xdr:rowOff>
    </xdr:from>
    <xdr:to>
      <xdr:col>76</xdr:col>
      <xdr:colOff>165100</xdr:colOff>
      <xdr:row>77</xdr:row>
      <xdr:rowOff>109485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0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126012</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298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141157</xdr:rowOff>
    </xdr:from>
    <xdr:to>
      <xdr:col>72</xdr:col>
      <xdr:colOff>38100</xdr:colOff>
      <xdr:row>78</xdr:row>
      <xdr:rowOff>71307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87834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11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138049</xdr:rowOff>
    </xdr:from>
    <xdr:to>
      <xdr:col>67</xdr:col>
      <xdr:colOff>101600</xdr:colOff>
      <xdr:row>78</xdr:row>
      <xdr:rowOff>68199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59326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3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24665</xdr:rowOff>
    </xdr:from>
    <xdr:to>
      <xdr:col>85</xdr:col>
      <xdr:colOff>127000</xdr:colOff>
      <xdr:row>94</xdr:row>
      <xdr:rowOff>98847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140965"/>
          <a:ext cx="838200" cy="7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24665</xdr:rowOff>
    </xdr:from>
    <xdr:to>
      <xdr:col>81</xdr:col>
      <xdr:colOff>50800</xdr:colOff>
      <xdr:row>94</xdr:row>
      <xdr:rowOff>29384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140965"/>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4956</xdr:rowOff>
    </xdr:from>
    <xdr:to>
      <xdr:col>76</xdr:col>
      <xdr:colOff>114300</xdr:colOff>
      <xdr:row>94</xdr:row>
      <xdr:rowOff>29384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121256"/>
          <a:ext cx="889000" cy="2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146754</xdr:rowOff>
    </xdr:from>
    <xdr:to>
      <xdr:col>71</xdr:col>
      <xdr:colOff>177800</xdr:colOff>
      <xdr:row>94</xdr:row>
      <xdr:rowOff>4956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091604"/>
          <a:ext cx="889000" cy="2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48047</xdr:rowOff>
    </xdr:from>
    <xdr:to>
      <xdr:col>85</xdr:col>
      <xdr:colOff>177800</xdr:colOff>
      <xdr:row>94</xdr:row>
      <xdr:rowOff>149647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16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70924</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1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145315</xdr:rowOff>
    </xdr:from>
    <xdr:to>
      <xdr:col>81</xdr:col>
      <xdr:colOff>101600</xdr:colOff>
      <xdr:row>94</xdr:row>
      <xdr:rowOff>75465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0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91992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8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150034</xdr:rowOff>
    </xdr:from>
    <xdr:to>
      <xdr:col>76</xdr:col>
      <xdr:colOff>165100</xdr:colOff>
      <xdr:row>94</xdr:row>
      <xdr:rowOff>80184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96711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87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125606</xdr:rowOff>
    </xdr:from>
    <xdr:to>
      <xdr:col>72</xdr:col>
      <xdr:colOff>38100</xdr:colOff>
      <xdr:row>94</xdr:row>
      <xdr:rowOff>55756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7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72283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4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95954</xdr:rowOff>
    </xdr:from>
    <xdr:to>
      <xdr:col>67</xdr:col>
      <xdr:colOff>101600</xdr:colOff>
      <xdr:row>94</xdr:row>
      <xdr:rowOff>26104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04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42631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81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民生費が類似団体の平均を大きく上回るのは、大分県内の他市と比較して出生率が高く、それに伴い児童措置費等に要する経費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や障害児サービスに要する経費が多くなっている。また、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年度の増は、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定額減税調整給付金給付事業費の皆増が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衛生費については、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脱炭素社会推進基金積立金の減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公債費については、プライマリーバランスに留意した適正管理により、前年度と比較すると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円の減となっているものの、依然として全国平均及び類似団体平均を上回っている。引き続き「中津市行政サービス高度化プラン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」で掲げる目標（令和８年度末４００億円以下）を堅持しつつ、適正管理に努める。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歳入は、市税の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763,528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千円）などを、国庫支出金、</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都道府県支出金、各種交付金や地方債</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増が</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上回り、前年度比で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2,244,317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歳出は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機械棟整備事業費の増による普通建設事業費</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により、前年度比で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2,558,088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歳出</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歳入</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を上回</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、実質収支額は前年度比で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71,584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財政調整基金残高は、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人件費、扶助費や物件費は増加した一方で、市税や普通交付税は減額したため大幅に財源が不足しており、財政調整基金の取崩しが前年と比較し</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885,598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千円増額したため、基金残高は</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前年度比で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743,348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一般会計等の実質収支は、翌年繰越財源の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を主な要因として、前年度比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71,584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、病院事業会計の剰余金が、前年度比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777,792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千円の減となったため、資金剰余額総額は前年度比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620,842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千円の減となり、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5,681,915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標準財政規模の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588,167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千円）に加え、資金剰余額の減が大きかったため、連結実質赤字比率は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3.15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ポイントの悪化となっているが、連結実質赤字比率は「早期健全化段階」の基準を大きく下回っており、良好な状態にあるため引き続き、当該比率の適正な推移に努める。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プライマリーバランスに留意した適正管理により、元利償還金については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263,093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千円の減となったが、公営企業債元利償還金に対する繰出金については、下水道事業償還金の増（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+24,447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円）、病院事業償還金の増（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+15,379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34,202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また、元利償還に係る特定財源は、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千円の増となったが、算入公債費は、合併特例債の償還終了及び事業費補正分の減により、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12,166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そのため、実質公債費比率の分子は前年度と比較すると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今後も起債の適正な管理に努める。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年度までに発行した中津市民病院債については、平成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年度までに満期一括償還は終了している。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大分県中津市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将来負担額については、地方債の現在</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高の増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+707,609</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千円）が主な要因となり、前年度と比較して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761,315</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充当可能財源等については、充当可能基金</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が減</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571,272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千円）とな</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、交付税算入率の高い地方債現在高の減による基準財政需要額算入見込額の減（△</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673,605</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千円）が要因となり、前年度と比較し</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1,637,487</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千円の減となっている。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将来負担額</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の増加に加え、</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充当可能財源等</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が要因となり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、将来負担比率の分子は、前年度と比較して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2,398,802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千円の増となっている。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今後も「中津市行政サービス高度化プラン</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」に基づき、当該比率の適正な推移に努める。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大分県中津市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財政調整基金は市税、普通交付税の減により、前年度比で約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億円の減となった。また、その他特目基金については、地域振興基金などの取崩を行ったため約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億円の減とな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財政調整用基金については、令和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年度に新たに策定した「中津市行政サービス高度化プラン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」に基づき、財政調整用基金を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確保し、財政の安定的な運営に必要な規模を確保していく。また、現有基金については、個別に基金そのものの意義を再度検討し、現在の行政目的・課題に整合していないと判断される基金は、目的の変更若しくは廃止等を含め見直し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公共施設等整備基金：公共施設等の整備及び補修等、整備に係る借入金の償還、解体撤去経費に充当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福祉振興基金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：本格的な高齢化社会の到来に備え、福祉の増進及び市民福祉活動の促進に係る事業に充当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地域振興基金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：合併特例債を原資として、中津市の地域振興を目的とした事業に充当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脱炭素社会推進基金：</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持続可能な開発目標の達成を環境面から支え、脱炭素社会の実現を推進する経費に充当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ふるさとなかつ応援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中津市に対し貢献又は応援をしたい者からの寄附金を活用し、ふるさと中津を守り元気づける事業に充当</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地域振興基金：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地域振興対策補助金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や予防接種等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事業に充当したことによる減　</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地域振興基金：合併後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年を経過し、新たな施策及び行政課題の解決のため有効的かつ積極的に活用する。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人件費や扶助費の増加に対し、市税や普通交付税は減少したことで財源が大幅に不足し、財政調整基金を取崩して対応したため基金残高が減額した。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「中津市行政サービス高度化プラン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」において、標準財政規模の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％程度に当たる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億円以上を確保する。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年度に普通交付税で追加交付された「臨時財政対策債償還基金費」相当分を積立（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137,939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千円）したため増額した。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必要に応じ減債基金の取崩しを行っていくが、財政の安定的な運営に資するため、適正な管理に努める。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FFD4D9-B2B2-4595-A989-41DBE27FF9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528A3F5-EF96-4D1E-88E1-69F9D4786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973EC6-71A4-46F7-8985-8EDD6CF63DA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3F6D8C2-8F96-4EFC-8CA1-AA432AA880A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9336A23-5EFD-48BC-A198-1AB89DD712A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40342BF-F83C-4869-A39E-F1D3CE0DA81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E455513-1132-4D2A-911E-8F142F9B4DD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9A5EB52-43FD-4D6D-B8E1-4F2B057DAE9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FA16893-7B10-4B74-8C39-638D8358AFC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6AFB1B2-7424-455A-91D0-F4276ECF448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0C8A337-BC66-4CD4-8250-BFB36DC35A6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1450628-31FD-4B13-A66E-176108DB4C0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3E02088-1578-4E0B-AEF2-8F6F563390C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02191A0-8055-4ACA-BBAD-C1C5BCBC260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B0A6CDB-D467-4422-814E-D3AF1DD8C26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767633D-1262-45B7-B76B-A1338BBD14C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CB7640-94B7-4709-B024-3B74CCFE706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586DB29-C14F-4ED9-8531-59D345DBB48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2572FE0-5FD1-447B-AB50-60C85402C6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03A57C3-02D6-4E4E-8BB2-5FC1A7B1903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8269AE-DD96-41A7-AAF6-1CE3657CBFE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48D7BC1-3F59-48CD-9BA7-FA379BC4AE0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C2E4A53-3556-4BA1-8725-048E49DD19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3DF3306-17EF-49E0-963F-F24177B1F9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B315AF9-DE78-48B6-AFDB-80E2B4D7B32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E585102-D385-49B3-908C-38E16C93A26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3F3DFF3-AA99-4E65-B715-29DBF755375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730CD27-95D5-4766-B5AD-5C1D01BE435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5F77B8F-EF7B-4C19-B590-B44E6CC6166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01D30AC-897E-4267-998A-C271299E85E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BF07BF6-F16A-44FA-AFB0-416BB1A4439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BEC3395-19AF-4B90-98DB-423DCB6C411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6342C94-8C61-4D0B-88BF-4555D5BBD3A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AF6F8C7-FC51-41A4-AFDB-FDC22AC88AC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9EEE20E-19DD-4A85-BA04-734EFE159CF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30CD580-0925-4117-AFD4-63C0007F081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58A3C4-8E4E-4BC9-8398-6204A9CE3B2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4A2F045-B2EF-4DBF-909A-87041F2ED3D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6C87A84-4BB0-4C9B-AB44-6F5C46AB3B3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42A913F-6418-4938-B6DF-725A8F07881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B317168-F44A-4EF3-8999-851BC196B51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EFE3C20-0088-466D-8F37-937B9EEE9C8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E7BFA06-1A39-4ED9-9180-9C284ED3BA9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80D60AC-3CC2-40C2-BB05-6C68C08FB97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60463AA-B604-45E4-ADAD-572DC466523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1D5D0F8-72FF-4E77-8556-1A3251C3D6B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A3A1FC5-1469-4B62-8368-075C030B965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総量圧縮等の取組みを行わなければ、有形固定資産減価償却率は上昇の一途をたどると推測される。平成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月一部改訂）」において、公共施設等の延べ床面積を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％削減する目標を掲げており、総量の抑制、長寿命化、効率的な運営といった着実なマネジメントの推進が必要である。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892334B-01E4-45A3-B49E-ECCC3C8D241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4506873-BAF6-4FB9-B11D-D256236EED9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94DBD6E-BF09-43F2-9B14-EC9E5EE1F42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3B908F0-D238-4E2E-A9D4-69A92CF84CE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BDBA26C-4ADE-4F40-9137-9DC8B5A30B94}"/>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E70613D2-1FB9-4A49-882B-D2D24C7A239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1FA9F09-EE1F-4A1E-8C43-F18F64FF554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D3476D2-4195-461B-A26D-E1DF8B39CC2B}"/>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A3EDE742-233A-4E4D-88FB-ABD8202779E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EDE9D1E7-E8DF-4FA9-BE1E-C0D8607BB07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1D694A4-8937-40ED-B22B-9EBB2D1F798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62855D3-E0FA-4658-AAE3-BAD80FAF374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39A6FB0E-1A38-4594-BB9F-EEB8D663E7A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8C80811-EE1A-4F8E-9FAC-5B9B073870F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4527D4A5-9CF0-4970-A763-CF1D46D5E75B}"/>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3C2A1494-6382-4B5A-85C5-86024B17C98D}"/>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5EC270B7-33A7-470F-8082-968386871359}"/>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C274E068-717D-4ACC-9D5A-5BDE94E2032C}"/>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201B63C2-A054-4B9F-AA60-D6938A94AD36}"/>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3A7F3DF2-8E14-4ADD-B3F2-4ACF419BB491}"/>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D75842E5-4AF7-4D11-B257-E36F12FB630C}"/>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725F018D-637F-44ED-80C3-80118A04C9C9}"/>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DF1F1982-11AD-4CF5-BD33-454439D919F4}"/>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38A48391-8D4C-4B0E-B760-53FE331BE96B}"/>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4F35A14E-A979-4E32-90A4-93FB22539E86}"/>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692BA56-B908-45F9-955C-6B94D5724A0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2C7B1E5-9D52-4DB9-B5CC-2D1B150031C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B0AC74F-B0F7-474F-B704-9C693E30876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E19A731-9E61-4F1A-8326-A4BC1A0039A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E96257F-7035-4C83-87A2-8B49BF7ED1D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79" name="楕円 78">
          <a:extLst>
            <a:ext uri="{FF2B5EF4-FFF2-40B4-BE49-F238E27FC236}">
              <a16:creationId xmlns:a16="http://schemas.microsoft.com/office/drawing/2014/main" id="{09158C4D-B88B-4169-BC6E-99B2A486BBB3}"/>
            </a:ext>
          </a:extLst>
        </xdr:cNvPr>
        <xdr:cNvSpPr/>
      </xdr:nvSpPr>
      <xdr:spPr>
        <a:xfrm>
          <a:off x="4711700" y="60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135780</xdr:rowOff>
    </xdr:from>
    <xdr:ext cx="405111" cy="259045"/>
    <xdr:sp macro="" textlink="">
      <xdr:nvSpPr>
        <xdr:cNvPr id="80" name="有形固定資産減価償却率該当値テキスト">
          <a:extLst>
            <a:ext uri="{FF2B5EF4-FFF2-40B4-BE49-F238E27FC236}">
              <a16:creationId xmlns:a16="http://schemas.microsoft.com/office/drawing/2014/main" id="{8FDA0440-32CE-4A58-AE6C-758C0E9854D3}"/>
            </a:ext>
          </a:extLst>
        </xdr:cNvPr>
        <xdr:cNvSpPr txBox="1"/>
      </xdr:nvSpPr>
      <xdr:spPr>
        <a:xfrm>
          <a:off x="4813300" y="605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1" name="楕円 80">
          <a:extLst>
            <a:ext uri="{FF2B5EF4-FFF2-40B4-BE49-F238E27FC236}">
              <a16:creationId xmlns:a16="http://schemas.microsoft.com/office/drawing/2014/main" id="{68D5A832-2272-4203-AFDE-2189FEF9E46F}"/>
            </a:ext>
          </a:extLst>
        </xdr:cNvPr>
        <xdr:cNvSpPr/>
      </xdr:nvSpPr>
      <xdr:spPr>
        <a:xfrm>
          <a:off x="4000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36703</xdr:rowOff>
    </xdr:to>
    <xdr:cxnSp macro="">
      <xdr:nvCxnSpPr>
        <xdr:cNvPr id="82" name="直線コネクタ 81">
          <a:extLst>
            <a:ext uri="{FF2B5EF4-FFF2-40B4-BE49-F238E27FC236}">
              <a16:creationId xmlns:a16="http://schemas.microsoft.com/office/drawing/2014/main" id="{5A55F7FB-B7D4-45AC-B65C-B3E0A79A7933}"/>
            </a:ext>
          </a:extLst>
        </xdr:cNvPr>
        <xdr:cNvCxnSpPr/>
      </xdr:nvCxnSpPr>
      <xdr:spPr>
        <a:xfrm>
          <a:off x="4051300" y="6075680"/>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49403</xdr:rowOff>
    </xdr:from>
    <xdr:to>
      <xdr:col>15</xdr:col>
      <xdr:colOff>187325</xdr:colOff>
      <xdr:row>30</xdr:row>
      <xdr:rowOff>151003</xdr:rowOff>
    </xdr:to>
    <xdr:sp macro="" textlink="">
      <xdr:nvSpPr>
        <xdr:cNvPr id="83" name="楕円 82">
          <a:extLst>
            <a:ext uri="{FF2B5EF4-FFF2-40B4-BE49-F238E27FC236}">
              <a16:creationId xmlns:a16="http://schemas.microsoft.com/office/drawing/2014/main" id="{F5D82188-356D-4F57-BEA0-B5F76F039406}"/>
            </a:ext>
          </a:extLst>
        </xdr:cNvPr>
        <xdr:cNvSpPr/>
      </xdr:nvSpPr>
      <xdr:spPr>
        <a:xfrm>
          <a:off x="3238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100203</xdr:rowOff>
    </xdr:from>
    <xdr:to>
      <xdr:col>19</xdr:col>
      <xdr:colOff>136525</xdr:colOff>
      <xdr:row>30</xdr:row>
      <xdr:rowOff>160655</xdr:rowOff>
    </xdr:to>
    <xdr:cxnSp macro="">
      <xdr:nvCxnSpPr>
        <xdr:cNvPr id="84" name="直線コネクタ 83">
          <a:extLst>
            <a:ext uri="{FF2B5EF4-FFF2-40B4-BE49-F238E27FC236}">
              <a16:creationId xmlns:a16="http://schemas.microsoft.com/office/drawing/2014/main" id="{717ED2D5-70A8-45DB-B308-6A16BD9186B8}"/>
            </a:ext>
          </a:extLst>
        </xdr:cNvPr>
        <xdr:cNvCxnSpPr/>
      </xdr:nvCxnSpPr>
      <xdr:spPr>
        <a:xfrm>
          <a:off x="3289300" y="6015228"/>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19177</xdr:rowOff>
    </xdr:from>
    <xdr:to>
      <xdr:col>11</xdr:col>
      <xdr:colOff>187325</xdr:colOff>
      <xdr:row>30</xdr:row>
      <xdr:rowOff>120777</xdr:rowOff>
    </xdr:to>
    <xdr:sp macro="" textlink="">
      <xdr:nvSpPr>
        <xdr:cNvPr id="85" name="楕円 84">
          <a:extLst>
            <a:ext uri="{FF2B5EF4-FFF2-40B4-BE49-F238E27FC236}">
              <a16:creationId xmlns:a16="http://schemas.microsoft.com/office/drawing/2014/main" id="{2F504967-08B3-4994-BCD4-BF6F49DB276E}"/>
            </a:ext>
          </a:extLst>
        </xdr:cNvPr>
        <xdr:cNvSpPr/>
      </xdr:nvSpPr>
      <xdr:spPr>
        <a:xfrm>
          <a:off x="2476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69977</xdr:rowOff>
    </xdr:from>
    <xdr:to>
      <xdr:col>15</xdr:col>
      <xdr:colOff>136525</xdr:colOff>
      <xdr:row>30</xdr:row>
      <xdr:rowOff>100203</xdr:rowOff>
    </xdr:to>
    <xdr:cxnSp macro="">
      <xdr:nvCxnSpPr>
        <xdr:cNvPr id="86" name="直線コネクタ 85">
          <a:extLst>
            <a:ext uri="{FF2B5EF4-FFF2-40B4-BE49-F238E27FC236}">
              <a16:creationId xmlns:a16="http://schemas.microsoft.com/office/drawing/2014/main" id="{603AEB50-7D67-4AD4-8657-0C58621DCE85}"/>
            </a:ext>
          </a:extLst>
        </xdr:cNvPr>
        <xdr:cNvCxnSpPr/>
      </xdr:nvCxnSpPr>
      <xdr:spPr>
        <a:xfrm>
          <a:off x="2527300" y="5985002"/>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143129</xdr:rowOff>
    </xdr:from>
    <xdr:to>
      <xdr:col>7</xdr:col>
      <xdr:colOff>187325</xdr:colOff>
      <xdr:row>30</xdr:row>
      <xdr:rowOff>73279</xdr:rowOff>
    </xdr:to>
    <xdr:sp macro="" textlink="">
      <xdr:nvSpPr>
        <xdr:cNvPr id="87" name="楕円 86">
          <a:extLst>
            <a:ext uri="{FF2B5EF4-FFF2-40B4-BE49-F238E27FC236}">
              <a16:creationId xmlns:a16="http://schemas.microsoft.com/office/drawing/2014/main" id="{FBDB5DFA-51D0-403D-BD6D-122ED8E7B4D4}"/>
            </a:ext>
          </a:extLst>
        </xdr:cNvPr>
        <xdr:cNvSpPr/>
      </xdr:nvSpPr>
      <xdr:spPr>
        <a:xfrm>
          <a:off x="1714500" y="58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22479</xdr:rowOff>
    </xdr:from>
    <xdr:to>
      <xdr:col>11</xdr:col>
      <xdr:colOff>136525</xdr:colOff>
      <xdr:row>30</xdr:row>
      <xdr:rowOff>69977</xdr:rowOff>
    </xdr:to>
    <xdr:cxnSp macro="">
      <xdr:nvCxnSpPr>
        <xdr:cNvPr id="88" name="直線コネクタ 87">
          <a:extLst>
            <a:ext uri="{FF2B5EF4-FFF2-40B4-BE49-F238E27FC236}">
              <a16:creationId xmlns:a16="http://schemas.microsoft.com/office/drawing/2014/main" id="{906038BC-0752-483F-BEBE-70AEFA57EA12}"/>
            </a:ext>
          </a:extLst>
        </xdr:cNvPr>
        <xdr:cNvCxnSpPr/>
      </xdr:nvCxnSpPr>
      <xdr:spPr>
        <a:xfrm>
          <a:off x="1765300" y="5937504"/>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5D55EE22-2299-4767-BA3F-95DB0C14B27D}"/>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BA21E0C0-FCE7-4515-BC7C-41751483D752}"/>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5E7823A1-461B-497B-82A3-A3332606AA6F}"/>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22DE1010-8162-498B-BD78-C51F4EFD6682}"/>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93" name="n_1mainValue有形固定資産減価償却率">
          <a:extLst>
            <a:ext uri="{FF2B5EF4-FFF2-40B4-BE49-F238E27FC236}">
              <a16:creationId xmlns:a16="http://schemas.microsoft.com/office/drawing/2014/main" id="{4D38A3F9-86C2-41B4-B559-9210059F4587}"/>
            </a:ext>
          </a:extLst>
        </xdr:cNvPr>
        <xdr:cNvSpPr txBox="1"/>
      </xdr:nvSpPr>
      <xdr:spPr>
        <a:xfrm>
          <a:off x="3836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142130</xdr:rowOff>
    </xdr:from>
    <xdr:ext cx="405111" cy="259045"/>
    <xdr:sp macro="" textlink="">
      <xdr:nvSpPr>
        <xdr:cNvPr id="94" name="n_2mainValue有形固定資産減価償却率">
          <a:extLst>
            <a:ext uri="{FF2B5EF4-FFF2-40B4-BE49-F238E27FC236}">
              <a16:creationId xmlns:a16="http://schemas.microsoft.com/office/drawing/2014/main" id="{1C1604F7-B840-4219-833C-5DD5EDE59AF9}"/>
            </a:ext>
          </a:extLst>
        </xdr:cNvPr>
        <xdr:cNvSpPr txBox="1"/>
      </xdr:nvSpPr>
      <xdr:spPr>
        <a:xfrm>
          <a:off x="30867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111904</xdr:rowOff>
    </xdr:from>
    <xdr:ext cx="405111" cy="259045"/>
    <xdr:sp macro="" textlink="">
      <xdr:nvSpPr>
        <xdr:cNvPr id="95" name="n_3mainValue有形固定資産減価償却率">
          <a:extLst>
            <a:ext uri="{FF2B5EF4-FFF2-40B4-BE49-F238E27FC236}">
              <a16:creationId xmlns:a16="http://schemas.microsoft.com/office/drawing/2014/main" id="{B0348D50-EA52-4A9B-A774-3F36D4ED0772}"/>
            </a:ext>
          </a:extLst>
        </xdr:cNvPr>
        <xdr:cNvSpPr txBox="1"/>
      </xdr:nvSpPr>
      <xdr:spPr>
        <a:xfrm>
          <a:off x="232474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64406</xdr:rowOff>
    </xdr:from>
    <xdr:ext cx="405111" cy="259045"/>
    <xdr:sp macro="" textlink="">
      <xdr:nvSpPr>
        <xdr:cNvPr id="96" name="n_4mainValue有形固定資産減価償却率">
          <a:extLst>
            <a:ext uri="{FF2B5EF4-FFF2-40B4-BE49-F238E27FC236}">
              <a16:creationId xmlns:a16="http://schemas.microsoft.com/office/drawing/2014/main" id="{243FDADA-454C-47C9-841A-75C43E1F7493}"/>
            </a:ext>
          </a:extLst>
        </xdr:cNvPr>
        <xdr:cNvSpPr txBox="1"/>
      </xdr:nvSpPr>
      <xdr:spPr>
        <a:xfrm>
          <a:off x="1562744" y="597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A19A94E3-3500-4CBB-8842-F8FA039D403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0CD5075-3B20-491C-B8B9-80361321F11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84C1A20-2BD3-4C1C-869B-A0D20359346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4E00614-5335-4D68-B4CB-7E23E996196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E354478-3D2D-40A0-9182-91CD95AD6B7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77C26A1A-11FD-4EC6-AD9A-940CD6135EF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FB8E5C7-190B-40AC-B1F3-2AA4BC051D4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DBD9C7FA-F2D6-4DA4-9C9B-A94DE4A50CA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97CB0EC1-9229-4747-9FED-8948E8F694F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C0426027-1FA1-4E2D-8A4E-35C98F0B42C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5AD70EF-498F-496C-A4DC-70E29947E2A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4C1EAE51-9186-4E43-856B-FC6DD4EF215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B092464-5CC2-40AF-B57F-AE76A0E122A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今年度は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緊急防災・減災事業債の発行額が約</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14.62</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億円の増</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により債務償還比率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が悪化</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し、類似団体平均値</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と比べ</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高い数値となっている。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月一部改訂）」に基づいた着実なマネジメントを実施するとともに、令和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年度に策定した「中津市行政サービス高度化プラン</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市債残高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億円の堅持と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億円以上確保していく。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B309356-D778-48F3-8467-A1A1EE09260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BA06B6E9-B7D0-4704-B81F-8D4C5500854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1B62FFCF-16AF-40C7-BF10-5FD6025C248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1529FA76-E1AE-49A7-81FD-C77B53B87E2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1E4FABA5-0504-45E9-9783-932D32E85D2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294D9368-B290-491C-A266-CE95743EC5D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A28AB3AE-7607-42D7-8761-CEE84BAAB61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9DEB947F-E2D4-4167-A937-8A276883A29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CCB48D1F-62EE-4CD0-98D3-EB6EC8B2066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54DE0D0A-87F4-4D78-93E0-58B374B2230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83BB6867-28D2-46DF-AC2C-C0205980A10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FE81A4DD-054B-487B-90E9-71FFB56EC45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1FE18FB9-8753-4428-86D9-D73BB27B422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DD79C9A2-CDFD-46C3-BB4E-CA81904CBD9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83C05C46-172A-4F7B-B9C1-CFA6A4D8516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5CA36E64-89A2-49FE-8333-80FCA35C9AD8}"/>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9A20F72B-76A0-4E57-837A-22E07AB21497}"/>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92510442-0B4E-40A6-919A-1B03D46FF471}"/>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9BBF8582-0659-4B48-ACA9-A3281DE158C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D57FA047-73D7-4127-8051-466FB75818E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5515A068-BAF3-494C-8B7C-F7F48A7E7D9A}"/>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A1109BC2-02D2-4183-A93B-BCA2F797B2A8}"/>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B950466B-998E-4537-B67B-8CF528469F22}"/>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ED33A966-F82E-42EB-9877-0FD0D63C0493}"/>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C8DE6393-E8F8-41C7-B5E0-3E741D13F99F}"/>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5" name="フローチャート: 判断 134">
          <a:extLst>
            <a:ext uri="{FF2B5EF4-FFF2-40B4-BE49-F238E27FC236}">
              <a16:creationId xmlns:a16="http://schemas.microsoft.com/office/drawing/2014/main" id="{E26A55D4-981A-48F6-81FC-CC818E53CB06}"/>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8CFF7E0-682C-4258-A2A3-DC8C342A7AE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32B95DF-C5DC-4BD8-976D-856BDBEBFF8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A139A35-EB21-437E-9D73-0EC84AE05A4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E0A080D-F56D-41C6-A67D-E003C0C4831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C4CC1D8-7489-4518-B06F-771E4DF24D6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62907</xdr:rowOff>
    </xdr:from>
    <xdr:to>
      <xdr:col>76</xdr:col>
      <xdr:colOff>73025</xdr:colOff>
      <xdr:row>31</xdr:row>
      <xdr:rowOff>164507</xdr:rowOff>
    </xdr:to>
    <xdr:sp macro="" textlink="">
      <xdr:nvSpPr>
        <xdr:cNvPr id="141" name="楕円 140">
          <a:extLst>
            <a:ext uri="{FF2B5EF4-FFF2-40B4-BE49-F238E27FC236}">
              <a16:creationId xmlns:a16="http://schemas.microsoft.com/office/drawing/2014/main" id="{15FF3A7A-A92B-4FFE-B32A-14A4394C475D}"/>
            </a:ext>
          </a:extLst>
        </xdr:cNvPr>
        <xdr:cNvSpPr/>
      </xdr:nvSpPr>
      <xdr:spPr>
        <a:xfrm>
          <a:off x="14744700" y="614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41334</xdr:rowOff>
    </xdr:from>
    <xdr:ext cx="469744" cy="259045"/>
    <xdr:sp macro="" textlink="">
      <xdr:nvSpPr>
        <xdr:cNvPr id="142" name="債務償還比率該当値テキスト">
          <a:extLst>
            <a:ext uri="{FF2B5EF4-FFF2-40B4-BE49-F238E27FC236}">
              <a16:creationId xmlns:a16="http://schemas.microsoft.com/office/drawing/2014/main" id="{1B67717D-A430-4138-8D88-8F66101F03F1}"/>
            </a:ext>
          </a:extLst>
        </xdr:cNvPr>
        <xdr:cNvSpPr txBox="1"/>
      </xdr:nvSpPr>
      <xdr:spPr>
        <a:xfrm>
          <a:off x="14846300" y="612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16778</xdr:rowOff>
    </xdr:from>
    <xdr:to>
      <xdr:col>72</xdr:col>
      <xdr:colOff>123825</xdr:colOff>
      <xdr:row>30</xdr:row>
      <xdr:rowOff>118378</xdr:rowOff>
    </xdr:to>
    <xdr:sp macro="" textlink="">
      <xdr:nvSpPr>
        <xdr:cNvPr id="143" name="楕円 142">
          <a:extLst>
            <a:ext uri="{FF2B5EF4-FFF2-40B4-BE49-F238E27FC236}">
              <a16:creationId xmlns:a16="http://schemas.microsoft.com/office/drawing/2014/main" id="{3EC94CF3-B4AB-4060-9061-CB869B7E513A}"/>
            </a:ext>
          </a:extLst>
        </xdr:cNvPr>
        <xdr:cNvSpPr/>
      </xdr:nvSpPr>
      <xdr:spPr>
        <a:xfrm>
          <a:off x="14033500" y="593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67578</xdr:rowOff>
    </xdr:from>
    <xdr:to>
      <xdr:col>76</xdr:col>
      <xdr:colOff>22225</xdr:colOff>
      <xdr:row>31</xdr:row>
      <xdr:rowOff>113707</xdr:rowOff>
    </xdr:to>
    <xdr:cxnSp macro="">
      <xdr:nvCxnSpPr>
        <xdr:cNvPr id="144" name="直線コネクタ 143">
          <a:extLst>
            <a:ext uri="{FF2B5EF4-FFF2-40B4-BE49-F238E27FC236}">
              <a16:creationId xmlns:a16="http://schemas.microsoft.com/office/drawing/2014/main" id="{26599859-61AD-4BC3-B1DF-5EC8B15735E3}"/>
            </a:ext>
          </a:extLst>
        </xdr:cNvPr>
        <xdr:cNvCxnSpPr/>
      </xdr:nvCxnSpPr>
      <xdr:spPr>
        <a:xfrm>
          <a:off x="14084300" y="5982603"/>
          <a:ext cx="711200" cy="21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46644</xdr:rowOff>
    </xdr:from>
    <xdr:to>
      <xdr:col>68</xdr:col>
      <xdr:colOff>123825</xdr:colOff>
      <xdr:row>30</xdr:row>
      <xdr:rowOff>148244</xdr:rowOff>
    </xdr:to>
    <xdr:sp macro="" textlink="">
      <xdr:nvSpPr>
        <xdr:cNvPr id="145" name="楕円 144">
          <a:extLst>
            <a:ext uri="{FF2B5EF4-FFF2-40B4-BE49-F238E27FC236}">
              <a16:creationId xmlns:a16="http://schemas.microsoft.com/office/drawing/2014/main" id="{3D1C73FC-4059-45F6-BF9E-1BEE2E8C6A40}"/>
            </a:ext>
          </a:extLst>
        </xdr:cNvPr>
        <xdr:cNvSpPr/>
      </xdr:nvSpPr>
      <xdr:spPr>
        <a:xfrm>
          <a:off x="13271500" y="596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67578</xdr:rowOff>
    </xdr:from>
    <xdr:to>
      <xdr:col>72</xdr:col>
      <xdr:colOff>73025</xdr:colOff>
      <xdr:row>30</xdr:row>
      <xdr:rowOff>97444</xdr:rowOff>
    </xdr:to>
    <xdr:cxnSp macro="">
      <xdr:nvCxnSpPr>
        <xdr:cNvPr id="146" name="直線コネクタ 145">
          <a:extLst>
            <a:ext uri="{FF2B5EF4-FFF2-40B4-BE49-F238E27FC236}">
              <a16:creationId xmlns:a16="http://schemas.microsoft.com/office/drawing/2014/main" id="{3DBFC327-01DF-4AFF-A3AD-9D219D1BA702}"/>
            </a:ext>
          </a:extLst>
        </xdr:cNvPr>
        <xdr:cNvCxnSpPr/>
      </xdr:nvCxnSpPr>
      <xdr:spPr>
        <a:xfrm flipV="1">
          <a:off x="13322300" y="5982603"/>
          <a:ext cx="762000" cy="2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142769</xdr:rowOff>
    </xdr:from>
    <xdr:to>
      <xdr:col>64</xdr:col>
      <xdr:colOff>123825</xdr:colOff>
      <xdr:row>30</xdr:row>
      <xdr:rowOff>72919</xdr:rowOff>
    </xdr:to>
    <xdr:sp macro="" textlink="">
      <xdr:nvSpPr>
        <xdr:cNvPr id="147" name="楕円 146">
          <a:extLst>
            <a:ext uri="{FF2B5EF4-FFF2-40B4-BE49-F238E27FC236}">
              <a16:creationId xmlns:a16="http://schemas.microsoft.com/office/drawing/2014/main" id="{34E9258E-C225-4584-8495-7ACCB522FEB7}"/>
            </a:ext>
          </a:extLst>
        </xdr:cNvPr>
        <xdr:cNvSpPr/>
      </xdr:nvSpPr>
      <xdr:spPr>
        <a:xfrm>
          <a:off x="12509500" y="58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22119</xdr:rowOff>
    </xdr:from>
    <xdr:to>
      <xdr:col>68</xdr:col>
      <xdr:colOff>73025</xdr:colOff>
      <xdr:row>30</xdr:row>
      <xdr:rowOff>97444</xdr:rowOff>
    </xdr:to>
    <xdr:cxnSp macro="">
      <xdr:nvCxnSpPr>
        <xdr:cNvPr id="148" name="直線コネクタ 147">
          <a:extLst>
            <a:ext uri="{FF2B5EF4-FFF2-40B4-BE49-F238E27FC236}">
              <a16:creationId xmlns:a16="http://schemas.microsoft.com/office/drawing/2014/main" id="{BB47CEC4-27EA-4A5A-8802-585A8F2B175A}"/>
            </a:ext>
          </a:extLst>
        </xdr:cNvPr>
        <xdr:cNvCxnSpPr/>
      </xdr:nvCxnSpPr>
      <xdr:spPr>
        <a:xfrm>
          <a:off x="12560300" y="5937144"/>
          <a:ext cx="762000" cy="7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151476</xdr:rowOff>
    </xdr:from>
    <xdr:to>
      <xdr:col>60</xdr:col>
      <xdr:colOff>123825</xdr:colOff>
      <xdr:row>31</xdr:row>
      <xdr:rowOff>81626</xdr:rowOff>
    </xdr:to>
    <xdr:sp macro="" textlink="">
      <xdr:nvSpPr>
        <xdr:cNvPr id="149" name="楕円 148">
          <a:extLst>
            <a:ext uri="{FF2B5EF4-FFF2-40B4-BE49-F238E27FC236}">
              <a16:creationId xmlns:a16="http://schemas.microsoft.com/office/drawing/2014/main" id="{7559BB97-ABC2-4D38-B4AD-91650AEA2001}"/>
            </a:ext>
          </a:extLst>
        </xdr:cNvPr>
        <xdr:cNvSpPr/>
      </xdr:nvSpPr>
      <xdr:spPr>
        <a:xfrm>
          <a:off x="11747500" y="606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22119</xdr:rowOff>
    </xdr:from>
    <xdr:to>
      <xdr:col>64</xdr:col>
      <xdr:colOff>73025</xdr:colOff>
      <xdr:row>31</xdr:row>
      <xdr:rowOff>30826</xdr:rowOff>
    </xdr:to>
    <xdr:cxnSp macro="">
      <xdr:nvCxnSpPr>
        <xdr:cNvPr id="150" name="直線コネクタ 149">
          <a:extLst>
            <a:ext uri="{FF2B5EF4-FFF2-40B4-BE49-F238E27FC236}">
              <a16:creationId xmlns:a16="http://schemas.microsoft.com/office/drawing/2014/main" id="{2E1BA31E-4EFF-4EFF-B262-C56563E20B74}"/>
            </a:ext>
          </a:extLst>
        </xdr:cNvPr>
        <xdr:cNvCxnSpPr/>
      </xdr:nvCxnSpPr>
      <xdr:spPr>
        <a:xfrm flipV="1">
          <a:off x="11798300" y="5937144"/>
          <a:ext cx="762000" cy="18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158B046A-B0BC-4BAF-9FDC-DF63E55B00E2}"/>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783D716A-DCA1-48C6-9F0E-A723EF5AC209}"/>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D4832F15-0D37-4BD0-A263-7D67E0CEE8B9}"/>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4" name="n_4aveValue債務償還比率">
          <a:extLst>
            <a:ext uri="{FF2B5EF4-FFF2-40B4-BE49-F238E27FC236}">
              <a16:creationId xmlns:a16="http://schemas.microsoft.com/office/drawing/2014/main" id="{7DDE9BE7-C5CF-48BF-A530-894646B6E835}"/>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109505</xdr:rowOff>
    </xdr:from>
    <xdr:ext cx="469744" cy="259045"/>
    <xdr:sp macro="" textlink="">
      <xdr:nvSpPr>
        <xdr:cNvPr id="155" name="n_1mainValue債務償還比率">
          <a:extLst>
            <a:ext uri="{FF2B5EF4-FFF2-40B4-BE49-F238E27FC236}">
              <a16:creationId xmlns:a16="http://schemas.microsoft.com/office/drawing/2014/main" id="{39F89F4D-7B08-4041-81C2-50BBCDFF4A8E}"/>
            </a:ext>
          </a:extLst>
        </xdr:cNvPr>
        <xdr:cNvSpPr txBox="1"/>
      </xdr:nvSpPr>
      <xdr:spPr>
        <a:xfrm>
          <a:off x="13836727" y="602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139371</xdr:rowOff>
    </xdr:from>
    <xdr:ext cx="469744" cy="259045"/>
    <xdr:sp macro="" textlink="">
      <xdr:nvSpPr>
        <xdr:cNvPr id="156" name="n_2mainValue債務償還比率">
          <a:extLst>
            <a:ext uri="{FF2B5EF4-FFF2-40B4-BE49-F238E27FC236}">
              <a16:creationId xmlns:a16="http://schemas.microsoft.com/office/drawing/2014/main" id="{4CAE9A4E-4243-4E3F-8C85-7CEB6AFFAF57}"/>
            </a:ext>
          </a:extLst>
        </xdr:cNvPr>
        <xdr:cNvSpPr txBox="1"/>
      </xdr:nvSpPr>
      <xdr:spPr>
        <a:xfrm>
          <a:off x="13087427" y="60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64046</xdr:rowOff>
    </xdr:from>
    <xdr:ext cx="469744" cy="259045"/>
    <xdr:sp macro="" textlink="">
      <xdr:nvSpPr>
        <xdr:cNvPr id="157" name="n_3mainValue債務償還比率">
          <a:extLst>
            <a:ext uri="{FF2B5EF4-FFF2-40B4-BE49-F238E27FC236}">
              <a16:creationId xmlns:a16="http://schemas.microsoft.com/office/drawing/2014/main" id="{1DB108A2-EC15-4837-B4EF-256A4F319F77}"/>
            </a:ext>
          </a:extLst>
        </xdr:cNvPr>
        <xdr:cNvSpPr txBox="1"/>
      </xdr:nvSpPr>
      <xdr:spPr>
        <a:xfrm>
          <a:off x="12325427" y="597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72753</xdr:rowOff>
    </xdr:from>
    <xdr:ext cx="469744" cy="259045"/>
    <xdr:sp macro="" textlink="">
      <xdr:nvSpPr>
        <xdr:cNvPr id="158" name="n_4mainValue債務償還比率">
          <a:extLst>
            <a:ext uri="{FF2B5EF4-FFF2-40B4-BE49-F238E27FC236}">
              <a16:creationId xmlns:a16="http://schemas.microsoft.com/office/drawing/2014/main" id="{F78E4FBA-7511-4300-93B1-CACDEABC8FCD}"/>
            </a:ext>
          </a:extLst>
        </xdr:cNvPr>
        <xdr:cNvSpPr txBox="1"/>
      </xdr:nvSpPr>
      <xdr:spPr>
        <a:xfrm>
          <a:off x="11563427" y="615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A6C00B2-61B1-40BE-AE75-17E48B5E219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33BE8D2-9332-4C11-98FC-1421797D6AD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7690720-EECA-4DF5-A8F3-DC868558377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4D06D7EE-9BA0-4763-93B0-229C2E96A91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AD862A53-4243-41AD-BA0B-162C6F20B54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50713911-6F7E-4C6E-99A7-162E6964911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5CC82A-113D-4977-B3AB-038ECC56BB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F57663-8108-409E-9284-CDCAC4F995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E721DB-566F-42A2-BDDA-2BDB7025F6E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E3466A-B554-44AA-B8AD-BDBA080FC9E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475885-E794-4179-9253-263FF1A10C9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D61F63-5A8B-4BA9-9ACC-23E22EE0A0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D0AE1A-96C7-4228-90E9-7A6622C1BC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F80106-6526-4DB8-B3A4-0882570634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1C9A5C-583E-40EB-859A-C5E749789FE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BFE854-528F-423B-AB8A-1853A99F91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4DD18F-6371-4BFB-83B2-72625D6164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8031A1-B5C2-4015-8A5D-5FC9A44F6B1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A5083F-1027-487E-A6C3-65AA471D038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E1ECEA-21FD-48CB-8312-C67D8E3EAA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CFA4F2-A64F-4CF0-9F8B-146907682EB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74B10B9-8C7B-4B61-8CB6-9757AE8B502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DECA18-9F9D-4BD7-A032-B1422958FAC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598374C-1472-4D4D-B371-28A0D870E7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26BCA24-5555-4F7E-92F3-32692669B1F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AEBA30-81DE-4064-8DAB-7558593D30D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CD649B-BF5C-464F-85CB-12564DDAFFB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4D47556-0701-4054-BC8F-B9DB2B3D18B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770F5D-AE72-4A6E-96CA-8DEBF4CB3E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24C454-5C8A-4AAF-A7E7-26703964B7C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DFDA67-023E-4C91-9016-12D7F622DC9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89A051-A95F-4633-8044-4584512533F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078B7A-47B1-49A6-802D-0C229601F0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8BD5BC-3F64-47C2-922C-54F58EC09D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11C996D-028E-41F5-A56A-56152933837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3092A3-43EA-48C4-A13E-CDB9ECCCA79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6F5FD5-2FA6-4167-B0E1-D2BC8DDC9E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599D41-A225-4DA7-87B4-83974BA8012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651F3A-E5BE-4EDE-B391-F4872B45441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5DEB16-B346-451C-8D61-406D1464427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4A932C-54C4-415A-96F9-D77F860FC87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418852-4983-4A57-8A15-120162FE627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24CF441-7AB8-444F-8F03-823F01D0DD4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4405DB-A4C3-47A9-AD05-8FF088C544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4103DC-1ACA-45C5-8022-69D5F057B3B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E3CF19-97B3-4816-AAF1-8F8CE41D4F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E46E8D-BF11-4D7A-A166-B4045536BF3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BFAE27D-57C0-47A3-8653-04DA13E6545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A9B209F-BF9E-478A-B9C0-B5912ACAF0B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C514912-2EE9-44BC-88F7-F910F2BFA9A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61819D7-C917-43D8-BD0F-3353FCA90F2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48279D3-7DFB-4802-96ED-AE36A2B742C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A930A47-1D67-4EDC-A428-292E3AAB6E5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A671894-B673-4AA8-A14C-612E7D77436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76EACCC-C317-4BC2-80B8-23580C044CD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B491CE3-93F9-4FAC-9A26-AB76E83F930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3BC333B-8DED-485F-B1D1-CC25F1E4194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664404C-DA25-4A04-8093-F1D302A11C6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B0AA8B9-100A-4710-A1D4-8CAD6D90CD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38E3C382-48A9-4448-B777-92FDB943D0D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DDD71CFC-F928-44D6-8BCF-57E88F0A0BA1}"/>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C35AE83-FAE5-4F5C-AB43-66AF3E604916}"/>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840C0D9A-AE15-420E-8FF6-52BE8C9DDB9F}"/>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E8FEC525-55B9-45B6-9E97-18444121AD12}"/>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1F2A43F6-BE48-42B7-A673-FA283ABC5590}"/>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C08F7054-5D6E-4295-A501-5E492273C65A}"/>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699AE41D-9551-4B65-A8B4-D506351187CD}"/>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673C17A7-E304-4310-88E8-BE61345F2DDC}"/>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7490ABFF-98BE-436B-AAEC-BBC2F107D652}"/>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C32C4E46-D5E4-4B6A-B6C5-9CC642B2A6F8}"/>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7273514-AF57-45C1-B0BC-DEC889EAD6D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D623539-9B02-466A-8C28-90B5FC55A46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BAB0A1-4F26-48AA-B29E-06BDDF022F5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4AED1E-C620-4B8D-9638-A0940123EE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5CA80C-8E75-47DC-A56F-8842B34B7CB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96266</xdr:rowOff>
    </xdr:from>
    <xdr:to>
      <xdr:col>24</xdr:col>
      <xdr:colOff>114300</xdr:colOff>
      <xdr:row>38</xdr:row>
      <xdr:rowOff>26415</xdr:rowOff>
    </xdr:to>
    <xdr:sp macro="" textlink="">
      <xdr:nvSpPr>
        <xdr:cNvPr id="71" name="楕円 70">
          <a:extLst>
            <a:ext uri="{FF2B5EF4-FFF2-40B4-BE49-F238E27FC236}">
              <a16:creationId xmlns:a16="http://schemas.microsoft.com/office/drawing/2014/main" id="{68BB0025-BCB8-473F-9B3D-29BE846714C1}"/>
            </a:ext>
          </a:extLst>
        </xdr:cNvPr>
        <xdr:cNvSpPr/>
      </xdr:nvSpPr>
      <xdr:spPr>
        <a:xfrm>
          <a:off x="45847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74693</xdr:rowOff>
    </xdr:from>
    <xdr:ext cx="405111" cy="259045"/>
    <xdr:sp macro="" textlink="">
      <xdr:nvSpPr>
        <xdr:cNvPr id="72" name="【道路】&#10;有形固定資産減価償却率該当値テキスト">
          <a:extLst>
            <a:ext uri="{FF2B5EF4-FFF2-40B4-BE49-F238E27FC236}">
              <a16:creationId xmlns:a16="http://schemas.microsoft.com/office/drawing/2014/main" id="{DD374446-74EF-4DE7-B16F-ED262A8A747A}"/>
            </a:ext>
          </a:extLst>
        </xdr:cNvPr>
        <xdr:cNvSpPr txBox="1"/>
      </xdr:nvSpPr>
      <xdr:spPr>
        <a:xfrm>
          <a:off x="4673600"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64262</xdr:rowOff>
    </xdr:from>
    <xdr:to>
      <xdr:col>20</xdr:col>
      <xdr:colOff>38100</xdr:colOff>
      <xdr:row>37</xdr:row>
      <xdr:rowOff>165862</xdr:rowOff>
    </xdr:to>
    <xdr:sp macro="" textlink="">
      <xdr:nvSpPr>
        <xdr:cNvPr id="73" name="楕円 72">
          <a:extLst>
            <a:ext uri="{FF2B5EF4-FFF2-40B4-BE49-F238E27FC236}">
              <a16:creationId xmlns:a16="http://schemas.microsoft.com/office/drawing/2014/main" id="{879EEB97-79CE-4163-AB7F-517735E302EA}"/>
            </a:ext>
          </a:extLst>
        </xdr:cNvPr>
        <xdr:cNvSpPr/>
      </xdr:nvSpPr>
      <xdr:spPr>
        <a:xfrm>
          <a:off x="3746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115062</xdr:rowOff>
    </xdr:from>
    <xdr:to>
      <xdr:col>24</xdr:col>
      <xdr:colOff>63500</xdr:colOff>
      <xdr:row>37</xdr:row>
      <xdr:rowOff>147066</xdr:rowOff>
    </xdr:to>
    <xdr:cxnSp macro="">
      <xdr:nvCxnSpPr>
        <xdr:cNvPr id="74" name="直線コネクタ 73">
          <a:extLst>
            <a:ext uri="{FF2B5EF4-FFF2-40B4-BE49-F238E27FC236}">
              <a16:creationId xmlns:a16="http://schemas.microsoft.com/office/drawing/2014/main" id="{686ED032-EEDD-42DC-B573-9EDCB981C0F6}"/>
            </a:ext>
          </a:extLst>
        </xdr:cNvPr>
        <xdr:cNvCxnSpPr/>
      </xdr:nvCxnSpPr>
      <xdr:spPr>
        <a:xfrm>
          <a:off x="3797300" y="64587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34544</xdr:rowOff>
    </xdr:from>
    <xdr:to>
      <xdr:col>15</xdr:col>
      <xdr:colOff>101600</xdr:colOff>
      <xdr:row>37</xdr:row>
      <xdr:rowOff>136144</xdr:rowOff>
    </xdr:to>
    <xdr:sp macro="" textlink="">
      <xdr:nvSpPr>
        <xdr:cNvPr id="75" name="楕円 74">
          <a:extLst>
            <a:ext uri="{FF2B5EF4-FFF2-40B4-BE49-F238E27FC236}">
              <a16:creationId xmlns:a16="http://schemas.microsoft.com/office/drawing/2014/main" id="{3D978ADF-3BA0-4EBE-8892-030F82DB4F7C}"/>
            </a:ext>
          </a:extLst>
        </xdr:cNvPr>
        <xdr:cNvSpPr/>
      </xdr:nvSpPr>
      <xdr:spPr>
        <a:xfrm>
          <a:off x="2857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85344</xdr:rowOff>
    </xdr:from>
    <xdr:to>
      <xdr:col>19</xdr:col>
      <xdr:colOff>177800</xdr:colOff>
      <xdr:row>37</xdr:row>
      <xdr:rowOff>115062</xdr:rowOff>
    </xdr:to>
    <xdr:cxnSp macro="">
      <xdr:nvCxnSpPr>
        <xdr:cNvPr id="76" name="直線コネクタ 75">
          <a:extLst>
            <a:ext uri="{FF2B5EF4-FFF2-40B4-BE49-F238E27FC236}">
              <a16:creationId xmlns:a16="http://schemas.microsoft.com/office/drawing/2014/main" id="{78701EAB-1922-423B-935E-B65D2CEE358B}"/>
            </a:ext>
          </a:extLst>
        </xdr:cNvPr>
        <xdr:cNvCxnSpPr/>
      </xdr:nvCxnSpPr>
      <xdr:spPr>
        <a:xfrm>
          <a:off x="2908300" y="642899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7" name="楕円 76">
          <a:extLst>
            <a:ext uri="{FF2B5EF4-FFF2-40B4-BE49-F238E27FC236}">
              <a16:creationId xmlns:a16="http://schemas.microsoft.com/office/drawing/2014/main" id="{A3655405-EE00-4F2D-AD7A-BB8AED2A6E29}"/>
            </a:ext>
          </a:extLst>
        </xdr:cNvPr>
        <xdr:cNvSpPr/>
      </xdr:nvSpPr>
      <xdr:spPr>
        <a:xfrm>
          <a:off x="1968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85344</xdr:rowOff>
    </xdr:to>
    <xdr:cxnSp macro="">
      <xdr:nvCxnSpPr>
        <xdr:cNvPr id="78" name="直線コネクタ 77">
          <a:extLst>
            <a:ext uri="{FF2B5EF4-FFF2-40B4-BE49-F238E27FC236}">
              <a16:creationId xmlns:a16="http://schemas.microsoft.com/office/drawing/2014/main" id="{F582081E-69C3-483C-A3E0-C03E715F456F}"/>
            </a:ext>
          </a:extLst>
        </xdr:cNvPr>
        <xdr:cNvCxnSpPr/>
      </xdr:nvCxnSpPr>
      <xdr:spPr>
        <a:xfrm>
          <a:off x="2019300" y="639699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141986</xdr:rowOff>
    </xdr:from>
    <xdr:to>
      <xdr:col>6</xdr:col>
      <xdr:colOff>38100</xdr:colOff>
      <xdr:row>37</xdr:row>
      <xdr:rowOff>72136</xdr:rowOff>
    </xdr:to>
    <xdr:sp macro="" textlink="">
      <xdr:nvSpPr>
        <xdr:cNvPr id="79" name="楕円 78">
          <a:extLst>
            <a:ext uri="{FF2B5EF4-FFF2-40B4-BE49-F238E27FC236}">
              <a16:creationId xmlns:a16="http://schemas.microsoft.com/office/drawing/2014/main" id="{84676847-9A2F-4531-9ED5-1A948877E7BE}"/>
            </a:ext>
          </a:extLst>
        </xdr:cNvPr>
        <xdr:cNvSpPr/>
      </xdr:nvSpPr>
      <xdr:spPr>
        <a:xfrm>
          <a:off x="1079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21336</xdr:rowOff>
    </xdr:from>
    <xdr:to>
      <xdr:col>10</xdr:col>
      <xdr:colOff>114300</xdr:colOff>
      <xdr:row>37</xdr:row>
      <xdr:rowOff>53340</xdr:rowOff>
    </xdr:to>
    <xdr:cxnSp macro="">
      <xdr:nvCxnSpPr>
        <xdr:cNvPr id="80" name="直線コネクタ 79">
          <a:extLst>
            <a:ext uri="{FF2B5EF4-FFF2-40B4-BE49-F238E27FC236}">
              <a16:creationId xmlns:a16="http://schemas.microsoft.com/office/drawing/2014/main" id="{1A0C9411-D58F-4AC4-ADDE-0DD03DDBB3F3}"/>
            </a:ext>
          </a:extLst>
        </xdr:cNvPr>
        <xdr:cNvCxnSpPr/>
      </xdr:nvCxnSpPr>
      <xdr:spPr>
        <a:xfrm>
          <a:off x="1130300" y="636498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86CF6FB9-C6DF-4D72-8577-1B4F4682D50C}"/>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360F3654-EDF8-4E80-A4D3-06191F2BC853}"/>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B3980EAA-C74E-42CD-B7E1-516EA52973B5}"/>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43E04CED-0AF5-4E14-998A-9D81DEDF963E}"/>
            </a:ext>
          </a:extLst>
        </xdr:cNvPr>
        <xdr:cNvSpPr txBox="1"/>
      </xdr:nvSpPr>
      <xdr:spPr>
        <a:xfrm>
          <a:off x="927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156989</xdr:rowOff>
    </xdr:from>
    <xdr:ext cx="405111" cy="259045"/>
    <xdr:sp macro="" textlink="">
      <xdr:nvSpPr>
        <xdr:cNvPr id="85" name="n_1mainValue【道路】&#10;有形固定資産減価償却率">
          <a:extLst>
            <a:ext uri="{FF2B5EF4-FFF2-40B4-BE49-F238E27FC236}">
              <a16:creationId xmlns:a16="http://schemas.microsoft.com/office/drawing/2014/main" id="{B03744B7-3931-4710-9D72-7B6640F43A4E}"/>
            </a:ext>
          </a:extLst>
        </xdr:cNvPr>
        <xdr:cNvSpPr txBox="1"/>
      </xdr:nvSpPr>
      <xdr:spPr>
        <a:xfrm>
          <a:off x="3582044"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127271</xdr:rowOff>
    </xdr:from>
    <xdr:ext cx="405111" cy="259045"/>
    <xdr:sp macro="" textlink="">
      <xdr:nvSpPr>
        <xdr:cNvPr id="86" name="n_2mainValue【道路】&#10;有形固定資産減価償却率">
          <a:extLst>
            <a:ext uri="{FF2B5EF4-FFF2-40B4-BE49-F238E27FC236}">
              <a16:creationId xmlns:a16="http://schemas.microsoft.com/office/drawing/2014/main" id="{0C5F6A87-E1BD-4016-8855-31E8D7A12D8B}"/>
            </a:ext>
          </a:extLst>
        </xdr:cNvPr>
        <xdr:cNvSpPr txBox="1"/>
      </xdr:nvSpPr>
      <xdr:spPr>
        <a:xfrm>
          <a:off x="27057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4AF46357-4959-4BE2-A15C-CB3406B37941}"/>
            </a:ext>
          </a:extLst>
        </xdr:cNvPr>
        <xdr:cNvSpPr txBox="1"/>
      </xdr:nvSpPr>
      <xdr:spPr>
        <a:xfrm>
          <a:off x="1816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63263</xdr:rowOff>
    </xdr:from>
    <xdr:ext cx="405111" cy="259045"/>
    <xdr:sp macro="" textlink="">
      <xdr:nvSpPr>
        <xdr:cNvPr id="88" name="n_4mainValue【道路】&#10;有形固定資産減価償却率">
          <a:extLst>
            <a:ext uri="{FF2B5EF4-FFF2-40B4-BE49-F238E27FC236}">
              <a16:creationId xmlns:a16="http://schemas.microsoft.com/office/drawing/2014/main" id="{5C8F70FB-64C7-4C20-8185-9F67D89FD78A}"/>
            </a:ext>
          </a:extLst>
        </xdr:cNvPr>
        <xdr:cNvSpPr txBox="1"/>
      </xdr:nvSpPr>
      <xdr:spPr>
        <a:xfrm>
          <a:off x="9277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109F21C-6478-4BC5-BD78-A6B168846A9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D15311F-E9BB-468C-A8AC-0A41D4F7E1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70ACB0F-C967-4B83-B075-FFA72923C09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E16F6A4-7E60-4CBD-891E-CF601F9172D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8380A16-8056-4B57-B04D-420D16DC43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D68FBD2-6992-4645-8B5E-9591072FD8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71298ED-8B9D-4419-AAB6-FDCD5CE2592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D186C46-B61C-4AE6-B2C1-E97B65FA676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716B47D-10DA-4488-AEEF-D2E977C8B79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EC95605-10A0-48D9-8D11-02C0A1A295F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A8BAE22-9B08-4EC4-8A3D-E9F33BB12CE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D7B67D9-F4D9-4C12-8899-7495C0226FD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A12B39B-34AB-4CBB-AA67-1C88DD7B903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8268A28-46D7-408C-B95C-E079F1571D7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8A25329-0F5C-4B96-8EF6-3D1F2EC28F7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8B8B5F2-8E51-4D8D-B64C-77875A5C335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DFCB7D7-225E-4E2A-8774-6AA07C77036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CF0DE1E-9883-47C5-8D60-4F54FC4FDF9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271EB4C-1D80-4982-B7B6-CA5161C34D2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FC9B54B-A0F1-413C-91BA-8C9DA679AA0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A3CAD18-3779-4C95-A038-F5DC5C6FDEF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03D3230-C174-4739-ADDB-6CC50A81A59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A9FFD6B-851E-4CD8-AE87-4A7EB547794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4508B857-C4D5-4653-9CB4-F335A4C2EE74}"/>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20BEF8E-DBDF-4778-9A89-CA4FB52398C3}"/>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E7D4CBCB-BB7B-4587-9F72-575D13C2D04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514117C3-7CD0-4974-BFF6-FB7647362D95}"/>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792961AA-793F-4972-BD2D-56FFFB379FEE}"/>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D6B9CC9-C358-4A97-AFF8-1E2FA55C803C}"/>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7AF62C14-53C4-40B1-BCEE-356AFD730FA6}"/>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D752A0F0-21CD-4B07-92E2-0EEF8C75D53A}"/>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7750D567-EFC9-48D9-9828-4C3CEB8B6F99}"/>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778C170-0A61-46CC-9E81-254C1F1B5B39}"/>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42272618-59EA-42AE-A41C-23323CCB2AB0}"/>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6B2A59D-915F-4BE4-8EEA-B0131F8FCBE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0F5A86F-F39D-4613-B18A-7B312C8D173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96FE4BD-1A3A-4DFD-923C-6C0F3A2C246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8809B29-53AD-495E-AF2C-26BE01CD30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039F70-59C1-4523-84F6-46C9BEB3B68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142786</xdr:rowOff>
    </xdr:from>
    <xdr:to>
      <xdr:col>55</xdr:col>
      <xdr:colOff>50800</xdr:colOff>
      <xdr:row>38</xdr:row>
      <xdr:rowOff>72937</xdr:rowOff>
    </xdr:to>
    <xdr:sp macro="" textlink="">
      <xdr:nvSpPr>
        <xdr:cNvPr id="128" name="楕円 127">
          <a:extLst>
            <a:ext uri="{FF2B5EF4-FFF2-40B4-BE49-F238E27FC236}">
              <a16:creationId xmlns:a16="http://schemas.microsoft.com/office/drawing/2014/main" id="{70593040-5435-4136-BEB1-3D65AA73CEF3}"/>
            </a:ext>
          </a:extLst>
        </xdr:cNvPr>
        <xdr:cNvSpPr/>
      </xdr:nvSpPr>
      <xdr:spPr>
        <a:xfrm>
          <a:off x="10426700" y="64864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165663</xdr:rowOff>
    </xdr:from>
    <xdr:ext cx="534377" cy="259045"/>
    <xdr:sp macro="" textlink="">
      <xdr:nvSpPr>
        <xdr:cNvPr id="129" name="【道路】&#10;一人当たり延長該当値テキスト">
          <a:extLst>
            <a:ext uri="{FF2B5EF4-FFF2-40B4-BE49-F238E27FC236}">
              <a16:creationId xmlns:a16="http://schemas.microsoft.com/office/drawing/2014/main" id="{72638D4E-4A80-4444-9EAE-6FBD81E449D7}"/>
            </a:ext>
          </a:extLst>
        </xdr:cNvPr>
        <xdr:cNvSpPr txBox="1"/>
      </xdr:nvSpPr>
      <xdr:spPr>
        <a:xfrm>
          <a:off x="10515600" y="633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147701</xdr:rowOff>
    </xdr:from>
    <xdr:to>
      <xdr:col>50</xdr:col>
      <xdr:colOff>165100</xdr:colOff>
      <xdr:row>38</xdr:row>
      <xdr:rowOff>77851</xdr:rowOff>
    </xdr:to>
    <xdr:sp macro="" textlink="">
      <xdr:nvSpPr>
        <xdr:cNvPr id="130" name="楕円 129">
          <a:extLst>
            <a:ext uri="{FF2B5EF4-FFF2-40B4-BE49-F238E27FC236}">
              <a16:creationId xmlns:a16="http://schemas.microsoft.com/office/drawing/2014/main" id="{2B8FDECB-08C3-4C6E-956C-E349D59BACD1}"/>
            </a:ext>
          </a:extLst>
        </xdr:cNvPr>
        <xdr:cNvSpPr/>
      </xdr:nvSpPr>
      <xdr:spPr>
        <a:xfrm>
          <a:off x="9588500" y="649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22136</xdr:rowOff>
    </xdr:from>
    <xdr:to>
      <xdr:col>55</xdr:col>
      <xdr:colOff>0</xdr:colOff>
      <xdr:row>38</xdr:row>
      <xdr:rowOff>27051</xdr:rowOff>
    </xdr:to>
    <xdr:cxnSp macro="">
      <xdr:nvCxnSpPr>
        <xdr:cNvPr id="131" name="直線コネクタ 130">
          <a:extLst>
            <a:ext uri="{FF2B5EF4-FFF2-40B4-BE49-F238E27FC236}">
              <a16:creationId xmlns:a16="http://schemas.microsoft.com/office/drawing/2014/main" id="{D93A5546-3073-4F60-B2BE-35F17F35A8A9}"/>
            </a:ext>
          </a:extLst>
        </xdr:cNvPr>
        <xdr:cNvCxnSpPr/>
      </xdr:nvCxnSpPr>
      <xdr:spPr>
        <a:xfrm flipV="1">
          <a:off x="9639300" y="6537236"/>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163741</xdr:rowOff>
    </xdr:from>
    <xdr:to>
      <xdr:col>46</xdr:col>
      <xdr:colOff>38100</xdr:colOff>
      <xdr:row>38</xdr:row>
      <xdr:rowOff>93891</xdr:rowOff>
    </xdr:to>
    <xdr:sp macro="" textlink="">
      <xdr:nvSpPr>
        <xdr:cNvPr id="132" name="楕円 131">
          <a:extLst>
            <a:ext uri="{FF2B5EF4-FFF2-40B4-BE49-F238E27FC236}">
              <a16:creationId xmlns:a16="http://schemas.microsoft.com/office/drawing/2014/main" id="{87215DCD-DB90-4366-BD96-84A6EC7EE6BB}"/>
            </a:ext>
          </a:extLst>
        </xdr:cNvPr>
        <xdr:cNvSpPr/>
      </xdr:nvSpPr>
      <xdr:spPr>
        <a:xfrm>
          <a:off x="8699500" y="650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27051</xdr:rowOff>
    </xdr:from>
    <xdr:to>
      <xdr:col>50</xdr:col>
      <xdr:colOff>114300</xdr:colOff>
      <xdr:row>38</xdr:row>
      <xdr:rowOff>43091</xdr:rowOff>
    </xdr:to>
    <xdr:cxnSp macro="">
      <xdr:nvCxnSpPr>
        <xdr:cNvPr id="133" name="直線コネクタ 132">
          <a:extLst>
            <a:ext uri="{FF2B5EF4-FFF2-40B4-BE49-F238E27FC236}">
              <a16:creationId xmlns:a16="http://schemas.microsoft.com/office/drawing/2014/main" id="{56242BA9-20FF-4119-86FB-7B1BA901C942}"/>
            </a:ext>
          </a:extLst>
        </xdr:cNvPr>
        <xdr:cNvCxnSpPr/>
      </xdr:nvCxnSpPr>
      <xdr:spPr>
        <a:xfrm flipV="1">
          <a:off x="8750300" y="6542151"/>
          <a:ext cx="889000" cy="1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164084</xdr:rowOff>
    </xdr:from>
    <xdr:to>
      <xdr:col>41</xdr:col>
      <xdr:colOff>101600</xdr:colOff>
      <xdr:row>38</xdr:row>
      <xdr:rowOff>94234</xdr:rowOff>
    </xdr:to>
    <xdr:sp macro="" textlink="">
      <xdr:nvSpPr>
        <xdr:cNvPr id="134" name="楕円 133">
          <a:extLst>
            <a:ext uri="{FF2B5EF4-FFF2-40B4-BE49-F238E27FC236}">
              <a16:creationId xmlns:a16="http://schemas.microsoft.com/office/drawing/2014/main" id="{CC377C67-E1E5-469D-B2BD-BFB926BC6681}"/>
            </a:ext>
          </a:extLst>
        </xdr:cNvPr>
        <xdr:cNvSpPr/>
      </xdr:nvSpPr>
      <xdr:spPr>
        <a:xfrm>
          <a:off x="7810500" y="650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43091</xdr:rowOff>
    </xdr:from>
    <xdr:to>
      <xdr:col>45</xdr:col>
      <xdr:colOff>177800</xdr:colOff>
      <xdr:row>38</xdr:row>
      <xdr:rowOff>43434</xdr:rowOff>
    </xdr:to>
    <xdr:cxnSp macro="">
      <xdr:nvCxnSpPr>
        <xdr:cNvPr id="135" name="直線コネクタ 134">
          <a:extLst>
            <a:ext uri="{FF2B5EF4-FFF2-40B4-BE49-F238E27FC236}">
              <a16:creationId xmlns:a16="http://schemas.microsoft.com/office/drawing/2014/main" id="{5C9DAE58-389E-4063-AA4A-A1AA5568DC80}"/>
            </a:ext>
          </a:extLst>
        </xdr:cNvPr>
        <xdr:cNvCxnSpPr/>
      </xdr:nvCxnSpPr>
      <xdr:spPr>
        <a:xfrm flipV="1">
          <a:off x="7861300" y="6558191"/>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xdr:rowOff>
    </xdr:from>
    <xdr:to>
      <xdr:col>36</xdr:col>
      <xdr:colOff>165100</xdr:colOff>
      <xdr:row>38</xdr:row>
      <xdr:rowOff>102235</xdr:rowOff>
    </xdr:to>
    <xdr:sp macro="" textlink="">
      <xdr:nvSpPr>
        <xdr:cNvPr id="136" name="楕円 135">
          <a:extLst>
            <a:ext uri="{FF2B5EF4-FFF2-40B4-BE49-F238E27FC236}">
              <a16:creationId xmlns:a16="http://schemas.microsoft.com/office/drawing/2014/main" id="{9036A461-D7BD-4CE3-B085-AE176A91C8D7}"/>
            </a:ext>
          </a:extLst>
        </xdr:cNvPr>
        <xdr:cNvSpPr/>
      </xdr:nvSpPr>
      <xdr:spPr>
        <a:xfrm>
          <a:off x="6921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43434</xdr:rowOff>
    </xdr:from>
    <xdr:to>
      <xdr:col>41</xdr:col>
      <xdr:colOff>50800</xdr:colOff>
      <xdr:row>38</xdr:row>
      <xdr:rowOff>51435</xdr:rowOff>
    </xdr:to>
    <xdr:cxnSp macro="">
      <xdr:nvCxnSpPr>
        <xdr:cNvPr id="137" name="直線コネクタ 136">
          <a:extLst>
            <a:ext uri="{FF2B5EF4-FFF2-40B4-BE49-F238E27FC236}">
              <a16:creationId xmlns:a16="http://schemas.microsoft.com/office/drawing/2014/main" id="{6267FD0D-AF0E-4339-BED0-B8C6C2ECC05E}"/>
            </a:ext>
          </a:extLst>
        </xdr:cNvPr>
        <xdr:cNvCxnSpPr/>
      </xdr:nvCxnSpPr>
      <xdr:spPr>
        <a:xfrm flipV="1">
          <a:off x="6972300" y="655853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B6D02DD7-6735-454E-9AF7-AFD8489EDCFB}"/>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33801C6B-8365-4080-8150-6D115CEC949A}"/>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1368FC2B-DBD3-48F3-B422-3FA988663AC0}"/>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5C696CB1-6E2D-4083-A077-E1FB31880E70}"/>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94378</xdr:rowOff>
    </xdr:from>
    <xdr:ext cx="534377" cy="259045"/>
    <xdr:sp macro="" textlink="">
      <xdr:nvSpPr>
        <xdr:cNvPr id="142" name="n_1mainValue【道路】&#10;一人当たり延長">
          <a:extLst>
            <a:ext uri="{FF2B5EF4-FFF2-40B4-BE49-F238E27FC236}">
              <a16:creationId xmlns:a16="http://schemas.microsoft.com/office/drawing/2014/main" id="{74D86A6F-34B1-478D-A605-B548EA6B6F2A}"/>
            </a:ext>
          </a:extLst>
        </xdr:cNvPr>
        <xdr:cNvSpPr txBox="1"/>
      </xdr:nvSpPr>
      <xdr:spPr>
        <a:xfrm>
          <a:off x="9359411" y="626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110418</xdr:rowOff>
    </xdr:from>
    <xdr:ext cx="534377" cy="259045"/>
    <xdr:sp macro="" textlink="">
      <xdr:nvSpPr>
        <xdr:cNvPr id="143" name="n_2mainValue【道路】&#10;一人当たり延長">
          <a:extLst>
            <a:ext uri="{FF2B5EF4-FFF2-40B4-BE49-F238E27FC236}">
              <a16:creationId xmlns:a16="http://schemas.microsoft.com/office/drawing/2014/main" id="{425C35DF-104E-4F96-B90E-791C669F7237}"/>
            </a:ext>
          </a:extLst>
        </xdr:cNvPr>
        <xdr:cNvSpPr txBox="1"/>
      </xdr:nvSpPr>
      <xdr:spPr>
        <a:xfrm>
          <a:off x="8483111" y="628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110761</xdr:rowOff>
    </xdr:from>
    <xdr:ext cx="534377" cy="259045"/>
    <xdr:sp macro="" textlink="">
      <xdr:nvSpPr>
        <xdr:cNvPr id="144" name="n_3mainValue【道路】&#10;一人当たり延長">
          <a:extLst>
            <a:ext uri="{FF2B5EF4-FFF2-40B4-BE49-F238E27FC236}">
              <a16:creationId xmlns:a16="http://schemas.microsoft.com/office/drawing/2014/main" id="{921A5F38-933C-4642-BE5E-1EACC5BC07ED}"/>
            </a:ext>
          </a:extLst>
        </xdr:cNvPr>
        <xdr:cNvSpPr txBox="1"/>
      </xdr:nvSpPr>
      <xdr:spPr>
        <a:xfrm>
          <a:off x="7594111" y="628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93362</xdr:rowOff>
    </xdr:from>
    <xdr:ext cx="534377" cy="259045"/>
    <xdr:sp macro="" textlink="">
      <xdr:nvSpPr>
        <xdr:cNvPr id="145" name="n_4mainValue【道路】&#10;一人当たり延長">
          <a:extLst>
            <a:ext uri="{FF2B5EF4-FFF2-40B4-BE49-F238E27FC236}">
              <a16:creationId xmlns:a16="http://schemas.microsoft.com/office/drawing/2014/main" id="{61345780-12B8-405C-9F5B-F73FFD855C90}"/>
            </a:ext>
          </a:extLst>
        </xdr:cNvPr>
        <xdr:cNvSpPr txBox="1"/>
      </xdr:nvSpPr>
      <xdr:spPr>
        <a:xfrm>
          <a:off x="6705111" y="660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E216CC3-A16C-41EF-9DD5-08B618BC94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164FBA9-741E-4ADA-A47A-8BD1082B74A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EC558B1-B9D9-432C-A4AE-71D652E4D94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9C2C998-9681-4042-B27C-6723E04C17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6477D24-1F25-4530-94D3-8831617E25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6A1911C-541E-4D8C-98C0-9131ED980D2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DE4B79A-E040-4980-9949-1C2D868FD34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93FEB01-475F-4EE8-B9C0-9A6E1B094EF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B096BEE-CD73-405A-856A-D23BAE272DE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0571883-84A3-474B-B820-BC628375BAC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658115F-545E-4BA6-A572-4E3E0198D8B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8DE5B89-8654-4C8C-9CAC-D8AE51989C3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8D0BD34-1F18-443C-AEFF-71F42570A3F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067EB33-1F0E-488F-8060-5712593A3DD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DD7D32B-FB12-4B53-9462-E698D5DACBD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B156A7F-2804-4839-B90E-B25A19D0900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7871C16-90CB-405C-98DC-FE1504AFDAF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8E1FAD3-5082-48A4-A6EF-E40BEF8E237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2AA54E5-D871-4F1C-ADC2-69C61667305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5B6BDCE-786E-489E-9C35-7E57E64194B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F3F777F-93B6-4F00-AF8D-743FA0C0CE5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5169370-144B-4390-99FC-1D89AA7DA02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92C8A25-737B-454B-A431-8FA709CF5FC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E4EF0CD-FF11-49BF-AD3B-B415CC0EF54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69F6950-6663-4A9B-B337-51A88069443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63401323-60D6-4411-9362-E72FAEBA236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7676FC2-74B3-4BBD-95A9-1125BF98E47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5BE9BACB-EEE4-4884-9DAA-0E90110002C4}"/>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A098761-3B24-41E4-BD76-43DA6AFC00AF}"/>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DD80A49F-581F-420A-B228-F8651DBB9EF3}"/>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6B8F8FF-5A41-4D0C-B6FF-58FFD23E741B}"/>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86799859-D982-4CAE-A5FF-2AE1FA3F7ACB}"/>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EE9E93A1-C988-4FF8-B58B-62803B9077C6}"/>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AEC148E4-0E5C-47AA-B6F4-5AF0A4B34AC4}"/>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6FB739A5-AC19-4CDB-B057-33669FB12CE3}"/>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F669CC4C-0511-4D92-BBC1-4C230B6962A8}"/>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1276FCE-A93D-4A0B-AE34-373CC2F5534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E7B84C5-B328-4322-8FF7-504096EB5FF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331AA1F-A95C-4B55-B1CB-2F1D2DF22AB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57185EE-CAC2-4488-839D-87D57F1B6CE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EE3F998-8BEE-4A33-A5F1-9696DEA4D2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87" name="楕円 186">
          <a:extLst>
            <a:ext uri="{FF2B5EF4-FFF2-40B4-BE49-F238E27FC236}">
              <a16:creationId xmlns:a16="http://schemas.microsoft.com/office/drawing/2014/main" id="{9AA11D43-45FC-4764-B0FF-B575C50FC3DB}"/>
            </a:ext>
          </a:extLst>
        </xdr:cNvPr>
        <xdr:cNvSpPr/>
      </xdr:nvSpPr>
      <xdr:spPr>
        <a:xfrm>
          <a:off x="4584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C09DC88-43AA-4C36-AA42-429AA336F7BC}"/>
            </a:ext>
          </a:extLst>
        </xdr:cNvPr>
        <xdr:cNvSpPr txBox="1"/>
      </xdr:nvSpPr>
      <xdr:spPr>
        <a:xfrm>
          <a:off x="4673600" y="1023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91259</xdr:rowOff>
    </xdr:from>
    <xdr:to>
      <xdr:col>20</xdr:col>
      <xdr:colOff>38100</xdr:colOff>
      <xdr:row>61</xdr:row>
      <xdr:rowOff>21409</xdr:rowOff>
    </xdr:to>
    <xdr:sp macro="" textlink="">
      <xdr:nvSpPr>
        <xdr:cNvPr id="189" name="楕円 188">
          <a:extLst>
            <a:ext uri="{FF2B5EF4-FFF2-40B4-BE49-F238E27FC236}">
              <a16:creationId xmlns:a16="http://schemas.microsoft.com/office/drawing/2014/main" id="{E20847B7-11B6-4292-8819-A8CD4E15CC2C}"/>
            </a:ext>
          </a:extLst>
        </xdr:cNvPr>
        <xdr:cNvSpPr/>
      </xdr:nvSpPr>
      <xdr:spPr>
        <a:xfrm>
          <a:off x="3746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142059</xdr:rowOff>
    </xdr:from>
    <xdr:to>
      <xdr:col>24</xdr:col>
      <xdr:colOff>63500</xdr:colOff>
      <xdr:row>60</xdr:row>
      <xdr:rowOff>151856</xdr:rowOff>
    </xdr:to>
    <xdr:cxnSp macro="">
      <xdr:nvCxnSpPr>
        <xdr:cNvPr id="190" name="直線コネクタ 189">
          <a:extLst>
            <a:ext uri="{FF2B5EF4-FFF2-40B4-BE49-F238E27FC236}">
              <a16:creationId xmlns:a16="http://schemas.microsoft.com/office/drawing/2014/main" id="{0C95F70C-DD40-4FFE-9BEA-34335DA1BF71}"/>
            </a:ext>
          </a:extLst>
        </xdr:cNvPr>
        <xdr:cNvCxnSpPr/>
      </xdr:nvCxnSpPr>
      <xdr:spPr>
        <a:xfrm>
          <a:off x="3797300" y="1042905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87993</xdr:rowOff>
    </xdr:from>
    <xdr:to>
      <xdr:col>15</xdr:col>
      <xdr:colOff>101600</xdr:colOff>
      <xdr:row>61</xdr:row>
      <xdr:rowOff>18143</xdr:rowOff>
    </xdr:to>
    <xdr:sp macro="" textlink="">
      <xdr:nvSpPr>
        <xdr:cNvPr id="191" name="楕円 190">
          <a:extLst>
            <a:ext uri="{FF2B5EF4-FFF2-40B4-BE49-F238E27FC236}">
              <a16:creationId xmlns:a16="http://schemas.microsoft.com/office/drawing/2014/main" id="{A4C55935-C884-48F2-8C17-E509B527FE2F}"/>
            </a:ext>
          </a:extLst>
        </xdr:cNvPr>
        <xdr:cNvSpPr/>
      </xdr:nvSpPr>
      <xdr:spPr>
        <a:xfrm>
          <a:off x="2857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138793</xdr:rowOff>
    </xdr:from>
    <xdr:to>
      <xdr:col>19</xdr:col>
      <xdr:colOff>177800</xdr:colOff>
      <xdr:row>60</xdr:row>
      <xdr:rowOff>142059</xdr:rowOff>
    </xdr:to>
    <xdr:cxnSp macro="">
      <xdr:nvCxnSpPr>
        <xdr:cNvPr id="192" name="直線コネクタ 191">
          <a:extLst>
            <a:ext uri="{FF2B5EF4-FFF2-40B4-BE49-F238E27FC236}">
              <a16:creationId xmlns:a16="http://schemas.microsoft.com/office/drawing/2014/main" id="{DB58D60E-1FBE-4435-A4C0-339AF9F0838E}"/>
            </a:ext>
          </a:extLst>
        </xdr:cNvPr>
        <xdr:cNvCxnSpPr/>
      </xdr:nvCxnSpPr>
      <xdr:spPr>
        <a:xfrm>
          <a:off x="2908300" y="1042579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79828</xdr:rowOff>
    </xdr:from>
    <xdr:to>
      <xdr:col>10</xdr:col>
      <xdr:colOff>165100</xdr:colOff>
      <xdr:row>61</xdr:row>
      <xdr:rowOff>9978</xdr:rowOff>
    </xdr:to>
    <xdr:sp macro="" textlink="">
      <xdr:nvSpPr>
        <xdr:cNvPr id="193" name="楕円 192">
          <a:extLst>
            <a:ext uri="{FF2B5EF4-FFF2-40B4-BE49-F238E27FC236}">
              <a16:creationId xmlns:a16="http://schemas.microsoft.com/office/drawing/2014/main" id="{B857FBA4-AE68-404F-82A3-4D648B625D2C}"/>
            </a:ext>
          </a:extLst>
        </xdr:cNvPr>
        <xdr:cNvSpPr/>
      </xdr:nvSpPr>
      <xdr:spPr>
        <a:xfrm>
          <a:off x="1968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130628</xdr:rowOff>
    </xdr:from>
    <xdr:to>
      <xdr:col>15</xdr:col>
      <xdr:colOff>50800</xdr:colOff>
      <xdr:row>60</xdr:row>
      <xdr:rowOff>138793</xdr:rowOff>
    </xdr:to>
    <xdr:cxnSp macro="">
      <xdr:nvCxnSpPr>
        <xdr:cNvPr id="194" name="直線コネクタ 193">
          <a:extLst>
            <a:ext uri="{FF2B5EF4-FFF2-40B4-BE49-F238E27FC236}">
              <a16:creationId xmlns:a16="http://schemas.microsoft.com/office/drawing/2014/main" id="{230457F2-AED4-4ED7-804E-7369646F1255}"/>
            </a:ext>
          </a:extLst>
        </xdr:cNvPr>
        <xdr:cNvCxnSpPr/>
      </xdr:nvCxnSpPr>
      <xdr:spPr>
        <a:xfrm>
          <a:off x="2019300" y="1041762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5" name="楕円 194">
          <a:extLst>
            <a:ext uri="{FF2B5EF4-FFF2-40B4-BE49-F238E27FC236}">
              <a16:creationId xmlns:a16="http://schemas.microsoft.com/office/drawing/2014/main" id="{B7C63C3B-FE85-4383-B7E9-C78A282F68EB}"/>
            </a:ext>
          </a:extLst>
        </xdr:cNvPr>
        <xdr:cNvSpPr/>
      </xdr:nvSpPr>
      <xdr:spPr>
        <a:xfrm>
          <a:off x="1079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130628</xdr:rowOff>
    </xdr:to>
    <xdr:cxnSp macro="">
      <xdr:nvCxnSpPr>
        <xdr:cNvPr id="196" name="直線コネクタ 195">
          <a:extLst>
            <a:ext uri="{FF2B5EF4-FFF2-40B4-BE49-F238E27FC236}">
              <a16:creationId xmlns:a16="http://schemas.microsoft.com/office/drawing/2014/main" id="{51D082D2-0257-41B7-991B-61317A77B9B4}"/>
            </a:ext>
          </a:extLst>
        </xdr:cNvPr>
        <xdr:cNvCxnSpPr/>
      </xdr:nvCxnSpPr>
      <xdr:spPr>
        <a:xfrm>
          <a:off x="1130300" y="1041273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3519B49-E81F-4B40-857C-91FDA4DE70D5}"/>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0CFB432-58BA-4A04-B6CE-71C71F2ED384}"/>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309CDC3-2E89-4099-A0D4-BE5F5CDF682C}"/>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B0E95EB-3286-4624-A395-D0DD11FC2D70}"/>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37936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760F1CC-B776-411D-BD53-371FF54B34EF}"/>
            </a:ext>
          </a:extLst>
        </xdr:cNvPr>
        <xdr:cNvSpPr txBox="1"/>
      </xdr:nvSpPr>
      <xdr:spPr>
        <a:xfrm>
          <a:off x="35820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34670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A923C29-6DE5-4C43-8B2A-140A9A3C1BF9}"/>
            </a:ext>
          </a:extLst>
        </xdr:cNvPr>
        <xdr:cNvSpPr txBox="1"/>
      </xdr:nvSpPr>
      <xdr:spPr>
        <a:xfrm>
          <a:off x="2705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0F9C513-4915-49EC-B83B-E8CB7E6B9679}"/>
            </a:ext>
          </a:extLst>
        </xdr:cNvPr>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3DCD18D-F478-4241-9AA5-036035B11582}"/>
            </a:ext>
          </a:extLst>
        </xdr:cNvPr>
        <xdr:cNvSpPr txBox="1"/>
      </xdr:nvSpPr>
      <xdr:spPr>
        <a:xfrm>
          <a:off x="927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2A2B128-B5C4-4A27-9A39-3230A2D4ED4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DCB2FB4-8409-4B4E-8D5D-8217937311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68C66E3-3FFE-43E4-A54C-5855C8B1FD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3388B48-0C57-4601-95AF-CA96E29B8A4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0233B54-DDD2-4BF1-8FDD-8D75F9DD58F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37BA2A5-1AFF-4E60-9E6E-21B0A4ED07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57930E2-4F67-4320-A5C0-2958F82C8B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522EF5F-5946-43FF-BF5D-F67CC1FC88F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6CC50DD-DD4B-4D2C-93AB-FA89124B894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8D07154-9B91-4334-B913-B7D93C01A36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F643D0E-7F20-4624-B83E-93851E02211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BB498842-F355-49F4-A2F4-6FE6BB3F644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75C353BF-FC40-46F0-9283-9A8278D0570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0E7AFAC-C2D6-4335-9494-A376D7C0C76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78DA174-EA38-4588-8722-D35799E03BC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2F162344-47DF-43EE-B1DA-CFAA3FF0293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25BA2BE-29AB-4888-9720-9FED0D84731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24101E8-3411-412B-99D5-D335DA02867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4E376E7-E996-4177-A550-2D134D3E2C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7ACDB2BE-226A-4C4E-A099-BD365FAD49A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EF75FA0-D855-4048-9C89-6D446A43DF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701AB40-B21D-4CD9-A655-08174A33283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374BF88-016F-49D4-9A00-32E4D95796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22D3FFD6-12BB-4518-8EAC-70CBC1AF9189}"/>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88AE1630-A48D-4A10-9CBC-226FE88F6631}"/>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C87BA3DF-83DC-42D1-BDB2-52760753A449}"/>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25C452B-6B0B-445D-9DEE-5E6D0A4B62A5}"/>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835EC3C0-E2EA-475E-B707-B99AC01D6618}"/>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5FC85FD-BE74-4006-B6DD-6C02AAAD159A}"/>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ECDC6B7F-CB13-4805-8AE1-9324ACD52B7C}"/>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8BD700A-202B-4DBC-A742-6C806BAE0B51}"/>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D19DA97A-AC8B-4109-B260-C51B55FA981F}"/>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57197F84-010F-4086-B0EB-05CA7A517EB2}"/>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C5C04310-F553-480F-A75A-7374A796447D}"/>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D81662D-0705-4AF3-92BE-9AB44B1AC09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5C9CF2D-5DA7-4AC4-8D19-398EDCF746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25658EA-49A1-4C41-9BF8-AFD5AD44F5E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75C8FDD-CDDC-4A31-AE8B-ECC7AB24530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43C973-8202-4277-AA2C-6F4A8BA618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141319</xdr:rowOff>
    </xdr:from>
    <xdr:to>
      <xdr:col>55</xdr:col>
      <xdr:colOff>50800</xdr:colOff>
      <xdr:row>62</xdr:row>
      <xdr:rowOff>71469</xdr:rowOff>
    </xdr:to>
    <xdr:sp macro="" textlink="">
      <xdr:nvSpPr>
        <xdr:cNvPr id="244" name="楕円 243">
          <a:extLst>
            <a:ext uri="{FF2B5EF4-FFF2-40B4-BE49-F238E27FC236}">
              <a16:creationId xmlns:a16="http://schemas.microsoft.com/office/drawing/2014/main" id="{E77E43D8-78E5-4E78-BACF-23658AC13D3A}"/>
            </a:ext>
          </a:extLst>
        </xdr:cNvPr>
        <xdr:cNvSpPr/>
      </xdr:nvSpPr>
      <xdr:spPr>
        <a:xfrm>
          <a:off x="10426700" y="1059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164196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11BE8562-F145-47AA-B42C-4F13D509ADDD}"/>
            </a:ext>
          </a:extLst>
        </xdr:cNvPr>
        <xdr:cNvSpPr txBox="1"/>
      </xdr:nvSpPr>
      <xdr:spPr>
        <a:xfrm>
          <a:off x="10515600" y="1045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147832</xdr:rowOff>
    </xdr:from>
    <xdr:to>
      <xdr:col>50</xdr:col>
      <xdr:colOff>165100</xdr:colOff>
      <xdr:row>62</xdr:row>
      <xdr:rowOff>77982</xdr:rowOff>
    </xdr:to>
    <xdr:sp macro="" textlink="">
      <xdr:nvSpPr>
        <xdr:cNvPr id="246" name="楕円 245">
          <a:extLst>
            <a:ext uri="{FF2B5EF4-FFF2-40B4-BE49-F238E27FC236}">
              <a16:creationId xmlns:a16="http://schemas.microsoft.com/office/drawing/2014/main" id="{816F55B9-5580-44BB-B7D7-FBAD4EF36AB7}"/>
            </a:ext>
          </a:extLst>
        </xdr:cNvPr>
        <xdr:cNvSpPr/>
      </xdr:nvSpPr>
      <xdr:spPr>
        <a:xfrm>
          <a:off x="9588500" y="1060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20669</xdr:rowOff>
    </xdr:from>
    <xdr:to>
      <xdr:col>55</xdr:col>
      <xdr:colOff>0</xdr:colOff>
      <xdr:row>62</xdr:row>
      <xdr:rowOff>27182</xdr:rowOff>
    </xdr:to>
    <xdr:cxnSp macro="">
      <xdr:nvCxnSpPr>
        <xdr:cNvPr id="247" name="直線コネクタ 246">
          <a:extLst>
            <a:ext uri="{FF2B5EF4-FFF2-40B4-BE49-F238E27FC236}">
              <a16:creationId xmlns:a16="http://schemas.microsoft.com/office/drawing/2014/main" id="{F7A213B0-D5AD-4E30-A158-08C9904DDD11}"/>
            </a:ext>
          </a:extLst>
        </xdr:cNvPr>
        <xdr:cNvCxnSpPr/>
      </xdr:nvCxnSpPr>
      <xdr:spPr>
        <a:xfrm flipV="1">
          <a:off x="9639300" y="10650569"/>
          <a:ext cx="838200" cy="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156699</xdr:rowOff>
    </xdr:from>
    <xdr:to>
      <xdr:col>46</xdr:col>
      <xdr:colOff>38100</xdr:colOff>
      <xdr:row>62</xdr:row>
      <xdr:rowOff>86849</xdr:rowOff>
    </xdr:to>
    <xdr:sp macro="" textlink="">
      <xdr:nvSpPr>
        <xdr:cNvPr id="248" name="楕円 247">
          <a:extLst>
            <a:ext uri="{FF2B5EF4-FFF2-40B4-BE49-F238E27FC236}">
              <a16:creationId xmlns:a16="http://schemas.microsoft.com/office/drawing/2014/main" id="{8559413D-EF40-4AFD-B978-DD7D58F54FEC}"/>
            </a:ext>
          </a:extLst>
        </xdr:cNvPr>
        <xdr:cNvSpPr/>
      </xdr:nvSpPr>
      <xdr:spPr>
        <a:xfrm>
          <a:off x="8699500" y="106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27182</xdr:rowOff>
    </xdr:from>
    <xdr:to>
      <xdr:col>50</xdr:col>
      <xdr:colOff>114300</xdr:colOff>
      <xdr:row>62</xdr:row>
      <xdr:rowOff>36049</xdr:rowOff>
    </xdr:to>
    <xdr:cxnSp macro="">
      <xdr:nvCxnSpPr>
        <xdr:cNvPr id="249" name="直線コネクタ 248">
          <a:extLst>
            <a:ext uri="{FF2B5EF4-FFF2-40B4-BE49-F238E27FC236}">
              <a16:creationId xmlns:a16="http://schemas.microsoft.com/office/drawing/2014/main" id="{109253A7-DE11-4D45-A7C7-224D7589B240}"/>
            </a:ext>
          </a:extLst>
        </xdr:cNvPr>
        <xdr:cNvCxnSpPr/>
      </xdr:nvCxnSpPr>
      <xdr:spPr>
        <a:xfrm flipV="1">
          <a:off x="8750300" y="10657082"/>
          <a:ext cx="889000" cy="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158831</xdr:rowOff>
    </xdr:from>
    <xdr:to>
      <xdr:col>41</xdr:col>
      <xdr:colOff>101600</xdr:colOff>
      <xdr:row>62</xdr:row>
      <xdr:rowOff>88981</xdr:rowOff>
    </xdr:to>
    <xdr:sp macro="" textlink="">
      <xdr:nvSpPr>
        <xdr:cNvPr id="250" name="楕円 249">
          <a:extLst>
            <a:ext uri="{FF2B5EF4-FFF2-40B4-BE49-F238E27FC236}">
              <a16:creationId xmlns:a16="http://schemas.microsoft.com/office/drawing/2014/main" id="{491D6AD6-B106-4BE2-AC74-2B95E128B2DC}"/>
            </a:ext>
          </a:extLst>
        </xdr:cNvPr>
        <xdr:cNvSpPr/>
      </xdr:nvSpPr>
      <xdr:spPr>
        <a:xfrm>
          <a:off x="7810500" y="106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36049</xdr:rowOff>
    </xdr:from>
    <xdr:to>
      <xdr:col>45</xdr:col>
      <xdr:colOff>177800</xdr:colOff>
      <xdr:row>62</xdr:row>
      <xdr:rowOff>38181</xdr:rowOff>
    </xdr:to>
    <xdr:cxnSp macro="">
      <xdr:nvCxnSpPr>
        <xdr:cNvPr id="251" name="直線コネクタ 250">
          <a:extLst>
            <a:ext uri="{FF2B5EF4-FFF2-40B4-BE49-F238E27FC236}">
              <a16:creationId xmlns:a16="http://schemas.microsoft.com/office/drawing/2014/main" id="{8ADBCE5A-2F5F-448B-9F09-11F0C0C438D8}"/>
            </a:ext>
          </a:extLst>
        </xdr:cNvPr>
        <xdr:cNvCxnSpPr/>
      </xdr:nvCxnSpPr>
      <xdr:spPr>
        <a:xfrm flipV="1">
          <a:off x="7861300" y="10665949"/>
          <a:ext cx="889000" cy="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165850</xdr:rowOff>
    </xdr:from>
    <xdr:to>
      <xdr:col>36</xdr:col>
      <xdr:colOff>165100</xdr:colOff>
      <xdr:row>62</xdr:row>
      <xdr:rowOff>96000</xdr:rowOff>
    </xdr:to>
    <xdr:sp macro="" textlink="">
      <xdr:nvSpPr>
        <xdr:cNvPr id="252" name="楕円 251">
          <a:extLst>
            <a:ext uri="{FF2B5EF4-FFF2-40B4-BE49-F238E27FC236}">
              <a16:creationId xmlns:a16="http://schemas.microsoft.com/office/drawing/2014/main" id="{ED6134A5-6B73-4CE6-A17F-753BC2AA514A}"/>
            </a:ext>
          </a:extLst>
        </xdr:cNvPr>
        <xdr:cNvSpPr/>
      </xdr:nvSpPr>
      <xdr:spPr>
        <a:xfrm>
          <a:off x="6921500" y="10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38181</xdr:rowOff>
    </xdr:from>
    <xdr:to>
      <xdr:col>41</xdr:col>
      <xdr:colOff>50800</xdr:colOff>
      <xdr:row>62</xdr:row>
      <xdr:rowOff>45200</xdr:rowOff>
    </xdr:to>
    <xdr:cxnSp macro="">
      <xdr:nvCxnSpPr>
        <xdr:cNvPr id="253" name="直線コネクタ 252">
          <a:extLst>
            <a:ext uri="{FF2B5EF4-FFF2-40B4-BE49-F238E27FC236}">
              <a16:creationId xmlns:a16="http://schemas.microsoft.com/office/drawing/2014/main" id="{CE227C09-1CF1-4B39-98D2-406BC12430E3}"/>
            </a:ext>
          </a:extLst>
        </xdr:cNvPr>
        <xdr:cNvCxnSpPr/>
      </xdr:nvCxnSpPr>
      <xdr:spPr>
        <a:xfrm flipV="1">
          <a:off x="6972300" y="10668081"/>
          <a:ext cx="889000" cy="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68F90B1-FC75-41DA-B70B-E428ED540AE9}"/>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3B387C7-CC91-407C-B556-C7421B808C2A}"/>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63AFDF5-BCCA-4946-8A33-F75C741CDA2F}"/>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AE3F855-4F52-44BF-AEC9-B5D376FCFA85}"/>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94509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60F09B54-4EFC-4210-9794-231F05409C4F}"/>
            </a:ext>
          </a:extLst>
        </xdr:cNvPr>
        <xdr:cNvSpPr txBox="1"/>
      </xdr:nvSpPr>
      <xdr:spPr>
        <a:xfrm>
          <a:off x="9327095" y="1038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103376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33F3F84A-25B2-4A7E-B80A-5A7B079C1D03}"/>
            </a:ext>
          </a:extLst>
        </xdr:cNvPr>
        <xdr:cNvSpPr txBox="1"/>
      </xdr:nvSpPr>
      <xdr:spPr>
        <a:xfrm>
          <a:off x="8450795" y="1039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105508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C45BF0D-689F-4764-A807-A245A19FA94D}"/>
            </a:ext>
          </a:extLst>
        </xdr:cNvPr>
        <xdr:cNvSpPr txBox="1"/>
      </xdr:nvSpPr>
      <xdr:spPr>
        <a:xfrm>
          <a:off x="7561795" y="10392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87127</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4D7A9D4E-7B69-47CF-B72F-0BD9710C7722}"/>
            </a:ext>
          </a:extLst>
        </xdr:cNvPr>
        <xdr:cNvSpPr txBox="1"/>
      </xdr:nvSpPr>
      <xdr:spPr>
        <a:xfrm>
          <a:off x="6672795" y="1071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BDEC700-F50E-47CC-9C0D-5AA5F89BEF9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9FE84C3-E8BE-41B0-A6B4-598854FBCC5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25ADA91-9F7E-47AC-8BF7-C9A6BE0E24C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079D401-4B72-496F-87CD-E354893FCC8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70F2588-10DA-4953-B1DF-92E0FBA1BEC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BA07B22-098E-482A-A084-E6DBAAEA0E4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9E7CD21-75B9-4FE3-A39F-82148A0C78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90FB309-3FC4-4634-9E78-00F7B82C7D6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96DD932-96AA-4BA6-A2AF-99D8D76F504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04B8148-4E9C-445B-B09A-687BBEB7C18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6433D2A-2706-4C4E-84D4-636C1FE548E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7FFA77A2-DCD8-4CBE-A38B-BFD37A2CDF9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FAAB8C9-2945-4977-8846-0AD836AC9F4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EF721DF4-2A37-4C18-9224-855AC78DC61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B1DD19FF-4349-4349-AC25-A126480743B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C106282A-5E52-4A82-AC53-17A17E70191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B10F907-A245-4761-81D7-000C2BBDC3A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A0D655F7-7C04-488D-9007-698E8DC3F7D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F232703E-9FBD-4973-A5C6-64A55ABBC26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8F6D4A91-DDFA-4549-9AD7-8910753F9A8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86D9C01C-3AC9-4E25-AE58-78773681068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B503495A-E97D-49FB-B59E-0F30F9006E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8328B239-C9E3-4DD0-8ECA-78F3CC66E97F}"/>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A0AACAE8-3611-4A50-ABE1-A0A4D362D88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5CC9AC8-6A07-4B44-B168-0643939849A8}"/>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88CC35B-FB94-4C58-8322-771682951F6F}"/>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22F90785-D6F9-4A30-9640-863335A879B2}"/>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C6B8BF19-C2C4-40C9-A747-B68BE6FB1B7E}"/>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77A8A168-4BE7-4876-95C7-DBAFA57B54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5F1E82E1-7E93-4CB9-9052-365B4DA14335}"/>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685F39A3-E4DF-4C33-8738-7E39117A9E6A}"/>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268B7C61-534D-435E-B4D2-6564268D7749}"/>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29CFAB96-BBD2-415C-B9DE-094A5EF92072}"/>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CE11BF3-C6C5-40FE-B99F-31F3ACDACE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E7166D4-7948-4033-8EDF-6AA13F1E1DF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D3E2876-D30B-4B21-B38C-BF2C8D6B1B1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0311AC2-3222-4BFC-8CFA-D40C10F067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AC916A-2514-4E5D-8C0B-E8A91212652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83313</xdr:rowOff>
    </xdr:from>
    <xdr:to>
      <xdr:col>24</xdr:col>
      <xdr:colOff>114300</xdr:colOff>
      <xdr:row>82</xdr:row>
      <xdr:rowOff>13463</xdr:rowOff>
    </xdr:to>
    <xdr:sp macro="" textlink="">
      <xdr:nvSpPr>
        <xdr:cNvPr id="300" name="楕円 299">
          <a:extLst>
            <a:ext uri="{FF2B5EF4-FFF2-40B4-BE49-F238E27FC236}">
              <a16:creationId xmlns:a16="http://schemas.microsoft.com/office/drawing/2014/main" id="{381664AF-45CA-4710-A741-14CE29CD0E75}"/>
            </a:ext>
          </a:extLst>
        </xdr:cNvPr>
        <xdr:cNvSpPr/>
      </xdr:nvSpPr>
      <xdr:spPr>
        <a:xfrm>
          <a:off x="4584700" y="139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106190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4415B8D5-6FCC-47EA-9729-12623E5A24D0}"/>
            </a:ext>
          </a:extLst>
        </xdr:cNvPr>
        <xdr:cNvSpPr txBox="1"/>
      </xdr:nvSpPr>
      <xdr:spPr>
        <a:xfrm>
          <a:off x="4673600" y="13822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94742</xdr:rowOff>
    </xdr:from>
    <xdr:to>
      <xdr:col>20</xdr:col>
      <xdr:colOff>38100</xdr:colOff>
      <xdr:row>82</xdr:row>
      <xdr:rowOff>24892</xdr:rowOff>
    </xdr:to>
    <xdr:sp macro="" textlink="">
      <xdr:nvSpPr>
        <xdr:cNvPr id="302" name="楕円 301">
          <a:extLst>
            <a:ext uri="{FF2B5EF4-FFF2-40B4-BE49-F238E27FC236}">
              <a16:creationId xmlns:a16="http://schemas.microsoft.com/office/drawing/2014/main" id="{4C0D3F4C-F8D4-4A89-B9C9-2D9879205D70}"/>
            </a:ext>
          </a:extLst>
        </xdr:cNvPr>
        <xdr:cNvSpPr/>
      </xdr:nvSpPr>
      <xdr:spPr>
        <a:xfrm>
          <a:off x="37465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134113</xdr:rowOff>
    </xdr:from>
    <xdr:to>
      <xdr:col>24</xdr:col>
      <xdr:colOff>63500</xdr:colOff>
      <xdr:row>81</xdr:row>
      <xdr:rowOff>145542</xdr:rowOff>
    </xdr:to>
    <xdr:cxnSp macro="">
      <xdr:nvCxnSpPr>
        <xdr:cNvPr id="303" name="直線コネクタ 302">
          <a:extLst>
            <a:ext uri="{FF2B5EF4-FFF2-40B4-BE49-F238E27FC236}">
              <a16:creationId xmlns:a16="http://schemas.microsoft.com/office/drawing/2014/main" id="{69BA9FBF-60D2-4A4B-9399-5F9DBAF408D1}"/>
            </a:ext>
          </a:extLst>
        </xdr:cNvPr>
        <xdr:cNvCxnSpPr/>
      </xdr:nvCxnSpPr>
      <xdr:spPr>
        <a:xfrm flipV="1">
          <a:off x="3797300" y="14021563"/>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67311</xdr:rowOff>
    </xdr:from>
    <xdr:to>
      <xdr:col>15</xdr:col>
      <xdr:colOff>101600</xdr:colOff>
      <xdr:row>81</xdr:row>
      <xdr:rowOff>168911</xdr:rowOff>
    </xdr:to>
    <xdr:sp macro="" textlink="">
      <xdr:nvSpPr>
        <xdr:cNvPr id="304" name="楕円 303">
          <a:extLst>
            <a:ext uri="{FF2B5EF4-FFF2-40B4-BE49-F238E27FC236}">
              <a16:creationId xmlns:a16="http://schemas.microsoft.com/office/drawing/2014/main" id="{7FE6BD17-589F-4647-802C-1BBC86177D34}"/>
            </a:ext>
          </a:extLst>
        </xdr:cNvPr>
        <xdr:cNvSpPr/>
      </xdr:nvSpPr>
      <xdr:spPr>
        <a:xfrm>
          <a:off x="2857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81</xdr:row>
      <xdr:rowOff>145542</xdr:rowOff>
    </xdr:to>
    <xdr:cxnSp macro="">
      <xdr:nvCxnSpPr>
        <xdr:cNvPr id="305" name="直線コネクタ 304">
          <a:extLst>
            <a:ext uri="{FF2B5EF4-FFF2-40B4-BE49-F238E27FC236}">
              <a16:creationId xmlns:a16="http://schemas.microsoft.com/office/drawing/2014/main" id="{44382061-D6CD-4BBE-961F-A0A5FBFB5A9B}"/>
            </a:ext>
          </a:extLst>
        </xdr:cNvPr>
        <xdr:cNvCxnSpPr/>
      </xdr:nvCxnSpPr>
      <xdr:spPr>
        <a:xfrm>
          <a:off x="2908300" y="1400556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110744</xdr:rowOff>
    </xdr:from>
    <xdr:to>
      <xdr:col>10</xdr:col>
      <xdr:colOff>165100</xdr:colOff>
      <xdr:row>82</xdr:row>
      <xdr:rowOff>40894</xdr:rowOff>
    </xdr:to>
    <xdr:sp macro="" textlink="">
      <xdr:nvSpPr>
        <xdr:cNvPr id="306" name="楕円 305">
          <a:extLst>
            <a:ext uri="{FF2B5EF4-FFF2-40B4-BE49-F238E27FC236}">
              <a16:creationId xmlns:a16="http://schemas.microsoft.com/office/drawing/2014/main" id="{43E1BC34-4126-449E-9CFC-531B19E8297E}"/>
            </a:ext>
          </a:extLst>
        </xdr:cNvPr>
        <xdr:cNvSpPr/>
      </xdr:nvSpPr>
      <xdr:spPr>
        <a:xfrm>
          <a:off x="1968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161544</xdr:rowOff>
    </xdr:to>
    <xdr:cxnSp macro="">
      <xdr:nvCxnSpPr>
        <xdr:cNvPr id="307" name="直線コネクタ 306">
          <a:extLst>
            <a:ext uri="{FF2B5EF4-FFF2-40B4-BE49-F238E27FC236}">
              <a16:creationId xmlns:a16="http://schemas.microsoft.com/office/drawing/2014/main" id="{8D12B079-C157-4B32-A067-21B49F562611}"/>
            </a:ext>
          </a:extLst>
        </xdr:cNvPr>
        <xdr:cNvCxnSpPr/>
      </xdr:nvCxnSpPr>
      <xdr:spPr>
        <a:xfrm flipV="1">
          <a:off x="2019300" y="14005561"/>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103887</xdr:rowOff>
    </xdr:from>
    <xdr:to>
      <xdr:col>6</xdr:col>
      <xdr:colOff>38100</xdr:colOff>
      <xdr:row>82</xdr:row>
      <xdr:rowOff>34037</xdr:rowOff>
    </xdr:to>
    <xdr:sp macro="" textlink="">
      <xdr:nvSpPr>
        <xdr:cNvPr id="308" name="楕円 307">
          <a:extLst>
            <a:ext uri="{FF2B5EF4-FFF2-40B4-BE49-F238E27FC236}">
              <a16:creationId xmlns:a16="http://schemas.microsoft.com/office/drawing/2014/main" id="{FBB05B1B-A5AB-4B63-A4F1-E7535531CBEE}"/>
            </a:ext>
          </a:extLst>
        </xdr:cNvPr>
        <xdr:cNvSpPr/>
      </xdr:nvSpPr>
      <xdr:spPr>
        <a:xfrm>
          <a:off x="107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154687</xdr:rowOff>
    </xdr:from>
    <xdr:to>
      <xdr:col>10</xdr:col>
      <xdr:colOff>114300</xdr:colOff>
      <xdr:row>81</xdr:row>
      <xdr:rowOff>161544</xdr:rowOff>
    </xdr:to>
    <xdr:cxnSp macro="">
      <xdr:nvCxnSpPr>
        <xdr:cNvPr id="309" name="直線コネクタ 308">
          <a:extLst>
            <a:ext uri="{FF2B5EF4-FFF2-40B4-BE49-F238E27FC236}">
              <a16:creationId xmlns:a16="http://schemas.microsoft.com/office/drawing/2014/main" id="{81EFC37C-CDCA-48BB-93AA-AE35890B86BD}"/>
            </a:ext>
          </a:extLst>
        </xdr:cNvPr>
        <xdr:cNvCxnSpPr/>
      </xdr:nvCxnSpPr>
      <xdr:spPr>
        <a:xfrm>
          <a:off x="1130300" y="1404213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77688314-38BB-4517-A804-2C247CEEC31C}"/>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82FB5815-A6C2-410C-93A1-00315D966D1B}"/>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5140747B-5664-448D-9806-98F740573878}"/>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2C92281E-987D-4D69-A16E-0606F15006BE}"/>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41419</xdr:rowOff>
    </xdr:from>
    <xdr:ext cx="405111" cy="259045"/>
    <xdr:sp macro="" textlink="">
      <xdr:nvSpPr>
        <xdr:cNvPr id="314" name="n_1mainValue【公営住宅】&#10;有形固定資産減価償却率">
          <a:extLst>
            <a:ext uri="{FF2B5EF4-FFF2-40B4-BE49-F238E27FC236}">
              <a16:creationId xmlns:a16="http://schemas.microsoft.com/office/drawing/2014/main" id="{96E7FF81-090A-40FB-ADDC-65B84623E112}"/>
            </a:ext>
          </a:extLst>
        </xdr:cNvPr>
        <xdr:cNvSpPr txBox="1"/>
      </xdr:nvSpPr>
      <xdr:spPr>
        <a:xfrm>
          <a:off x="35820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13988</xdr:rowOff>
    </xdr:from>
    <xdr:ext cx="405111" cy="259045"/>
    <xdr:sp macro="" textlink="">
      <xdr:nvSpPr>
        <xdr:cNvPr id="315" name="n_2mainValue【公営住宅】&#10;有形固定資産減価償却率">
          <a:extLst>
            <a:ext uri="{FF2B5EF4-FFF2-40B4-BE49-F238E27FC236}">
              <a16:creationId xmlns:a16="http://schemas.microsoft.com/office/drawing/2014/main" id="{5FA4BA04-C95E-4FF2-ABEF-9D00A4309422}"/>
            </a:ext>
          </a:extLst>
        </xdr:cNvPr>
        <xdr:cNvSpPr txBox="1"/>
      </xdr:nvSpPr>
      <xdr:spPr>
        <a:xfrm>
          <a:off x="2705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57421</xdr:rowOff>
    </xdr:from>
    <xdr:ext cx="405111" cy="259045"/>
    <xdr:sp macro="" textlink="">
      <xdr:nvSpPr>
        <xdr:cNvPr id="316" name="n_3mainValue【公営住宅】&#10;有形固定資産減価償却率">
          <a:extLst>
            <a:ext uri="{FF2B5EF4-FFF2-40B4-BE49-F238E27FC236}">
              <a16:creationId xmlns:a16="http://schemas.microsoft.com/office/drawing/2014/main" id="{33C40EE8-A20E-4F92-B7A5-5D75EC7634DF}"/>
            </a:ext>
          </a:extLst>
        </xdr:cNvPr>
        <xdr:cNvSpPr txBox="1"/>
      </xdr:nvSpPr>
      <xdr:spPr>
        <a:xfrm>
          <a:off x="1816744" y="13773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50564</xdr:rowOff>
    </xdr:from>
    <xdr:ext cx="405111" cy="259045"/>
    <xdr:sp macro="" textlink="">
      <xdr:nvSpPr>
        <xdr:cNvPr id="317" name="n_4mainValue【公営住宅】&#10;有形固定資産減価償却率">
          <a:extLst>
            <a:ext uri="{FF2B5EF4-FFF2-40B4-BE49-F238E27FC236}">
              <a16:creationId xmlns:a16="http://schemas.microsoft.com/office/drawing/2014/main" id="{B91A7657-B6B4-4EB6-8319-5F830E702711}"/>
            </a:ext>
          </a:extLst>
        </xdr:cNvPr>
        <xdr:cNvSpPr txBox="1"/>
      </xdr:nvSpPr>
      <xdr:spPr>
        <a:xfrm>
          <a:off x="927744" y="1376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1F5355F-01ED-4A89-869E-ADC0DDA0D33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90FE8FF0-DC7C-418A-8935-283FBB4D703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8DD58F72-0F44-4B5C-B29C-2EB51A0069B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F4219E7-DAE2-4B3C-9039-4AB5A8C3EE0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5E0C0FD-8135-4B41-8374-7EFB2D8AD9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29353AD3-68EB-4902-86A9-B9A45440BA3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8220FC3A-076F-4877-B8AC-2937EA86A50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87869BB-1699-43CA-90A2-9BFBCE8A11B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E40116C7-56E8-4DD5-81E6-13533C14D7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16F5066-EBFD-42D0-84DB-BAF0B32BACD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514C130D-065A-4F19-A043-FF63F4F5513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C87005E-E858-4CF1-B6E6-03DC8F54565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885479A7-618B-4083-99F1-BF2DF37F343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A8CE6B4-0872-44D0-BE51-1EBBB01662C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C2A09731-528B-4A2E-888F-2F1A8AB40E5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F23FC81C-53D5-4FDC-9E15-3135E24190F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F3CC4303-566F-4B83-A433-CC4D67A5919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1FC111B2-F9A3-4D04-9DC7-6E8F9D73FC4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500D127B-11BB-4FCF-A308-7D714C79511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886E3A02-F6FC-4C95-9B8A-68B6152A03A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AE1303D-DC0E-4528-82E5-565D07C50ED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153A60C-D0E7-4A81-992E-1FB535A9EAF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8811B0F-2C12-4134-8B1D-A2F471C603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88D411DA-784E-4BDB-896B-D6C249D64A44}"/>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D6E9F6C6-0726-41E2-8D5D-A0507D7B9DB3}"/>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158E20B6-90CB-49AB-BF83-2AD9A0258A6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8934AFCA-ADE2-4E6D-B58F-7DF39DCA061D}"/>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16DE4E75-1DF9-4CF2-9CFD-341BFE1B92F7}"/>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0D36F113-702E-4850-8FB6-E06726AD88C0}"/>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B1764C62-3C0C-43A7-BF6A-21CB7357B17F}"/>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29E10A9E-5C6F-4000-A57E-015EFB259629}"/>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A210BF4C-BDA3-4123-A1C3-E49740FEE563}"/>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1F1E5832-AD59-40DC-8A35-FC2F72E9B80F}"/>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A43F260E-0EB0-49BA-9CE1-584639F82D5A}"/>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DF6E9A-6B50-4D50-A2B5-FCE9CF6F631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943BBAF-2404-4209-8936-EBC815F26B0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1983813-EB2D-44CA-BCF4-867043FA13A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E4C73D8-3C20-474D-B2B6-458BB470FA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3C65CC-2C03-41BB-8EFB-C1BD07F7CC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139700</xdr:rowOff>
    </xdr:from>
    <xdr:to>
      <xdr:col>55</xdr:col>
      <xdr:colOff>50800</xdr:colOff>
      <xdr:row>82</xdr:row>
      <xdr:rowOff>69850</xdr:rowOff>
    </xdr:to>
    <xdr:sp macro="" textlink="">
      <xdr:nvSpPr>
        <xdr:cNvPr id="357" name="楕円 356">
          <a:extLst>
            <a:ext uri="{FF2B5EF4-FFF2-40B4-BE49-F238E27FC236}">
              <a16:creationId xmlns:a16="http://schemas.microsoft.com/office/drawing/2014/main" id="{C0EF94AC-8E05-4644-8668-7C524ED6FABE}"/>
            </a:ext>
          </a:extLst>
        </xdr:cNvPr>
        <xdr:cNvSpPr/>
      </xdr:nvSpPr>
      <xdr:spPr>
        <a:xfrm>
          <a:off x="104267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162577</xdr:rowOff>
    </xdr:from>
    <xdr:ext cx="469744" cy="259045"/>
    <xdr:sp macro="" textlink="">
      <xdr:nvSpPr>
        <xdr:cNvPr id="358" name="【公営住宅】&#10;一人当たり面積該当値テキスト">
          <a:extLst>
            <a:ext uri="{FF2B5EF4-FFF2-40B4-BE49-F238E27FC236}">
              <a16:creationId xmlns:a16="http://schemas.microsoft.com/office/drawing/2014/main" id="{E1E1741D-FFCD-4751-9582-3E242167BD2E}"/>
            </a:ext>
          </a:extLst>
        </xdr:cNvPr>
        <xdr:cNvSpPr txBox="1"/>
      </xdr:nvSpPr>
      <xdr:spPr>
        <a:xfrm>
          <a:off x="10515600"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155702</xdr:rowOff>
    </xdr:from>
    <xdr:to>
      <xdr:col>50</xdr:col>
      <xdr:colOff>165100</xdr:colOff>
      <xdr:row>82</xdr:row>
      <xdr:rowOff>85852</xdr:rowOff>
    </xdr:to>
    <xdr:sp macro="" textlink="">
      <xdr:nvSpPr>
        <xdr:cNvPr id="359" name="楕円 358">
          <a:extLst>
            <a:ext uri="{FF2B5EF4-FFF2-40B4-BE49-F238E27FC236}">
              <a16:creationId xmlns:a16="http://schemas.microsoft.com/office/drawing/2014/main" id="{37141F13-2BDC-4E9D-B414-BD82A6030409}"/>
            </a:ext>
          </a:extLst>
        </xdr:cNvPr>
        <xdr:cNvSpPr/>
      </xdr:nvSpPr>
      <xdr:spPr>
        <a:xfrm>
          <a:off x="9588500" y="1404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19050</xdr:rowOff>
    </xdr:from>
    <xdr:to>
      <xdr:col>55</xdr:col>
      <xdr:colOff>0</xdr:colOff>
      <xdr:row>82</xdr:row>
      <xdr:rowOff>35052</xdr:rowOff>
    </xdr:to>
    <xdr:cxnSp macro="">
      <xdr:nvCxnSpPr>
        <xdr:cNvPr id="360" name="直線コネクタ 359">
          <a:extLst>
            <a:ext uri="{FF2B5EF4-FFF2-40B4-BE49-F238E27FC236}">
              <a16:creationId xmlns:a16="http://schemas.microsoft.com/office/drawing/2014/main" id="{E8FC9EED-E74C-43CA-8E8E-5491318C42BB}"/>
            </a:ext>
          </a:extLst>
        </xdr:cNvPr>
        <xdr:cNvCxnSpPr/>
      </xdr:nvCxnSpPr>
      <xdr:spPr>
        <a:xfrm flipV="1">
          <a:off x="9639300" y="1407795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161037</xdr:rowOff>
    </xdr:from>
    <xdr:to>
      <xdr:col>46</xdr:col>
      <xdr:colOff>38100</xdr:colOff>
      <xdr:row>82</xdr:row>
      <xdr:rowOff>91187</xdr:rowOff>
    </xdr:to>
    <xdr:sp macro="" textlink="">
      <xdr:nvSpPr>
        <xdr:cNvPr id="361" name="楕円 360">
          <a:extLst>
            <a:ext uri="{FF2B5EF4-FFF2-40B4-BE49-F238E27FC236}">
              <a16:creationId xmlns:a16="http://schemas.microsoft.com/office/drawing/2014/main" id="{C17BFA0F-4E66-4B63-A15D-0BF0F9A2ED3F}"/>
            </a:ext>
          </a:extLst>
        </xdr:cNvPr>
        <xdr:cNvSpPr/>
      </xdr:nvSpPr>
      <xdr:spPr>
        <a:xfrm>
          <a:off x="8699500" y="140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35052</xdr:rowOff>
    </xdr:from>
    <xdr:to>
      <xdr:col>50</xdr:col>
      <xdr:colOff>114300</xdr:colOff>
      <xdr:row>82</xdr:row>
      <xdr:rowOff>40387</xdr:rowOff>
    </xdr:to>
    <xdr:cxnSp macro="">
      <xdr:nvCxnSpPr>
        <xdr:cNvPr id="362" name="直線コネクタ 361">
          <a:extLst>
            <a:ext uri="{FF2B5EF4-FFF2-40B4-BE49-F238E27FC236}">
              <a16:creationId xmlns:a16="http://schemas.microsoft.com/office/drawing/2014/main" id="{8C219825-2B23-4ACA-877D-413C3B23B998}"/>
            </a:ext>
          </a:extLst>
        </xdr:cNvPr>
        <xdr:cNvCxnSpPr/>
      </xdr:nvCxnSpPr>
      <xdr:spPr>
        <a:xfrm flipV="1">
          <a:off x="8750300" y="14093952"/>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7113</xdr:rowOff>
    </xdr:from>
    <xdr:to>
      <xdr:col>41</xdr:col>
      <xdr:colOff>101600</xdr:colOff>
      <xdr:row>82</xdr:row>
      <xdr:rowOff>108713</xdr:rowOff>
    </xdr:to>
    <xdr:sp macro="" textlink="">
      <xdr:nvSpPr>
        <xdr:cNvPr id="363" name="楕円 362">
          <a:extLst>
            <a:ext uri="{FF2B5EF4-FFF2-40B4-BE49-F238E27FC236}">
              <a16:creationId xmlns:a16="http://schemas.microsoft.com/office/drawing/2014/main" id="{A8847484-540E-4F83-A2D8-0C7C821E14B4}"/>
            </a:ext>
          </a:extLst>
        </xdr:cNvPr>
        <xdr:cNvSpPr/>
      </xdr:nvSpPr>
      <xdr:spPr>
        <a:xfrm>
          <a:off x="7810500" y="1406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40387</xdr:rowOff>
    </xdr:from>
    <xdr:to>
      <xdr:col>45</xdr:col>
      <xdr:colOff>177800</xdr:colOff>
      <xdr:row>82</xdr:row>
      <xdr:rowOff>57913</xdr:rowOff>
    </xdr:to>
    <xdr:cxnSp macro="">
      <xdr:nvCxnSpPr>
        <xdr:cNvPr id="364" name="直線コネクタ 363">
          <a:extLst>
            <a:ext uri="{FF2B5EF4-FFF2-40B4-BE49-F238E27FC236}">
              <a16:creationId xmlns:a16="http://schemas.microsoft.com/office/drawing/2014/main" id="{D1434409-873D-46C6-91AF-E9B1298D64C6}"/>
            </a:ext>
          </a:extLst>
        </xdr:cNvPr>
        <xdr:cNvCxnSpPr/>
      </xdr:nvCxnSpPr>
      <xdr:spPr>
        <a:xfrm flipV="1">
          <a:off x="7861300" y="14099287"/>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145035</xdr:rowOff>
    </xdr:from>
    <xdr:to>
      <xdr:col>36</xdr:col>
      <xdr:colOff>165100</xdr:colOff>
      <xdr:row>82</xdr:row>
      <xdr:rowOff>75185</xdr:rowOff>
    </xdr:to>
    <xdr:sp macro="" textlink="">
      <xdr:nvSpPr>
        <xdr:cNvPr id="365" name="楕円 364">
          <a:extLst>
            <a:ext uri="{FF2B5EF4-FFF2-40B4-BE49-F238E27FC236}">
              <a16:creationId xmlns:a16="http://schemas.microsoft.com/office/drawing/2014/main" id="{629A1539-2E8E-4CB1-AAE7-A0A56D613435}"/>
            </a:ext>
          </a:extLst>
        </xdr:cNvPr>
        <xdr:cNvSpPr/>
      </xdr:nvSpPr>
      <xdr:spPr>
        <a:xfrm>
          <a:off x="6921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24385</xdr:rowOff>
    </xdr:from>
    <xdr:to>
      <xdr:col>41</xdr:col>
      <xdr:colOff>50800</xdr:colOff>
      <xdr:row>82</xdr:row>
      <xdr:rowOff>57913</xdr:rowOff>
    </xdr:to>
    <xdr:cxnSp macro="">
      <xdr:nvCxnSpPr>
        <xdr:cNvPr id="366" name="直線コネクタ 365">
          <a:extLst>
            <a:ext uri="{FF2B5EF4-FFF2-40B4-BE49-F238E27FC236}">
              <a16:creationId xmlns:a16="http://schemas.microsoft.com/office/drawing/2014/main" id="{121857D4-36E9-4D88-9B3C-0F0E3C144480}"/>
            </a:ext>
          </a:extLst>
        </xdr:cNvPr>
        <xdr:cNvCxnSpPr/>
      </xdr:nvCxnSpPr>
      <xdr:spPr>
        <a:xfrm>
          <a:off x="6972300" y="14083285"/>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3AEE9B8B-4E98-4AAD-8FD1-AB039EA7CC9B}"/>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D76EDD17-CCB3-4874-84EF-7B7963A41CDD}"/>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2C76168F-27A8-491D-A1DC-62088F19C3BF}"/>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a:extLst>
            <a:ext uri="{FF2B5EF4-FFF2-40B4-BE49-F238E27FC236}">
              <a16:creationId xmlns:a16="http://schemas.microsoft.com/office/drawing/2014/main" id="{0FCF43B8-7572-4EBA-B7E4-EBA675427F7A}"/>
            </a:ext>
          </a:extLst>
        </xdr:cNvPr>
        <xdr:cNvSpPr txBox="1"/>
      </xdr:nvSpPr>
      <xdr:spPr>
        <a:xfrm>
          <a:off x="6737427" y="1432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102379</xdr:rowOff>
    </xdr:from>
    <xdr:ext cx="469744" cy="259045"/>
    <xdr:sp macro="" textlink="">
      <xdr:nvSpPr>
        <xdr:cNvPr id="371" name="n_1mainValue【公営住宅】&#10;一人当たり面積">
          <a:extLst>
            <a:ext uri="{FF2B5EF4-FFF2-40B4-BE49-F238E27FC236}">
              <a16:creationId xmlns:a16="http://schemas.microsoft.com/office/drawing/2014/main" id="{5DEF433E-156F-41EC-B2EF-33E76C6B9536}"/>
            </a:ext>
          </a:extLst>
        </xdr:cNvPr>
        <xdr:cNvSpPr txBox="1"/>
      </xdr:nvSpPr>
      <xdr:spPr>
        <a:xfrm>
          <a:off x="9391727" y="1381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107714</xdr:rowOff>
    </xdr:from>
    <xdr:ext cx="469744" cy="259045"/>
    <xdr:sp macro="" textlink="">
      <xdr:nvSpPr>
        <xdr:cNvPr id="372" name="n_2mainValue【公営住宅】&#10;一人当たり面積">
          <a:extLst>
            <a:ext uri="{FF2B5EF4-FFF2-40B4-BE49-F238E27FC236}">
              <a16:creationId xmlns:a16="http://schemas.microsoft.com/office/drawing/2014/main" id="{F3582A19-33E1-4AFB-9204-725EAF00041D}"/>
            </a:ext>
          </a:extLst>
        </xdr:cNvPr>
        <xdr:cNvSpPr txBox="1"/>
      </xdr:nvSpPr>
      <xdr:spPr>
        <a:xfrm>
          <a:off x="8515427" y="1382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125240</xdr:rowOff>
    </xdr:from>
    <xdr:ext cx="469744" cy="259045"/>
    <xdr:sp macro="" textlink="">
      <xdr:nvSpPr>
        <xdr:cNvPr id="373" name="n_3mainValue【公営住宅】&#10;一人当たり面積">
          <a:extLst>
            <a:ext uri="{FF2B5EF4-FFF2-40B4-BE49-F238E27FC236}">
              <a16:creationId xmlns:a16="http://schemas.microsoft.com/office/drawing/2014/main" id="{AA58E38C-2B46-4356-B1D0-EF03F62B2789}"/>
            </a:ext>
          </a:extLst>
        </xdr:cNvPr>
        <xdr:cNvSpPr txBox="1"/>
      </xdr:nvSpPr>
      <xdr:spPr>
        <a:xfrm>
          <a:off x="7626427" y="1384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91712</xdr:rowOff>
    </xdr:from>
    <xdr:ext cx="469744" cy="259045"/>
    <xdr:sp macro="" textlink="">
      <xdr:nvSpPr>
        <xdr:cNvPr id="374" name="n_4mainValue【公営住宅】&#10;一人当たり面積">
          <a:extLst>
            <a:ext uri="{FF2B5EF4-FFF2-40B4-BE49-F238E27FC236}">
              <a16:creationId xmlns:a16="http://schemas.microsoft.com/office/drawing/2014/main" id="{1671DE46-6E95-4104-890A-0CB8A1FFA782}"/>
            </a:ext>
          </a:extLst>
        </xdr:cNvPr>
        <xdr:cNvSpPr txBox="1"/>
      </xdr:nvSpPr>
      <xdr:spPr>
        <a:xfrm>
          <a:off x="6737427" y="1380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AE3FED5-A46E-4749-A15A-EEE8F3B9FE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C62EA2F-F04D-4139-B509-66484F5CBC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5657F73-F10C-4810-9723-1154E12FA69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9010D23-12D8-4733-A68E-03805F6593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6F9FB99-F16E-4B11-8342-725942E32DA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BF68866-00DB-47C2-A784-DC15B448539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4A840C3-4F6E-4027-9840-41657C7F97C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EB771A4-CD34-479E-8C4D-AF46E3029F6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8335FFF6-A5AC-45C8-9B32-ED6105D7FA9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0A53307-05AC-417A-AADA-47811427338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68598CFA-B3A5-402F-9A91-ED4F241C367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BD207423-D41F-4045-B939-E49AB4AD22C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50B8851-01AE-48C1-B5A9-05A55C2B3CA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9968C107-3AA6-4F8C-868C-B3DD6A13420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F0BD3881-314D-4047-A03C-C50E788421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7AA1D11A-4D68-418A-AD9C-A57960FBB69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BC6348E7-F8A1-43CB-91FB-642B39FD669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28BA0D5-FEED-44DC-B5E2-6B1A3E17DF6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46DEAB45-D360-4E1D-B383-48C636E906B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6CDAAD2D-5157-46DF-9A4E-87CB8838475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EBAEB810-B8FB-4F54-A3B6-618BF004D26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75B7E01A-D324-499C-ADC1-D92859143CB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78B16C61-B345-4119-9822-7D95F2278B5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3436A19-72C7-4F4B-A38A-29F06481EFF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4606D895-2434-47C3-B31C-90528EA7E3A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CE0C7FC2-1BEB-4DEF-BA3C-0DD0694713FA}"/>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5994EB1D-1825-4DB3-ACE6-AA25463D4204}"/>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7B2B5CD2-001C-4679-9278-A2D2AC4E2A7C}"/>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C7603776-0128-4D5A-8D1E-636E81125041}"/>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460D4182-736A-47D7-A9D9-97BB6114375A}"/>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B53F98E2-4DC1-4447-833C-41C4929C6DA9}"/>
            </a:ext>
          </a:extLst>
        </xdr:cNvPr>
        <xdr:cNvSpPr txBox="1"/>
      </xdr:nvSpPr>
      <xdr:spPr>
        <a:xfrm>
          <a:off x="4673600" y="1802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241C15A6-41EC-42A3-BFA9-38D204BCE4F0}"/>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11F2CE72-B7A5-40D0-AD62-E47ED13AAEC2}"/>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B6BB9F03-6E7F-49CE-933A-36EAC8D343C2}"/>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1425A3A7-F149-42FE-9112-4146713B1C5A}"/>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10" name="フローチャート: 判断 409">
          <a:extLst>
            <a:ext uri="{FF2B5EF4-FFF2-40B4-BE49-F238E27FC236}">
              <a16:creationId xmlns:a16="http://schemas.microsoft.com/office/drawing/2014/main" id="{96090E3F-DD44-4714-9064-B349508321D5}"/>
            </a:ext>
          </a:extLst>
        </xdr:cNvPr>
        <xdr:cNvSpPr/>
      </xdr:nvSpPr>
      <xdr:spPr>
        <a:xfrm>
          <a:off x="1079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E6BA154-E8DD-4ABA-8F84-B2B4DB062C6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BF7769D-3650-4233-A6AD-F516481CFB9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A9BAAF6-F5BD-4552-83A5-73A3E3FB22A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B892ADE-2C2B-457F-BEB3-B4EC4192F38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DFF976F-A30F-4B50-990D-90477B9C08D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152763</xdr:rowOff>
    </xdr:from>
    <xdr:to>
      <xdr:col>24</xdr:col>
      <xdr:colOff>114300</xdr:colOff>
      <xdr:row>102</xdr:row>
      <xdr:rowOff>82913</xdr:rowOff>
    </xdr:to>
    <xdr:sp macro="" textlink="">
      <xdr:nvSpPr>
        <xdr:cNvPr id="416" name="楕円 415">
          <a:extLst>
            <a:ext uri="{FF2B5EF4-FFF2-40B4-BE49-F238E27FC236}">
              <a16:creationId xmlns:a16="http://schemas.microsoft.com/office/drawing/2014/main" id="{02DB7F9F-7DCD-442B-A004-E061CF5CC0C2}"/>
            </a:ext>
          </a:extLst>
        </xdr:cNvPr>
        <xdr:cNvSpPr/>
      </xdr:nvSpPr>
      <xdr:spPr>
        <a:xfrm>
          <a:off x="4584700" y="1746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4190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8AFE2C0-DE1B-4152-B6CE-2BD5E35E3B1F}"/>
            </a:ext>
          </a:extLst>
        </xdr:cNvPr>
        <xdr:cNvSpPr txBox="1"/>
      </xdr:nvSpPr>
      <xdr:spPr>
        <a:xfrm>
          <a:off x="4673600" y="173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125005</xdr:rowOff>
    </xdr:from>
    <xdr:to>
      <xdr:col>20</xdr:col>
      <xdr:colOff>38100</xdr:colOff>
      <xdr:row>102</xdr:row>
      <xdr:rowOff>55155</xdr:rowOff>
    </xdr:to>
    <xdr:sp macro="" textlink="">
      <xdr:nvSpPr>
        <xdr:cNvPr id="418" name="楕円 417">
          <a:extLst>
            <a:ext uri="{FF2B5EF4-FFF2-40B4-BE49-F238E27FC236}">
              <a16:creationId xmlns:a16="http://schemas.microsoft.com/office/drawing/2014/main" id="{D215EC97-4550-4081-AE6C-D083948009BD}"/>
            </a:ext>
          </a:extLst>
        </xdr:cNvPr>
        <xdr:cNvSpPr/>
      </xdr:nvSpPr>
      <xdr:spPr>
        <a:xfrm>
          <a:off x="3746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4355</xdr:rowOff>
    </xdr:from>
    <xdr:to>
      <xdr:col>24</xdr:col>
      <xdr:colOff>63500</xdr:colOff>
      <xdr:row>102</xdr:row>
      <xdr:rowOff>32113</xdr:rowOff>
    </xdr:to>
    <xdr:cxnSp macro="">
      <xdr:nvCxnSpPr>
        <xdr:cNvPr id="419" name="直線コネクタ 418">
          <a:extLst>
            <a:ext uri="{FF2B5EF4-FFF2-40B4-BE49-F238E27FC236}">
              <a16:creationId xmlns:a16="http://schemas.microsoft.com/office/drawing/2014/main" id="{3E6DF523-62E6-4E4E-99D6-2384E13B2E0B}"/>
            </a:ext>
          </a:extLst>
        </xdr:cNvPr>
        <xdr:cNvCxnSpPr/>
      </xdr:nvCxnSpPr>
      <xdr:spPr>
        <a:xfrm>
          <a:off x="3797300" y="17492255"/>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98879</xdr:rowOff>
    </xdr:from>
    <xdr:to>
      <xdr:col>15</xdr:col>
      <xdr:colOff>101600</xdr:colOff>
      <xdr:row>102</xdr:row>
      <xdr:rowOff>29029</xdr:rowOff>
    </xdr:to>
    <xdr:sp macro="" textlink="">
      <xdr:nvSpPr>
        <xdr:cNvPr id="420" name="楕円 419">
          <a:extLst>
            <a:ext uri="{FF2B5EF4-FFF2-40B4-BE49-F238E27FC236}">
              <a16:creationId xmlns:a16="http://schemas.microsoft.com/office/drawing/2014/main" id="{C3C7B69B-ACD2-42E6-9138-11AD13DD02ED}"/>
            </a:ext>
          </a:extLst>
        </xdr:cNvPr>
        <xdr:cNvSpPr/>
      </xdr:nvSpPr>
      <xdr:spPr>
        <a:xfrm>
          <a:off x="2857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149679</xdr:rowOff>
    </xdr:from>
    <xdr:to>
      <xdr:col>19</xdr:col>
      <xdr:colOff>177800</xdr:colOff>
      <xdr:row>102</xdr:row>
      <xdr:rowOff>4355</xdr:rowOff>
    </xdr:to>
    <xdr:cxnSp macro="">
      <xdr:nvCxnSpPr>
        <xdr:cNvPr id="421" name="直線コネクタ 420">
          <a:extLst>
            <a:ext uri="{FF2B5EF4-FFF2-40B4-BE49-F238E27FC236}">
              <a16:creationId xmlns:a16="http://schemas.microsoft.com/office/drawing/2014/main" id="{1F392B67-AA85-4490-86D6-7247C14B7F33}"/>
            </a:ext>
          </a:extLst>
        </xdr:cNvPr>
        <xdr:cNvCxnSpPr/>
      </xdr:nvCxnSpPr>
      <xdr:spPr>
        <a:xfrm>
          <a:off x="2908300" y="1746612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71120</xdr:rowOff>
    </xdr:from>
    <xdr:to>
      <xdr:col>10</xdr:col>
      <xdr:colOff>165100</xdr:colOff>
      <xdr:row>102</xdr:row>
      <xdr:rowOff>1270</xdr:rowOff>
    </xdr:to>
    <xdr:sp macro="" textlink="">
      <xdr:nvSpPr>
        <xdr:cNvPr id="422" name="楕円 421">
          <a:extLst>
            <a:ext uri="{FF2B5EF4-FFF2-40B4-BE49-F238E27FC236}">
              <a16:creationId xmlns:a16="http://schemas.microsoft.com/office/drawing/2014/main" id="{B888056B-0E01-4A96-908A-E3DFAC8A22AD}"/>
            </a:ext>
          </a:extLst>
        </xdr:cNvPr>
        <xdr:cNvSpPr/>
      </xdr:nvSpPr>
      <xdr:spPr>
        <a:xfrm>
          <a:off x="19685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121920</xdr:rowOff>
    </xdr:from>
    <xdr:to>
      <xdr:col>15</xdr:col>
      <xdr:colOff>50800</xdr:colOff>
      <xdr:row>101</xdr:row>
      <xdr:rowOff>149679</xdr:rowOff>
    </xdr:to>
    <xdr:cxnSp macro="">
      <xdr:nvCxnSpPr>
        <xdr:cNvPr id="423" name="直線コネクタ 422">
          <a:extLst>
            <a:ext uri="{FF2B5EF4-FFF2-40B4-BE49-F238E27FC236}">
              <a16:creationId xmlns:a16="http://schemas.microsoft.com/office/drawing/2014/main" id="{D38DC767-C828-4CF4-97D5-7FA07877E15A}"/>
            </a:ext>
          </a:extLst>
        </xdr:cNvPr>
        <xdr:cNvCxnSpPr/>
      </xdr:nvCxnSpPr>
      <xdr:spPr>
        <a:xfrm>
          <a:off x="2019300" y="1743837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66221</xdr:rowOff>
    </xdr:from>
    <xdr:to>
      <xdr:col>6</xdr:col>
      <xdr:colOff>38100</xdr:colOff>
      <xdr:row>102</xdr:row>
      <xdr:rowOff>167821</xdr:rowOff>
    </xdr:to>
    <xdr:sp macro="" textlink="">
      <xdr:nvSpPr>
        <xdr:cNvPr id="424" name="楕円 423">
          <a:extLst>
            <a:ext uri="{FF2B5EF4-FFF2-40B4-BE49-F238E27FC236}">
              <a16:creationId xmlns:a16="http://schemas.microsoft.com/office/drawing/2014/main" id="{6BF8FEF8-1324-4F53-846D-82CA9B142D5E}"/>
            </a:ext>
          </a:extLst>
        </xdr:cNvPr>
        <xdr:cNvSpPr/>
      </xdr:nvSpPr>
      <xdr:spPr>
        <a:xfrm>
          <a:off x="10795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121920</xdr:rowOff>
    </xdr:from>
    <xdr:to>
      <xdr:col>10</xdr:col>
      <xdr:colOff>114300</xdr:colOff>
      <xdr:row>102</xdr:row>
      <xdr:rowOff>117021</xdr:rowOff>
    </xdr:to>
    <xdr:cxnSp macro="">
      <xdr:nvCxnSpPr>
        <xdr:cNvPr id="425" name="直線コネクタ 424">
          <a:extLst>
            <a:ext uri="{FF2B5EF4-FFF2-40B4-BE49-F238E27FC236}">
              <a16:creationId xmlns:a16="http://schemas.microsoft.com/office/drawing/2014/main" id="{7B057403-1E6C-4FC9-A695-DCE46E3E1162}"/>
            </a:ext>
          </a:extLst>
        </xdr:cNvPr>
        <xdr:cNvCxnSpPr/>
      </xdr:nvCxnSpPr>
      <xdr:spPr>
        <a:xfrm flipV="1">
          <a:off x="1130300" y="17438370"/>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a:extLst>
            <a:ext uri="{FF2B5EF4-FFF2-40B4-BE49-F238E27FC236}">
              <a16:creationId xmlns:a16="http://schemas.microsoft.com/office/drawing/2014/main" id="{A4B4FD4D-C5F1-4F6D-9260-518FB517F4B0}"/>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a:extLst>
            <a:ext uri="{FF2B5EF4-FFF2-40B4-BE49-F238E27FC236}">
              <a16:creationId xmlns:a16="http://schemas.microsoft.com/office/drawing/2014/main" id="{A220C53D-6B6C-4248-9A69-67B21AC3F46B}"/>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a:extLst>
            <a:ext uri="{FF2B5EF4-FFF2-40B4-BE49-F238E27FC236}">
              <a16:creationId xmlns:a16="http://schemas.microsoft.com/office/drawing/2014/main" id="{EF3378FA-23BE-4F06-B98A-4FD6F887B9D4}"/>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140988</xdr:rowOff>
    </xdr:from>
    <xdr:ext cx="405111" cy="259045"/>
    <xdr:sp macro="" textlink="">
      <xdr:nvSpPr>
        <xdr:cNvPr id="429" name="n_4aveValue【港湾・漁港】&#10;有形固定資産減価償却率">
          <a:extLst>
            <a:ext uri="{FF2B5EF4-FFF2-40B4-BE49-F238E27FC236}">
              <a16:creationId xmlns:a16="http://schemas.microsoft.com/office/drawing/2014/main" id="{1AAFE0D8-3CA0-4899-AA83-4C5967E71AC9}"/>
            </a:ext>
          </a:extLst>
        </xdr:cNvPr>
        <xdr:cNvSpPr txBox="1"/>
      </xdr:nvSpPr>
      <xdr:spPr>
        <a:xfrm>
          <a:off x="927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71682</xdr:rowOff>
    </xdr:from>
    <xdr:ext cx="405111" cy="259045"/>
    <xdr:sp macro="" textlink="">
      <xdr:nvSpPr>
        <xdr:cNvPr id="430" name="n_1mainValue【港湾・漁港】&#10;有形固定資産減価償却率">
          <a:extLst>
            <a:ext uri="{FF2B5EF4-FFF2-40B4-BE49-F238E27FC236}">
              <a16:creationId xmlns:a16="http://schemas.microsoft.com/office/drawing/2014/main" id="{74EB0AF6-840A-488A-8DFD-93EC9D66C948}"/>
            </a:ext>
          </a:extLst>
        </xdr:cNvPr>
        <xdr:cNvSpPr txBox="1"/>
      </xdr:nvSpPr>
      <xdr:spPr>
        <a:xfrm>
          <a:off x="3582044" y="1721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45556</xdr:rowOff>
    </xdr:from>
    <xdr:ext cx="405111" cy="259045"/>
    <xdr:sp macro="" textlink="">
      <xdr:nvSpPr>
        <xdr:cNvPr id="431" name="n_2mainValue【港湾・漁港】&#10;有形固定資産減価償却率">
          <a:extLst>
            <a:ext uri="{FF2B5EF4-FFF2-40B4-BE49-F238E27FC236}">
              <a16:creationId xmlns:a16="http://schemas.microsoft.com/office/drawing/2014/main" id="{77195A70-A51A-4F73-A04E-71A675DFEE05}"/>
            </a:ext>
          </a:extLst>
        </xdr:cNvPr>
        <xdr:cNvSpPr txBox="1"/>
      </xdr:nvSpPr>
      <xdr:spPr>
        <a:xfrm>
          <a:off x="27057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17797</xdr:rowOff>
    </xdr:from>
    <xdr:ext cx="405111" cy="259045"/>
    <xdr:sp macro="" textlink="">
      <xdr:nvSpPr>
        <xdr:cNvPr id="432" name="n_3mainValue【港湾・漁港】&#10;有形固定資産減価償却率">
          <a:extLst>
            <a:ext uri="{FF2B5EF4-FFF2-40B4-BE49-F238E27FC236}">
              <a16:creationId xmlns:a16="http://schemas.microsoft.com/office/drawing/2014/main" id="{13DD632D-8674-43AD-950E-B0D27B9A7026}"/>
            </a:ext>
          </a:extLst>
        </xdr:cNvPr>
        <xdr:cNvSpPr txBox="1"/>
      </xdr:nvSpPr>
      <xdr:spPr>
        <a:xfrm>
          <a:off x="1816744" y="1716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12898</xdr:rowOff>
    </xdr:from>
    <xdr:ext cx="405111" cy="259045"/>
    <xdr:sp macro="" textlink="">
      <xdr:nvSpPr>
        <xdr:cNvPr id="433" name="n_4mainValue【港湾・漁港】&#10;有形固定資産減価償却率">
          <a:extLst>
            <a:ext uri="{FF2B5EF4-FFF2-40B4-BE49-F238E27FC236}">
              <a16:creationId xmlns:a16="http://schemas.microsoft.com/office/drawing/2014/main" id="{F63ED6CB-C769-4A23-BCCD-1719A9D42B75}"/>
            </a:ext>
          </a:extLst>
        </xdr:cNvPr>
        <xdr:cNvSpPr txBox="1"/>
      </xdr:nvSpPr>
      <xdr:spPr>
        <a:xfrm>
          <a:off x="92774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AC42FAAB-D15C-496A-9109-4B8D10B0CBE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F82CE876-0588-49B6-B361-D771FC2CFCF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7160908-14DD-4053-A5A7-1AB7DE5B6F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35D7804-4678-43C6-8185-29FA07B4E3D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67123F23-C294-41BD-B787-DAB2A25B349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2986D4D5-C9C6-443E-BBCC-2B54974E941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9F116085-A5E4-4193-A79A-0ED2C0ACE8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DE5357E7-0898-41BB-9625-50C5670A2F2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4A954F79-8001-4D05-BDF8-38BF90D2F69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299C6256-EEDE-4EF5-97AB-D06EA8EDD45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BFB67E85-0416-4E13-B0E2-0F3AAAD6716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A04329C2-C4E2-4566-B67A-0700D857B788}"/>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4F0BC60-1C82-4CF9-A8E8-04953F83094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9DAD38C2-5CBF-47BE-9F08-6B1343511C7C}"/>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390D951-D123-4626-AE22-3939BBA0CAA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D447EA59-4786-4C41-98E1-C2784D8A7D0A}"/>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1EE00C66-97D7-4FAD-8CCE-BD3EBA0ABE1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F3C5EE7F-290A-4841-8B6C-C2C53AA14A38}"/>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435FBCA-8B9B-4C3A-BA38-1613F21967A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34D3E9C1-166F-4D14-85FA-AD356B611B14}"/>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C152E45-73DC-4DD7-AADD-2E181929ADC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E3D981FC-AE55-4698-8136-F6003FFECE5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366353E-7E0A-4856-929F-302CD226037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CCE39CDA-A1FC-4E5B-851A-0B3FE96468BE}"/>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CFA94D4D-FBC8-4051-ACB1-8D7E9A14B93F}"/>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721F5A15-2051-47AE-A6D4-E4200EA0C2D4}"/>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FF704769-0183-4AB0-B780-40D626ED4E5B}"/>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8CCD1872-CD75-466E-96F5-D812A27BA23F}"/>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301DEA45-F805-4D21-AC5A-3F46435B3131}"/>
            </a:ext>
          </a:extLst>
        </xdr:cNvPr>
        <xdr:cNvSpPr txBox="1"/>
      </xdr:nvSpPr>
      <xdr:spPr>
        <a:xfrm>
          <a:off x="10515600" y="18281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9C019B20-673A-452F-B45B-3161AEB3F23F}"/>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1BD6BC64-3D78-41F8-880C-CB3115BBDE39}"/>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DB860176-9EF4-4D06-9A95-E06AF8B0BDE8}"/>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EF762F8E-CD4A-4A61-86E8-DDE7D5264958}"/>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55060</xdr:rowOff>
    </xdr:from>
    <xdr:to>
      <xdr:col>36</xdr:col>
      <xdr:colOff>165100</xdr:colOff>
      <xdr:row>104</xdr:row>
      <xdr:rowOff>156660</xdr:rowOff>
    </xdr:to>
    <xdr:sp macro="" textlink="">
      <xdr:nvSpPr>
        <xdr:cNvPr id="467" name="フローチャート: 判断 466">
          <a:extLst>
            <a:ext uri="{FF2B5EF4-FFF2-40B4-BE49-F238E27FC236}">
              <a16:creationId xmlns:a16="http://schemas.microsoft.com/office/drawing/2014/main" id="{34D9FB6E-B86A-4B25-898B-7F6AE6A8DF55}"/>
            </a:ext>
          </a:extLst>
        </xdr:cNvPr>
        <xdr:cNvSpPr/>
      </xdr:nvSpPr>
      <xdr:spPr>
        <a:xfrm>
          <a:off x="6921500" y="1788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1361DE5-94FD-4854-9E1C-EA1BA1667A0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BE8DA15-F761-41CE-A5B2-57B8AC94E7C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2772142-A89E-4C71-9CFB-4535EB8D25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7164ECA-31DF-4078-8BC5-8C3D6D5AB4C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3BC048-ACB2-4ED6-A3E0-E39280F6A7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97820</xdr:rowOff>
    </xdr:from>
    <xdr:to>
      <xdr:col>55</xdr:col>
      <xdr:colOff>50800</xdr:colOff>
      <xdr:row>109</xdr:row>
      <xdr:rowOff>27970</xdr:rowOff>
    </xdr:to>
    <xdr:sp macro="" textlink="">
      <xdr:nvSpPr>
        <xdr:cNvPr id="473" name="楕円 472">
          <a:extLst>
            <a:ext uri="{FF2B5EF4-FFF2-40B4-BE49-F238E27FC236}">
              <a16:creationId xmlns:a16="http://schemas.microsoft.com/office/drawing/2014/main" id="{0CD3770E-8E88-49B7-8AB7-C8840595DEB0}"/>
            </a:ext>
          </a:extLst>
        </xdr:cNvPr>
        <xdr:cNvSpPr/>
      </xdr:nvSpPr>
      <xdr:spPr>
        <a:xfrm>
          <a:off x="10426700" y="1861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12747</xdr:rowOff>
    </xdr:from>
    <xdr:ext cx="469744" cy="259045"/>
    <xdr:sp macro="" textlink="">
      <xdr:nvSpPr>
        <xdr:cNvPr id="474" name="【港湾・漁港】&#10;一人当たり有形固定資産（償却資産）額該当値テキスト">
          <a:extLst>
            <a:ext uri="{FF2B5EF4-FFF2-40B4-BE49-F238E27FC236}">
              <a16:creationId xmlns:a16="http://schemas.microsoft.com/office/drawing/2014/main" id="{C4B9BA11-321E-47AA-BD9C-21F7FDD282A0}"/>
            </a:ext>
          </a:extLst>
        </xdr:cNvPr>
        <xdr:cNvSpPr txBox="1"/>
      </xdr:nvSpPr>
      <xdr:spPr>
        <a:xfrm>
          <a:off x="10515600" y="1852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97853</xdr:rowOff>
    </xdr:from>
    <xdr:to>
      <xdr:col>50</xdr:col>
      <xdr:colOff>165100</xdr:colOff>
      <xdr:row>109</xdr:row>
      <xdr:rowOff>28003</xdr:rowOff>
    </xdr:to>
    <xdr:sp macro="" textlink="">
      <xdr:nvSpPr>
        <xdr:cNvPr id="475" name="楕円 474">
          <a:extLst>
            <a:ext uri="{FF2B5EF4-FFF2-40B4-BE49-F238E27FC236}">
              <a16:creationId xmlns:a16="http://schemas.microsoft.com/office/drawing/2014/main" id="{9B6A0E64-D3D8-4E4D-BE0C-0563C018D109}"/>
            </a:ext>
          </a:extLst>
        </xdr:cNvPr>
        <xdr:cNvSpPr/>
      </xdr:nvSpPr>
      <xdr:spPr>
        <a:xfrm>
          <a:off x="9588500" y="1861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148620</xdr:rowOff>
    </xdr:from>
    <xdr:to>
      <xdr:col>55</xdr:col>
      <xdr:colOff>0</xdr:colOff>
      <xdr:row>108</xdr:row>
      <xdr:rowOff>148653</xdr:rowOff>
    </xdr:to>
    <xdr:cxnSp macro="">
      <xdr:nvCxnSpPr>
        <xdr:cNvPr id="476" name="直線コネクタ 475">
          <a:extLst>
            <a:ext uri="{FF2B5EF4-FFF2-40B4-BE49-F238E27FC236}">
              <a16:creationId xmlns:a16="http://schemas.microsoft.com/office/drawing/2014/main" id="{93E8D58E-EB3E-4F89-8160-C7AF1C4FCFE8}"/>
            </a:ext>
          </a:extLst>
        </xdr:cNvPr>
        <xdr:cNvCxnSpPr/>
      </xdr:nvCxnSpPr>
      <xdr:spPr>
        <a:xfrm flipV="1">
          <a:off x="9639300" y="18665220"/>
          <a:ext cx="8382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97893</xdr:rowOff>
    </xdr:from>
    <xdr:to>
      <xdr:col>46</xdr:col>
      <xdr:colOff>38100</xdr:colOff>
      <xdr:row>109</xdr:row>
      <xdr:rowOff>28043</xdr:rowOff>
    </xdr:to>
    <xdr:sp macro="" textlink="">
      <xdr:nvSpPr>
        <xdr:cNvPr id="477" name="楕円 476">
          <a:extLst>
            <a:ext uri="{FF2B5EF4-FFF2-40B4-BE49-F238E27FC236}">
              <a16:creationId xmlns:a16="http://schemas.microsoft.com/office/drawing/2014/main" id="{2DBB51C9-03ED-442B-AAC9-C0EBB5CB2796}"/>
            </a:ext>
          </a:extLst>
        </xdr:cNvPr>
        <xdr:cNvSpPr/>
      </xdr:nvSpPr>
      <xdr:spPr>
        <a:xfrm>
          <a:off x="8699500" y="1861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148653</xdr:rowOff>
    </xdr:from>
    <xdr:to>
      <xdr:col>50</xdr:col>
      <xdr:colOff>114300</xdr:colOff>
      <xdr:row>108</xdr:row>
      <xdr:rowOff>148693</xdr:rowOff>
    </xdr:to>
    <xdr:cxnSp macro="">
      <xdr:nvCxnSpPr>
        <xdr:cNvPr id="478" name="直線コネクタ 477">
          <a:extLst>
            <a:ext uri="{FF2B5EF4-FFF2-40B4-BE49-F238E27FC236}">
              <a16:creationId xmlns:a16="http://schemas.microsoft.com/office/drawing/2014/main" id="{6967A0D5-A306-4B14-A90B-0D941F32039F}"/>
            </a:ext>
          </a:extLst>
        </xdr:cNvPr>
        <xdr:cNvCxnSpPr/>
      </xdr:nvCxnSpPr>
      <xdr:spPr>
        <a:xfrm flipV="1">
          <a:off x="8750300" y="18665253"/>
          <a:ext cx="88900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97893</xdr:rowOff>
    </xdr:from>
    <xdr:to>
      <xdr:col>41</xdr:col>
      <xdr:colOff>101600</xdr:colOff>
      <xdr:row>109</xdr:row>
      <xdr:rowOff>28043</xdr:rowOff>
    </xdr:to>
    <xdr:sp macro="" textlink="">
      <xdr:nvSpPr>
        <xdr:cNvPr id="479" name="楕円 478">
          <a:extLst>
            <a:ext uri="{FF2B5EF4-FFF2-40B4-BE49-F238E27FC236}">
              <a16:creationId xmlns:a16="http://schemas.microsoft.com/office/drawing/2014/main" id="{CC95F892-05FE-4EA1-AE1B-10FD4A08E6FB}"/>
            </a:ext>
          </a:extLst>
        </xdr:cNvPr>
        <xdr:cNvSpPr/>
      </xdr:nvSpPr>
      <xdr:spPr>
        <a:xfrm>
          <a:off x="7810500" y="1861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148693</xdr:rowOff>
    </xdr:from>
    <xdr:to>
      <xdr:col>45</xdr:col>
      <xdr:colOff>177800</xdr:colOff>
      <xdr:row>108</xdr:row>
      <xdr:rowOff>148693</xdr:rowOff>
    </xdr:to>
    <xdr:cxnSp macro="">
      <xdr:nvCxnSpPr>
        <xdr:cNvPr id="480" name="直線コネクタ 479">
          <a:extLst>
            <a:ext uri="{FF2B5EF4-FFF2-40B4-BE49-F238E27FC236}">
              <a16:creationId xmlns:a16="http://schemas.microsoft.com/office/drawing/2014/main" id="{DDF70B89-B4E4-48A7-9314-C0774B88B2EB}"/>
            </a:ext>
          </a:extLst>
        </xdr:cNvPr>
        <xdr:cNvCxnSpPr/>
      </xdr:nvCxnSpPr>
      <xdr:spPr>
        <a:xfrm>
          <a:off x="7861300" y="186652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99219</xdr:rowOff>
    </xdr:from>
    <xdr:to>
      <xdr:col>36</xdr:col>
      <xdr:colOff>165100</xdr:colOff>
      <xdr:row>109</xdr:row>
      <xdr:rowOff>29369</xdr:rowOff>
    </xdr:to>
    <xdr:sp macro="" textlink="">
      <xdr:nvSpPr>
        <xdr:cNvPr id="481" name="楕円 480">
          <a:extLst>
            <a:ext uri="{FF2B5EF4-FFF2-40B4-BE49-F238E27FC236}">
              <a16:creationId xmlns:a16="http://schemas.microsoft.com/office/drawing/2014/main" id="{BC34A45E-7161-4988-8C1C-F61D415A8133}"/>
            </a:ext>
          </a:extLst>
        </xdr:cNvPr>
        <xdr:cNvSpPr/>
      </xdr:nvSpPr>
      <xdr:spPr>
        <a:xfrm>
          <a:off x="6921500" y="1861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148693</xdr:rowOff>
    </xdr:from>
    <xdr:to>
      <xdr:col>41</xdr:col>
      <xdr:colOff>50800</xdr:colOff>
      <xdr:row>108</xdr:row>
      <xdr:rowOff>150019</xdr:rowOff>
    </xdr:to>
    <xdr:cxnSp macro="">
      <xdr:nvCxnSpPr>
        <xdr:cNvPr id="482" name="直線コネクタ 481">
          <a:extLst>
            <a:ext uri="{FF2B5EF4-FFF2-40B4-BE49-F238E27FC236}">
              <a16:creationId xmlns:a16="http://schemas.microsoft.com/office/drawing/2014/main" id="{5231AF2E-D149-4B67-A6E8-121869ADCF23}"/>
            </a:ext>
          </a:extLst>
        </xdr:cNvPr>
        <xdr:cNvCxnSpPr/>
      </xdr:nvCxnSpPr>
      <xdr:spPr>
        <a:xfrm flipV="1">
          <a:off x="6972300" y="18665293"/>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C9A11C8C-9424-47AA-9A35-9656E626C036}"/>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8D15B739-400D-4698-B4D0-1A8C7FEFBA38}"/>
            </a:ext>
          </a:extLst>
        </xdr:cNvPr>
        <xdr:cNvSpPr txBox="1"/>
      </xdr:nvSpPr>
      <xdr:spPr>
        <a:xfrm>
          <a:off x="8483111" y="18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B39C4528-0C70-4EC6-B8B7-1F14091BB7B8}"/>
            </a:ext>
          </a:extLst>
        </xdr:cNvPr>
        <xdr:cNvSpPr txBox="1"/>
      </xdr:nvSpPr>
      <xdr:spPr>
        <a:xfrm>
          <a:off x="75941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1737</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B3F88C35-0E51-4A54-8929-4BD3ED8C2199}"/>
            </a:ext>
          </a:extLst>
        </xdr:cNvPr>
        <xdr:cNvSpPr txBox="1"/>
      </xdr:nvSpPr>
      <xdr:spPr>
        <a:xfrm>
          <a:off x="6672795" y="17661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19130</xdr:rowOff>
    </xdr:from>
    <xdr:ext cx="469744" cy="259045"/>
    <xdr:sp macro="" textlink="">
      <xdr:nvSpPr>
        <xdr:cNvPr id="487" name="n_1mainValue【港湾・漁港】&#10;一人当たり有形固定資産（償却資産）額">
          <a:extLst>
            <a:ext uri="{FF2B5EF4-FFF2-40B4-BE49-F238E27FC236}">
              <a16:creationId xmlns:a16="http://schemas.microsoft.com/office/drawing/2014/main" id="{B62D52DF-1DA0-4435-80A3-77A64D4790D9}"/>
            </a:ext>
          </a:extLst>
        </xdr:cNvPr>
        <xdr:cNvSpPr txBox="1"/>
      </xdr:nvSpPr>
      <xdr:spPr>
        <a:xfrm>
          <a:off x="9391728" y="187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19170</xdr:rowOff>
    </xdr:from>
    <xdr:ext cx="469744" cy="259045"/>
    <xdr:sp macro="" textlink="">
      <xdr:nvSpPr>
        <xdr:cNvPr id="488" name="n_2mainValue【港湾・漁港】&#10;一人当たり有形固定資産（償却資産）額">
          <a:extLst>
            <a:ext uri="{FF2B5EF4-FFF2-40B4-BE49-F238E27FC236}">
              <a16:creationId xmlns:a16="http://schemas.microsoft.com/office/drawing/2014/main" id="{8B9A913E-152F-4F66-97B5-65BB2BFA70BA}"/>
            </a:ext>
          </a:extLst>
        </xdr:cNvPr>
        <xdr:cNvSpPr txBox="1"/>
      </xdr:nvSpPr>
      <xdr:spPr>
        <a:xfrm>
          <a:off x="8515428" y="1870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19170</xdr:rowOff>
    </xdr:from>
    <xdr:ext cx="469744" cy="259045"/>
    <xdr:sp macro="" textlink="">
      <xdr:nvSpPr>
        <xdr:cNvPr id="489" name="n_3mainValue【港湾・漁港】&#10;一人当たり有形固定資産（償却資産）額">
          <a:extLst>
            <a:ext uri="{FF2B5EF4-FFF2-40B4-BE49-F238E27FC236}">
              <a16:creationId xmlns:a16="http://schemas.microsoft.com/office/drawing/2014/main" id="{FB7A6026-70BC-49D0-ACCC-E4CBFBC572B5}"/>
            </a:ext>
          </a:extLst>
        </xdr:cNvPr>
        <xdr:cNvSpPr txBox="1"/>
      </xdr:nvSpPr>
      <xdr:spPr>
        <a:xfrm>
          <a:off x="7626428" y="1870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20496</xdr:rowOff>
    </xdr:from>
    <xdr:ext cx="469744" cy="259045"/>
    <xdr:sp macro="" textlink="">
      <xdr:nvSpPr>
        <xdr:cNvPr id="490" name="n_4mainValue【港湾・漁港】&#10;一人当たり有形固定資産（償却資産）額">
          <a:extLst>
            <a:ext uri="{FF2B5EF4-FFF2-40B4-BE49-F238E27FC236}">
              <a16:creationId xmlns:a16="http://schemas.microsoft.com/office/drawing/2014/main" id="{A8FEEF32-8F08-472F-9D24-F6B9227EB81E}"/>
            </a:ext>
          </a:extLst>
        </xdr:cNvPr>
        <xdr:cNvSpPr txBox="1"/>
      </xdr:nvSpPr>
      <xdr:spPr>
        <a:xfrm>
          <a:off x="6737428" y="1870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82BAA22B-14E5-41AE-9CDB-B69AC63243A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702A2DB8-9E46-4C2F-912C-6D42CDAC7C1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3313B113-451B-44C7-9719-96617EB6E2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69B1984-58A0-44D2-8BE2-29840C8E80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AFE7542-FD15-4470-8C9B-7861BE8E43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A9E315D0-F41E-4E2A-9487-83AC0B9198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061AD97-319A-4F35-B7C4-5829B9EFD9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49B38C5B-87B1-4B2D-98AD-4A755C89A01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B339F9D0-A58F-44DF-9422-96534F0EDE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461DE26C-D362-4B5C-AFED-981D7BF0EF4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1ED63057-3A8E-4C87-AEB9-3F6C392DD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4A494DC6-2D4F-4ADF-A6AA-F3F69E4A0FF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9449888-AE02-4257-A6E2-B2EA2A94FD7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DC367F9-52D9-46F7-9181-73B4CF4BFF1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69639C79-5F8C-4172-B49F-C361B5CEFDB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C016DF2D-D77F-4379-9A3C-258477A1229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AB6167B-7978-4FE2-B999-DE6996AADE4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E84A97A8-4769-46E4-8B9C-C7BC08526B1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963D8669-FFA6-436C-A78D-4A14190D9C1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F625C77-D9AD-4DFD-BBE4-1E0A7BD61D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60826BF8-447C-4EC0-99A0-EAB5D72ABC5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EF471FE7-3A05-4A68-A593-06C351EF1E1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A07A9C17-19FD-4024-AAC9-AAD6017DD05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F4609FB0-F0A3-4514-92A1-B8C3A9AD00C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B49F818E-7084-4BE8-A42B-0E943C4379BF}"/>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2FA476ED-A03F-43CF-9B45-A198C5C3D699}"/>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66E1551E-A5E7-4523-A3AE-FF51D9BEB831}"/>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B08DBDEE-F191-48A4-A44D-06E2DEC28922}"/>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4B72F125-59A7-47A2-8CCE-1F01EC2109F9}"/>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1E7587DF-165C-457E-A772-ECD2F33313BB}"/>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A54EC5B8-C755-4834-AF28-9754FF5487F2}"/>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3728A00F-1E23-4E66-A6BD-2FE35EEB9B2B}"/>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8D2E28B4-7B0E-473C-8B49-E497D5E55B41}"/>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84A3CE3A-0509-474A-8007-3045C4F2200D}"/>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25" name="フローチャート: 判断 524">
          <a:extLst>
            <a:ext uri="{FF2B5EF4-FFF2-40B4-BE49-F238E27FC236}">
              <a16:creationId xmlns:a16="http://schemas.microsoft.com/office/drawing/2014/main" id="{FDBEFF57-7E48-4196-9EAA-20000A78AA68}"/>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FBF1435-C744-46A0-87A9-0506FEBAFA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489DFD8-992F-462F-8B42-A1E8A208B65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369D7C5-FF63-4E4D-9DE4-FEEC1B60FF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F3890B1-4C13-4613-B31D-1453F8D1372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9D85F81-C6EB-4771-BBAA-BC3F1E186D1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168275</xdr:rowOff>
    </xdr:from>
    <xdr:to>
      <xdr:col>85</xdr:col>
      <xdr:colOff>177800</xdr:colOff>
      <xdr:row>38</xdr:row>
      <xdr:rowOff>98425</xdr:rowOff>
    </xdr:to>
    <xdr:sp macro="" textlink="">
      <xdr:nvSpPr>
        <xdr:cNvPr id="531" name="楕円 530">
          <a:extLst>
            <a:ext uri="{FF2B5EF4-FFF2-40B4-BE49-F238E27FC236}">
              <a16:creationId xmlns:a16="http://schemas.microsoft.com/office/drawing/2014/main" id="{D18F0BB1-9FB5-447E-8E2E-60B283B3A50D}"/>
            </a:ext>
          </a:extLst>
        </xdr:cNvPr>
        <xdr:cNvSpPr/>
      </xdr:nvSpPr>
      <xdr:spPr>
        <a:xfrm>
          <a:off x="162687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146702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432476C1-1A92-4A09-9BE0-C37DE411BAAA}"/>
            </a:ext>
          </a:extLst>
        </xdr:cNvPr>
        <xdr:cNvSpPr txBox="1"/>
      </xdr:nvSpPr>
      <xdr:spPr>
        <a:xfrm>
          <a:off x="16357600"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147320</xdr:rowOff>
    </xdr:from>
    <xdr:to>
      <xdr:col>81</xdr:col>
      <xdr:colOff>101600</xdr:colOff>
      <xdr:row>38</xdr:row>
      <xdr:rowOff>77470</xdr:rowOff>
    </xdr:to>
    <xdr:sp macro="" textlink="">
      <xdr:nvSpPr>
        <xdr:cNvPr id="533" name="楕円 532">
          <a:extLst>
            <a:ext uri="{FF2B5EF4-FFF2-40B4-BE49-F238E27FC236}">
              <a16:creationId xmlns:a16="http://schemas.microsoft.com/office/drawing/2014/main" id="{0959742D-197C-4474-994D-AEECCE63297E}"/>
            </a:ext>
          </a:extLst>
        </xdr:cNvPr>
        <xdr:cNvSpPr/>
      </xdr:nvSpPr>
      <xdr:spPr>
        <a:xfrm>
          <a:off x="15430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26670</xdr:rowOff>
    </xdr:from>
    <xdr:to>
      <xdr:col>85</xdr:col>
      <xdr:colOff>127000</xdr:colOff>
      <xdr:row>38</xdr:row>
      <xdr:rowOff>47625</xdr:rowOff>
    </xdr:to>
    <xdr:cxnSp macro="">
      <xdr:nvCxnSpPr>
        <xdr:cNvPr id="534" name="直線コネクタ 533">
          <a:extLst>
            <a:ext uri="{FF2B5EF4-FFF2-40B4-BE49-F238E27FC236}">
              <a16:creationId xmlns:a16="http://schemas.microsoft.com/office/drawing/2014/main" id="{D73C75A6-5053-4C27-89E7-9C42A25DAA36}"/>
            </a:ext>
          </a:extLst>
        </xdr:cNvPr>
        <xdr:cNvCxnSpPr/>
      </xdr:nvCxnSpPr>
      <xdr:spPr>
        <a:xfrm>
          <a:off x="15481300" y="65417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35" name="楕円 534">
          <a:extLst>
            <a:ext uri="{FF2B5EF4-FFF2-40B4-BE49-F238E27FC236}">
              <a16:creationId xmlns:a16="http://schemas.microsoft.com/office/drawing/2014/main" id="{42E3767A-92B5-4A43-B9A3-B3280F10DEB8}"/>
            </a:ext>
          </a:extLst>
        </xdr:cNvPr>
        <xdr:cNvSpPr/>
      </xdr:nvSpPr>
      <xdr:spPr>
        <a:xfrm>
          <a:off x="1454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38</xdr:row>
      <xdr:rowOff>26670</xdr:rowOff>
    </xdr:to>
    <xdr:cxnSp macro="">
      <xdr:nvCxnSpPr>
        <xdr:cNvPr id="536" name="直線コネクタ 535">
          <a:extLst>
            <a:ext uri="{FF2B5EF4-FFF2-40B4-BE49-F238E27FC236}">
              <a16:creationId xmlns:a16="http://schemas.microsoft.com/office/drawing/2014/main" id="{A719043C-1E1B-466B-A911-0F5C83554DE6}"/>
            </a:ext>
          </a:extLst>
        </xdr:cNvPr>
        <xdr:cNvCxnSpPr/>
      </xdr:nvCxnSpPr>
      <xdr:spPr>
        <a:xfrm>
          <a:off x="14592300" y="65265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101600</xdr:rowOff>
    </xdr:from>
    <xdr:to>
      <xdr:col>72</xdr:col>
      <xdr:colOff>38100</xdr:colOff>
      <xdr:row>38</xdr:row>
      <xdr:rowOff>31750</xdr:rowOff>
    </xdr:to>
    <xdr:sp macro="" textlink="">
      <xdr:nvSpPr>
        <xdr:cNvPr id="537" name="楕円 536">
          <a:extLst>
            <a:ext uri="{FF2B5EF4-FFF2-40B4-BE49-F238E27FC236}">
              <a16:creationId xmlns:a16="http://schemas.microsoft.com/office/drawing/2014/main" id="{222BE097-8DB5-4318-91DD-DF88F43BE4DA}"/>
            </a:ext>
          </a:extLst>
        </xdr:cNvPr>
        <xdr:cNvSpPr/>
      </xdr:nvSpPr>
      <xdr:spPr>
        <a:xfrm>
          <a:off x="13652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152400</xdr:rowOff>
    </xdr:from>
    <xdr:to>
      <xdr:col>76</xdr:col>
      <xdr:colOff>114300</xdr:colOff>
      <xdr:row>38</xdr:row>
      <xdr:rowOff>11430</xdr:rowOff>
    </xdr:to>
    <xdr:cxnSp macro="">
      <xdr:nvCxnSpPr>
        <xdr:cNvPr id="538" name="直線コネクタ 537">
          <a:extLst>
            <a:ext uri="{FF2B5EF4-FFF2-40B4-BE49-F238E27FC236}">
              <a16:creationId xmlns:a16="http://schemas.microsoft.com/office/drawing/2014/main" id="{1B1C8C1E-A584-4CC8-B613-FD47E09EA93E}"/>
            </a:ext>
          </a:extLst>
        </xdr:cNvPr>
        <xdr:cNvCxnSpPr/>
      </xdr:nvCxnSpPr>
      <xdr:spPr>
        <a:xfrm>
          <a:off x="13703300" y="64960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539" name="楕円 538">
          <a:extLst>
            <a:ext uri="{FF2B5EF4-FFF2-40B4-BE49-F238E27FC236}">
              <a16:creationId xmlns:a16="http://schemas.microsoft.com/office/drawing/2014/main" id="{243DCCBB-C715-483E-BDCE-76262CC9B4A7}"/>
            </a:ext>
          </a:extLst>
        </xdr:cNvPr>
        <xdr:cNvSpPr/>
      </xdr:nvSpPr>
      <xdr:spPr>
        <a:xfrm>
          <a:off x="12763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37</xdr:row>
      <xdr:rowOff>152400</xdr:rowOff>
    </xdr:to>
    <xdr:cxnSp macro="">
      <xdr:nvCxnSpPr>
        <xdr:cNvPr id="540" name="直線コネクタ 539">
          <a:extLst>
            <a:ext uri="{FF2B5EF4-FFF2-40B4-BE49-F238E27FC236}">
              <a16:creationId xmlns:a16="http://schemas.microsoft.com/office/drawing/2014/main" id="{98DE951B-B51B-41BC-B43E-524343DC0243}"/>
            </a:ext>
          </a:extLst>
        </xdr:cNvPr>
        <xdr:cNvCxnSpPr/>
      </xdr:nvCxnSpPr>
      <xdr:spPr>
        <a:xfrm>
          <a:off x="12814300" y="64655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4C1BF16E-F418-46F2-BDE2-92D0455ABD6B}"/>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B0F39E62-9F3D-48BC-A0F6-F1322255D438}"/>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1429A6EA-EC64-4BB4-A566-FC05403C10CC}"/>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3FDCA930-69CB-4249-9E79-D077832F9D15}"/>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68597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4A3FE8BA-3FF0-485E-9576-294E7252BDC1}"/>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B26FD7F8-22AF-464C-ABAA-93667BB01462}"/>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48277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6F5E0AD4-D3C5-40C9-9C95-D3226A52730E}"/>
            </a:ext>
          </a:extLst>
        </xdr:cNvPr>
        <xdr:cNvSpPr txBox="1"/>
      </xdr:nvSpPr>
      <xdr:spPr>
        <a:xfrm>
          <a:off x="13500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163847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3610D1E7-5122-407E-80AE-5D6435F096C7}"/>
            </a:ext>
          </a:extLst>
        </xdr:cNvPr>
        <xdr:cNvSpPr txBox="1"/>
      </xdr:nvSpPr>
      <xdr:spPr>
        <a:xfrm>
          <a:off x="12611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8BB6DAA-B5B4-4423-B478-25A0CBF97C0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0017520-3701-4731-B7EA-F0064C19409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1AC5DDA-18D8-4F99-B3A8-D4DAF021A1B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68FDD654-0B81-4C8E-B12B-6549B7BD30B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3485931C-8599-4FEB-8C0B-119624A147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CF22E05-1F76-4452-A5D8-22443FE5311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B50AC209-6B6E-4B18-9298-46B928F7E23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7BF9A4F-C942-4D59-9A34-4C6DE45A009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D26E1024-48AF-4B40-8AA2-B07B349D91A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18BABB1C-0711-4CD1-AFBE-7C2EB29FF3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787DB93D-5A7F-4E10-B6C2-7CC6D65D9FB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60562C1D-AF2F-456D-8CCE-F5F0B9A558E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30AEC3E7-D50A-4D9A-AC45-FFF5EF9F59D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CF18CB96-96A3-45BB-95BA-6287882DFF6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9E97096B-1899-4EDE-B5A1-8DF4E67346F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916337D1-4805-4C06-96CF-1CB862D92D8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17CC82AE-FC8F-4C37-930A-6C8D1989153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D265B132-14F5-4764-8B09-83FC5F850BE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D46145D1-79A8-46FB-BB66-AC666125FC3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933DC0F1-007A-409B-A112-990025ECBCD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811AF91C-B6B1-4BE0-8E13-E6306380453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BF607849-5424-41E7-B8D3-65E260ED56E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3A28D9AE-13EA-47F3-96F9-2F8162C5A80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9F97C8D4-411D-41E9-873C-9562CD6219B3}"/>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1E41FDBF-ABCF-4AF9-8684-755E096CF351}"/>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D97B6B76-4156-4D73-B534-E17C20B4387C}"/>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FF18A58E-A401-4682-912E-15C19E6D710B}"/>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89A98725-393D-4209-86B6-CC5B34BF30DA}"/>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141F12CB-0A26-4129-996F-612438911589}"/>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4CD303B8-06B1-4799-8418-C3324C826305}"/>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81DBDE74-4CBC-4A1C-B22C-29A4EA44CAE5}"/>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62664EA7-9CD4-414D-9759-A92A587611D3}"/>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12F40270-0A95-4701-86BF-AC8BDE966B7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82" name="フローチャート: 判断 581">
          <a:extLst>
            <a:ext uri="{FF2B5EF4-FFF2-40B4-BE49-F238E27FC236}">
              <a16:creationId xmlns:a16="http://schemas.microsoft.com/office/drawing/2014/main" id="{4A97DA5C-2E5A-4ADF-B7DF-0D3999F70CBF}"/>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A574ABF-BA03-4C2D-A503-9E15CDEED4E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6B0F8CB-F24E-46CE-A046-7460349C7F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584AEEC-022E-4424-8868-F8B495574E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B2F8E1E-750C-4AB2-8AC9-49D2FBE4FD0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A8FE69E-BD62-4098-B486-7614DFD4E3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588" name="楕円 587">
          <a:extLst>
            <a:ext uri="{FF2B5EF4-FFF2-40B4-BE49-F238E27FC236}">
              <a16:creationId xmlns:a16="http://schemas.microsoft.com/office/drawing/2014/main" id="{70834F13-C13C-4A14-A059-DD9EE783607F}"/>
            </a:ext>
          </a:extLst>
        </xdr:cNvPr>
        <xdr:cNvSpPr/>
      </xdr:nvSpPr>
      <xdr:spPr>
        <a:xfrm>
          <a:off x="22110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163847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51490790-AB17-4D44-9928-C66BE68CE72A}"/>
            </a:ext>
          </a:extLst>
        </xdr:cNvPr>
        <xdr:cNvSpPr txBox="1"/>
      </xdr:nvSpPr>
      <xdr:spPr>
        <a:xfrm>
          <a:off x="22199600"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17780</xdr:rowOff>
    </xdr:from>
    <xdr:to>
      <xdr:col>112</xdr:col>
      <xdr:colOff>38100</xdr:colOff>
      <xdr:row>39</xdr:row>
      <xdr:rowOff>119380</xdr:rowOff>
    </xdr:to>
    <xdr:sp macro="" textlink="">
      <xdr:nvSpPr>
        <xdr:cNvPr id="590" name="楕円 589">
          <a:extLst>
            <a:ext uri="{FF2B5EF4-FFF2-40B4-BE49-F238E27FC236}">
              <a16:creationId xmlns:a16="http://schemas.microsoft.com/office/drawing/2014/main" id="{89BCCFF1-0960-430D-A902-D3CCF049018C}"/>
            </a:ext>
          </a:extLst>
        </xdr:cNvPr>
        <xdr:cNvSpPr/>
      </xdr:nvSpPr>
      <xdr:spPr>
        <a:xfrm>
          <a:off x="21272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68580</xdr:rowOff>
    </xdr:to>
    <xdr:cxnSp macro="">
      <xdr:nvCxnSpPr>
        <xdr:cNvPr id="591" name="直線コネクタ 590">
          <a:extLst>
            <a:ext uri="{FF2B5EF4-FFF2-40B4-BE49-F238E27FC236}">
              <a16:creationId xmlns:a16="http://schemas.microsoft.com/office/drawing/2014/main" id="{11F75882-9B25-4421-9101-CCE9192A2856}"/>
            </a:ext>
          </a:extLst>
        </xdr:cNvPr>
        <xdr:cNvCxnSpPr/>
      </xdr:nvCxnSpPr>
      <xdr:spPr>
        <a:xfrm flipV="1">
          <a:off x="21323300" y="67513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592" name="楕円 591">
          <a:extLst>
            <a:ext uri="{FF2B5EF4-FFF2-40B4-BE49-F238E27FC236}">
              <a16:creationId xmlns:a16="http://schemas.microsoft.com/office/drawing/2014/main" id="{557A6691-5C0C-40FE-8CE9-B01C8DF81758}"/>
            </a:ext>
          </a:extLst>
        </xdr:cNvPr>
        <xdr:cNvSpPr/>
      </xdr:nvSpPr>
      <xdr:spPr>
        <a:xfrm>
          <a:off x="20383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68580</xdr:rowOff>
    </xdr:from>
    <xdr:to>
      <xdr:col>111</xdr:col>
      <xdr:colOff>177800</xdr:colOff>
      <xdr:row>39</xdr:row>
      <xdr:rowOff>76200</xdr:rowOff>
    </xdr:to>
    <xdr:cxnSp macro="">
      <xdr:nvCxnSpPr>
        <xdr:cNvPr id="593" name="直線コネクタ 592">
          <a:extLst>
            <a:ext uri="{FF2B5EF4-FFF2-40B4-BE49-F238E27FC236}">
              <a16:creationId xmlns:a16="http://schemas.microsoft.com/office/drawing/2014/main" id="{A03E0E4F-93AC-473B-872E-9D9ED882EEFF}"/>
            </a:ext>
          </a:extLst>
        </xdr:cNvPr>
        <xdr:cNvCxnSpPr/>
      </xdr:nvCxnSpPr>
      <xdr:spPr>
        <a:xfrm flipV="1">
          <a:off x="20434300" y="6755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25400</xdr:rowOff>
    </xdr:from>
    <xdr:to>
      <xdr:col>102</xdr:col>
      <xdr:colOff>165100</xdr:colOff>
      <xdr:row>39</xdr:row>
      <xdr:rowOff>127000</xdr:rowOff>
    </xdr:to>
    <xdr:sp macro="" textlink="">
      <xdr:nvSpPr>
        <xdr:cNvPr id="594" name="楕円 593">
          <a:extLst>
            <a:ext uri="{FF2B5EF4-FFF2-40B4-BE49-F238E27FC236}">
              <a16:creationId xmlns:a16="http://schemas.microsoft.com/office/drawing/2014/main" id="{EC6A484D-5D2B-4A59-A16E-E9AF22B412C8}"/>
            </a:ext>
          </a:extLst>
        </xdr:cNvPr>
        <xdr:cNvSpPr/>
      </xdr:nvSpPr>
      <xdr:spPr>
        <a:xfrm>
          <a:off x="19494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76200</xdr:rowOff>
    </xdr:from>
    <xdr:to>
      <xdr:col>107</xdr:col>
      <xdr:colOff>50800</xdr:colOff>
      <xdr:row>39</xdr:row>
      <xdr:rowOff>76200</xdr:rowOff>
    </xdr:to>
    <xdr:cxnSp macro="">
      <xdr:nvCxnSpPr>
        <xdr:cNvPr id="595" name="直線コネクタ 594">
          <a:extLst>
            <a:ext uri="{FF2B5EF4-FFF2-40B4-BE49-F238E27FC236}">
              <a16:creationId xmlns:a16="http://schemas.microsoft.com/office/drawing/2014/main" id="{264D0D84-D178-45A5-83B0-7913D23D489E}"/>
            </a:ext>
          </a:extLst>
        </xdr:cNvPr>
        <xdr:cNvCxnSpPr/>
      </xdr:nvCxnSpPr>
      <xdr:spPr>
        <a:xfrm>
          <a:off x="19545300" y="676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130810</xdr:rowOff>
    </xdr:to>
    <xdr:sp macro="" textlink="">
      <xdr:nvSpPr>
        <xdr:cNvPr id="596" name="楕円 595">
          <a:extLst>
            <a:ext uri="{FF2B5EF4-FFF2-40B4-BE49-F238E27FC236}">
              <a16:creationId xmlns:a16="http://schemas.microsoft.com/office/drawing/2014/main" id="{C8878209-D6E0-42B0-A569-EC5568630C6F}"/>
            </a:ext>
          </a:extLst>
        </xdr:cNvPr>
        <xdr:cNvSpPr/>
      </xdr:nvSpPr>
      <xdr:spPr>
        <a:xfrm>
          <a:off x="18605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76200</xdr:rowOff>
    </xdr:from>
    <xdr:to>
      <xdr:col>102</xdr:col>
      <xdr:colOff>114300</xdr:colOff>
      <xdr:row>39</xdr:row>
      <xdr:rowOff>80010</xdr:rowOff>
    </xdr:to>
    <xdr:cxnSp macro="">
      <xdr:nvCxnSpPr>
        <xdr:cNvPr id="597" name="直線コネクタ 596">
          <a:extLst>
            <a:ext uri="{FF2B5EF4-FFF2-40B4-BE49-F238E27FC236}">
              <a16:creationId xmlns:a16="http://schemas.microsoft.com/office/drawing/2014/main" id="{0363C142-97AC-44B8-9FB4-C1BDBECC400D}"/>
            </a:ext>
          </a:extLst>
        </xdr:cNvPr>
        <xdr:cNvCxnSpPr/>
      </xdr:nvCxnSpPr>
      <xdr:spPr>
        <a:xfrm flipV="1">
          <a:off x="18656300" y="6762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92F9255B-F5CF-45C7-92A9-E8D7058F6B74}"/>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90D6BEC6-8853-4BE2-9D57-BD3A630BA9A0}"/>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9EED0311-7C5D-494B-83EC-7352685C4375}"/>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F534E267-14F8-49D9-866B-716F7D06DA01}"/>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110507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542C0459-F9B6-4660-8AE9-4CB815BDA4B0}"/>
            </a:ext>
          </a:extLst>
        </xdr:cNvPr>
        <xdr:cNvSpPr txBox="1"/>
      </xdr:nvSpPr>
      <xdr:spPr>
        <a:xfrm>
          <a:off x="210757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FAF6C26F-E22B-491F-B4EC-10D639B3E19B}"/>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118127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BDD5BED1-6065-4E5E-923B-764EF4BA0444}"/>
            </a:ext>
          </a:extLst>
        </xdr:cNvPr>
        <xdr:cNvSpPr txBox="1"/>
      </xdr:nvSpPr>
      <xdr:spPr>
        <a:xfrm>
          <a:off x="19310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121937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96C2D5A1-DCBE-483A-921B-20ED1C3D5CFE}"/>
            </a:ext>
          </a:extLst>
        </xdr:cNvPr>
        <xdr:cNvSpPr txBox="1"/>
      </xdr:nvSpPr>
      <xdr:spPr>
        <a:xfrm>
          <a:off x="18421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770A5745-5D3C-4701-BC4B-587E4A02DE6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CEF11A8D-9FA4-447D-AD9B-53EF685A4D1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C72E82D4-890A-4648-BDF1-041F95CC0E5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A28992B3-0688-497E-B5D9-647C5143C46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B7149A41-CC31-46F2-92A2-B6CFB23D0C3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8710EEA3-3594-4B20-A479-27676183CEE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D29DA836-AA74-4E53-B211-6E28807658D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58A1515A-C841-436B-8B9B-9FCC01FA2F4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E90DAFBD-A1DF-4DB2-9269-194CB3F612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F4DC7791-7208-4DE7-ADD2-132FA8D3C6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1D115C14-B792-4E30-A3A2-F1105024FA9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ADB75DD2-C83D-4FE3-8810-49C5C30C0ED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C0896884-89E4-4AD0-BC69-85B2BA4DB228}"/>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9D5A8ECB-5512-4241-9380-CE2588E5D03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875FEC73-414C-4580-8611-16AE8980D22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24085985-FAC6-4BC3-AF84-3DF66265A4E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7B6F7539-C04E-40B5-8406-B09363BBF6C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9B5F8453-7DD3-43E9-9C57-0879ECF2B3E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782F0660-9545-4025-8E4F-BD7DA2DA591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A942B298-1FB1-43D4-BA50-CC7A7369C36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7F6D5E2A-AB9F-4D71-B4EB-0F439C044BC3}"/>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9BFBC748-1A3F-48F4-BA27-0A21967E16A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1B65565A-8C85-47A3-91F2-700F5FFE004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FC93C358-C701-4326-9D4E-FE6E56727F37}"/>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04ED1457-7A41-4F3E-8BCB-F04AE08D3CCD}"/>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FF68D15A-611F-4B33-9899-E4E2E797DECE}"/>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657EFB60-D3F4-4C25-81F6-D05CD29FC11A}"/>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83E6331A-6A6F-43FA-8F5D-B4EBB97683F3}"/>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5D67C4B8-79B1-4F06-A9DF-F4F5612C3657}"/>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841BCC94-3A0D-45CC-89E5-D5D4B96D8FD9}"/>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064EA91A-6A4C-4564-BD3B-98B92B73A70F}"/>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02A7F359-4C0D-4C41-986D-08C88C3EAB2A}"/>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FC938301-DDBE-46E1-9881-B5642AA12E71}"/>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639" name="フローチャート: 判断 638">
          <a:extLst>
            <a:ext uri="{FF2B5EF4-FFF2-40B4-BE49-F238E27FC236}">
              <a16:creationId xmlns:a16="http://schemas.microsoft.com/office/drawing/2014/main" id="{7E1136CC-D16D-421F-B627-06E3E5FF6F8B}"/>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620F84F-0730-4C10-8CFC-A99D6993914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4C82FB6-5899-437F-9660-728C8FFD9C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B357BD1-3D05-4DB5-9BF3-B506AFC4486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EC53B7B-2454-4F8E-B048-22A9C66B9C0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A618B65-72B7-4E15-8526-6BF54205069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59690</xdr:rowOff>
    </xdr:from>
    <xdr:to>
      <xdr:col>85</xdr:col>
      <xdr:colOff>177800</xdr:colOff>
      <xdr:row>62</xdr:row>
      <xdr:rowOff>161290</xdr:rowOff>
    </xdr:to>
    <xdr:sp macro="" textlink="">
      <xdr:nvSpPr>
        <xdr:cNvPr id="645" name="楕円 644">
          <a:extLst>
            <a:ext uri="{FF2B5EF4-FFF2-40B4-BE49-F238E27FC236}">
              <a16:creationId xmlns:a16="http://schemas.microsoft.com/office/drawing/2014/main" id="{BFAFE262-4A17-4226-A3BF-A03CD74F395A}"/>
            </a:ext>
          </a:extLst>
        </xdr:cNvPr>
        <xdr:cNvSpPr/>
      </xdr:nvSpPr>
      <xdr:spPr>
        <a:xfrm>
          <a:off x="16268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38117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3990D484-8C45-4021-93B9-307AEA4837A8}"/>
            </a:ext>
          </a:extLst>
        </xdr:cNvPr>
        <xdr:cNvSpPr txBox="1"/>
      </xdr:nvSpPr>
      <xdr:spPr>
        <a:xfrm>
          <a:off x="16357600"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38735</xdr:rowOff>
    </xdr:from>
    <xdr:to>
      <xdr:col>81</xdr:col>
      <xdr:colOff>101600</xdr:colOff>
      <xdr:row>62</xdr:row>
      <xdr:rowOff>140335</xdr:rowOff>
    </xdr:to>
    <xdr:sp macro="" textlink="">
      <xdr:nvSpPr>
        <xdr:cNvPr id="647" name="楕円 646">
          <a:extLst>
            <a:ext uri="{FF2B5EF4-FFF2-40B4-BE49-F238E27FC236}">
              <a16:creationId xmlns:a16="http://schemas.microsoft.com/office/drawing/2014/main" id="{B4CCA7C5-166A-4949-AB0F-5364538AB0C5}"/>
            </a:ext>
          </a:extLst>
        </xdr:cNvPr>
        <xdr:cNvSpPr/>
      </xdr:nvSpPr>
      <xdr:spPr>
        <a:xfrm>
          <a:off x="15430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89535</xdr:rowOff>
    </xdr:from>
    <xdr:to>
      <xdr:col>85</xdr:col>
      <xdr:colOff>127000</xdr:colOff>
      <xdr:row>62</xdr:row>
      <xdr:rowOff>110490</xdr:rowOff>
    </xdr:to>
    <xdr:cxnSp macro="">
      <xdr:nvCxnSpPr>
        <xdr:cNvPr id="648" name="直線コネクタ 647">
          <a:extLst>
            <a:ext uri="{FF2B5EF4-FFF2-40B4-BE49-F238E27FC236}">
              <a16:creationId xmlns:a16="http://schemas.microsoft.com/office/drawing/2014/main" id="{7EA64EB1-41AC-4A4B-A515-433FFEBA4602}"/>
            </a:ext>
          </a:extLst>
        </xdr:cNvPr>
        <xdr:cNvCxnSpPr/>
      </xdr:nvCxnSpPr>
      <xdr:spPr>
        <a:xfrm>
          <a:off x="15481300" y="1071943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34925</xdr:rowOff>
    </xdr:from>
    <xdr:to>
      <xdr:col>76</xdr:col>
      <xdr:colOff>165100</xdr:colOff>
      <xdr:row>62</xdr:row>
      <xdr:rowOff>136525</xdr:rowOff>
    </xdr:to>
    <xdr:sp macro="" textlink="">
      <xdr:nvSpPr>
        <xdr:cNvPr id="649" name="楕円 648">
          <a:extLst>
            <a:ext uri="{FF2B5EF4-FFF2-40B4-BE49-F238E27FC236}">
              <a16:creationId xmlns:a16="http://schemas.microsoft.com/office/drawing/2014/main" id="{65F77139-C6CC-4F33-923C-9D0A9A63BCCC}"/>
            </a:ext>
          </a:extLst>
        </xdr:cNvPr>
        <xdr:cNvSpPr/>
      </xdr:nvSpPr>
      <xdr:spPr>
        <a:xfrm>
          <a:off x="14541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85725</xdr:rowOff>
    </xdr:from>
    <xdr:to>
      <xdr:col>81</xdr:col>
      <xdr:colOff>50800</xdr:colOff>
      <xdr:row>62</xdr:row>
      <xdr:rowOff>89535</xdr:rowOff>
    </xdr:to>
    <xdr:cxnSp macro="">
      <xdr:nvCxnSpPr>
        <xdr:cNvPr id="650" name="直線コネクタ 649">
          <a:extLst>
            <a:ext uri="{FF2B5EF4-FFF2-40B4-BE49-F238E27FC236}">
              <a16:creationId xmlns:a16="http://schemas.microsoft.com/office/drawing/2014/main" id="{0E598AF8-B0CE-4E65-A316-8FA9D6730D2B}"/>
            </a:ext>
          </a:extLst>
        </xdr:cNvPr>
        <xdr:cNvCxnSpPr/>
      </xdr:nvCxnSpPr>
      <xdr:spPr>
        <a:xfrm>
          <a:off x="14592300" y="107156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17780</xdr:rowOff>
    </xdr:from>
    <xdr:to>
      <xdr:col>72</xdr:col>
      <xdr:colOff>38100</xdr:colOff>
      <xdr:row>62</xdr:row>
      <xdr:rowOff>119380</xdr:rowOff>
    </xdr:to>
    <xdr:sp macro="" textlink="">
      <xdr:nvSpPr>
        <xdr:cNvPr id="651" name="楕円 650">
          <a:extLst>
            <a:ext uri="{FF2B5EF4-FFF2-40B4-BE49-F238E27FC236}">
              <a16:creationId xmlns:a16="http://schemas.microsoft.com/office/drawing/2014/main" id="{56D46BB4-26C0-4132-BEB4-DA1CABF05664}"/>
            </a:ext>
          </a:extLst>
        </xdr:cNvPr>
        <xdr:cNvSpPr/>
      </xdr:nvSpPr>
      <xdr:spPr>
        <a:xfrm>
          <a:off x="1365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68580</xdr:rowOff>
    </xdr:from>
    <xdr:to>
      <xdr:col>76</xdr:col>
      <xdr:colOff>114300</xdr:colOff>
      <xdr:row>62</xdr:row>
      <xdr:rowOff>85725</xdr:rowOff>
    </xdr:to>
    <xdr:cxnSp macro="">
      <xdr:nvCxnSpPr>
        <xdr:cNvPr id="652" name="直線コネクタ 651">
          <a:extLst>
            <a:ext uri="{FF2B5EF4-FFF2-40B4-BE49-F238E27FC236}">
              <a16:creationId xmlns:a16="http://schemas.microsoft.com/office/drawing/2014/main" id="{F66CA6C8-9E98-4734-B89B-8840E6490B37}"/>
            </a:ext>
          </a:extLst>
        </xdr:cNvPr>
        <xdr:cNvCxnSpPr/>
      </xdr:nvCxnSpPr>
      <xdr:spPr>
        <a:xfrm>
          <a:off x="13703300" y="106984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15875</xdr:rowOff>
    </xdr:from>
    <xdr:to>
      <xdr:col>67</xdr:col>
      <xdr:colOff>101600</xdr:colOff>
      <xdr:row>62</xdr:row>
      <xdr:rowOff>117475</xdr:rowOff>
    </xdr:to>
    <xdr:sp macro="" textlink="">
      <xdr:nvSpPr>
        <xdr:cNvPr id="653" name="楕円 652">
          <a:extLst>
            <a:ext uri="{FF2B5EF4-FFF2-40B4-BE49-F238E27FC236}">
              <a16:creationId xmlns:a16="http://schemas.microsoft.com/office/drawing/2014/main" id="{6933091C-2E6D-4AA8-9F86-130DACF4C6D1}"/>
            </a:ext>
          </a:extLst>
        </xdr:cNvPr>
        <xdr:cNvSpPr/>
      </xdr:nvSpPr>
      <xdr:spPr>
        <a:xfrm>
          <a:off x="12763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66675</xdr:rowOff>
    </xdr:from>
    <xdr:to>
      <xdr:col>71</xdr:col>
      <xdr:colOff>177800</xdr:colOff>
      <xdr:row>62</xdr:row>
      <xdr:rowOff>68580</xdr:rowOff>
    </xdr:to>
    <xdr:cxnSp macro="">
      <xdr:nvCxnSpPr>
        <xdr:cNvPr id="654" name="直線コネクタ 653">
          <a:extLst>
            <a:ext uri="{FF2B5EF4-FFF2-40B4-BE49-F238E27FC236}">
              <a16:creationId xmlns:a16="http://schemas.microsoft.com/office/drawing/2014/main" id="{2548AFCD-D294-4FD1-A538-F88473DE0E1E}"/>
            </a:ext>
          </a:extLst>
        </xdr:cNvPr>
        <xdr:cNvCxnSpPr/>
      </xdr:nvCxnSpPr>
      <xdr:spPr>
        <a:xfrm>
          <a:off x="12814300" y="106965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F5157B64-BD22-48A3-B828-3F4CDC1BD896}"/>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4CF22BFC-C4CB-4EB9-A940-B462036BCC8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8B9CB4A9-B2C4-465B-BCBA-C258B48C23EA}"/>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90187</xdr:rowOff>
    </xdr:from>
    <xdr:ext cx="405111" cy="259045"/>
    <xdr:sp macro="" textlink="">
      <xdr:nvSpPr>
        <xdr:cNvPr id="658" name="n_4aveValue【学校施設】&#10;有形固定資産減価償却率">
          <a:extLst>
            <a:ext uri="{FF2B5EF4-FFF2-40B4-BE49-F238E27FC236}">
              <a16:creationId xmlns:a16="http://schemas.microsoft.com/office/drawing/2014/main" id="{5F406F86-72FE-4801-B616-2958793F2053}"/>
            </a:ext>
          </a:extLst>
        </xdr:cNvPr>
        <xdr:cNvSpPr txBox="1"/>
      </xdr:nvSpPr>
      <xdr:spPr>
        <a:xfrm>
          <a:off x="12611744" y="1037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156862</xdr:rowOff>
    </xdr:from>
    <xdr:ext cx="405111" cy="259045"/>
    <xdr:sp macro="" textlink="">
      <xdr:nvSpPr>
        <xdr:cNvPr id="659" name="n_1mainValue【学校施設】&#10;有形固定資産減価償却率">
          <a:extLst>
            <a:ext uri="{FF2B5EF4-FFF2-40B4-BE49-F238E27FC236}">
              <a16:creationId xmlns:a16="http://schemas.microsoft.com/office/drawing/2014/main" id="{6142F391-A741-4D4A-A1EA-BB83F9DDF7AE}"/>
            </a:ext>
          </a:extLst>
        </xdr:cNvPr>
        <xdr:cNvSpPr txBox="1"/>
      </xdr:nvSpPr>
      <xdr:spPr>
        <a:xfrm>
          <a:off x="15266044" y="1044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153052</xdr:rowOff>
    </xdr:from>
    <xdr:ext cx="405111" cy="259045"/>
    <xdr:sp macro="" textlink="">
      <xdr:nvSpPr>
        <xdr:cNvPr id="660" name="n_2mainValue【学校施設】&#10;有形固定資産減価償却率">
          <a:extLst>
            <a:ext uri="{FF2B5EF4-FFF2-40B4-BE49-F238E27FC236}">
              <a16:creationId xmlns:a16="http://schemas.microsoft.com/office/drawing/2014/main" id="{A0A59E1F-DB9D-4375-B6CC-362B7A7A24F9}"/>
            </a:ext>
          </a:extLst>
        </xdr:cNvPr>
        <xdr:cNvSpPr txBox="1"/>
      </xdr:nvSpPr>
      <xdr:spPr>
        <a:xfrm>
          <a:off x="14389744"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135907</xdr:rowOff>
    </xdr:from>
    <xdr:ext cx="405111" cy="259045"/>
    <xdr:sp macro="" textlink="">
      <xdr:nvSpPr>
        <xdr:cNvPr id="661" name="n_3mainValue【学校施設】&#10;有形固定資産減価償却率">
          <a:extLst>
            <a:ext uri="{FF2B5EF4-FFF2-40B4-BE49-F238E27FC236}">
              <a16:creationId xmlns:a16="http://schemas.microsoft.com/office/drawing/2014/main" id="{9D55F5AE-729F-41C5-8C2A-A1D38643E565}"/>
            </a:ext>
          </a:extLst>
        </xdr:cNvPr>
        <xdr:cNvSpPr txBox="1"/>
      </xdr:nvSpPr>
      <xdr:spPr>
        <a:xfrm>
          <a:off x="13500744"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108602</xdr:rowOff>
    </xdr:from>
    <xdr:ext cx="405111" cy="259045"/>
    <xdr:sp macro="" textlink="">
      <xdr:nvSpPr>
        <xdr:cNvPr id="662" name="n_4mainValue【学校施設】&#10;有形固定資産減価償却率">
          <a:extLst>
            <a:ext uri="{FF2B5EF4-FFF2-40B4-BE49-F238E27FC236}">
              <a16:creationId xmlns:a16="http://schemas.microsoft.com/office/drawing/2014/main" id="{43280A69-5797-4EC7-98BB-022FB96F46B2}"/>
            </a:ext>
          </a:extLst>
        </xdr:cNvPr>
        <xdr:cNvSpPr txBox="1"/>
      </xdr:nvSpPr>
      <xdr:spPr>
        <a:xfrm>
          <a:off x="12611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E2681B68-AE67-4082-8C76-229FB43F03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AB572CAD-C3E9-49F0-B813-DF8A58CFEFA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25C5392A-5F39-4346-9B00-6BB8433CE6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C4554B0A-26DC-4639-8552-C6887553ED1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68E6E473-1474-4388-AF45-5ADD38E351E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2EC3D008-AC92-417B-A5AD-B5788C18624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668F7511-F4EB-4E66-BFF0-D9E26C39A4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7EE23D52-434C-4B66-9534-C2CF2C970D4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43D80267-A1B4-40BA-93E1-3164576DAF8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6C84CBBC-53B6-4325-BA98-E3EE812CAC9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D86EAB3-27B2-45E0-9C58-A53AD1FAF1C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93A0B446-D616-4DE3-84C6-C983AFE8F44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129140C3-86B5-49A5-BB26-E2DF7A7C9FB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B8A1ADBD-8500-4A35-A1E4-60C9A540213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8284D18-4959-4D3B-B4BD-E8213EB0141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60BD6CEA-2E72-441E-8055-0EF979B431B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371DC524-505D-4100-AA52-21C50EAC606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5F65A3B7-AC9F-4ED2-9FA7-ACF7DF2B6A0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1CF3BDA8-13D4-4CA5-B5F4-C2FDF50A766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D354E11-8ACF-4F7B-8215-2C4FD625AA0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31042BE7-3A59-401D-99A2-D2A14E32D12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663417AA-EFE1-4593-BE7F-ACB58DB0DB0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C13D22F7-666A-4FB2-A8B9-E57EB01FF87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74925138-2516-4469-B308-2C89976C98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2F7BE223-6B82-4E5C-8ABF-45B3D0347768}"/>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4D4CA286-0EA2-453E-B62C-67CE31BCC70A}"/>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A1EAEC5F-6149-41FE-8065-3C13E1BF0FA9}"/>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AF71B5B1-ECDF-4BC0-B238-2AB33281780B}"/>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C3AA1EF0-AD5F-4320-BC85-F41923D157C1}"/>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54B6A0FA-A914-4C10-8246-9B235257FEF6}"/>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2BFCAB48-1A1D-4D43-843B-A203F534C325}"/>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8FBFA6B7-0235-4C60-9EAF-5EB62B7C556F}"/>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FC6E9DF9-1B0C-4879-B2C7-A961E1D0AA22}"/>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2003F247-7D6C-4900-9342-66543A9DBFFE}"/>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697" name="フローチャート: 判断 696">
          <a:extLst>
            <a:ext uri="{FF2B5EF4-FFF2-40B4-BE49-F238E27FC236}">
              <a16:creationId xmlns:a16="http://schemas.microsoft.com/office/drawing/2014/main" id="{BF87CFE5-8895-42F5-80E0-74663B7F1A16}"/>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EE37903-0858-448B-B49E-5B17505565F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0F204E5-3B76-4CD0-B2D6-694755AB077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643D6B7-3957-4057-8AF1-8AF03B63F0C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68B1301-81B9-4744-A80F-00C9810A0B4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BE43A77-5FB1-4033-BE0F-47A2C367971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165608</xdr:rowOff>
    </xdr:from>
    <xdr:to>
      <xdr:col>116</xdr:col>
      <xdr:colOff>114300</xdr:colOff>
      <xdr:row>61</xdr:row>
      <xdr:rowOff>95758</xdr:rowOff>
    </xdr:to>
    <xdr:sp macro="" textlink="">
      <xdr:nvSpPr>
        <xdr:cNvPr id="703" name="楕円 702">
          <a:extLst>
            <a:ext uri="{FF2B5EF4-FFF2-40B4-BE49-F238E27FC236}">
              <a16:creationId xmlns:a16="http://schemas.microsoft.com/office/drawing/2014/main" id="{12CC0CA9-4C14-4C7F-9F0F-EF539FDAB6C5}"/>
            </a:ext>
          </a:extLst>
        </xdr:cNvPr>
        <xdr:cNvSpPr/>
      </xdr:nvSpPr>
      <xdr:spPr>
        <a:xfrm>
          <a:off x="22110700" y="1045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17035</xdr:rowOff>
    </xdr:from>
    <xdr:ext cx="469744" cy="259045"/>
    <xdr:sp macro="" textlink="">
      <xdr:nvSpPr>
        <xdr:cNvPr id="704" name="【学校施設】&#10;一人当たり面積該当値テキスト">
          <a:extLst>
            <a:ext uri="{FF2B5EF4-FFF2-40B4-BE49-F238E27FC236}">
              <a16:creationId xmlns:a16="http://schemas.microsoft.com/office/drawing/2014/main" id="{D5BBDAE9-4B5D-48CF-B66F-6681770C1AB9}"/>
            </a:ext>
          </a:extLst>
        </xdr:cNvPr>
        <xdr:cNvSpPr txBox="1"/>
      </xdr:nvSpPr>
      <xdr:spPr>
        <a:xfrm>
          <a:off x="22199600"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163322</xdr:rowOff>
    </xdr:from>
    <xdr:to>
      <xdr:col>112</xdr:col>
      <xdr:colOff>38100</xdr:colOff>
      <xdr:row>61</xdr:row>
      <xdr:rowOff>93472</xdr:rowOff>
    </xdr:to>
    <xdr:sp macro="" textlink="">
      <xdr:nvSpPr>
        <xdr:cNvPr id="705" name="楕円 704">
          <a:extLst>
            <a:ext uri="{FF2B5EF4-FFF2-40B4-BE49-F238E27FC236}">
              <a16:creationId xmlns:a16="http://schemas.microsoft.com/office/drawing/2014/main" id="{F56D87A9-6964-4EED-B0AE-C85ABBDB08E4}"/>
            </a:ext>
          </a:extLst>
        </xdr:cNvPr>
        <xdr:cNvSpPr/>
      </xdr:nvSpPr>
      <xdr:spPr>
        <a:xfrm>
          <a:off x="21272500" y="10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42672</xdr:rowOff>
    </xdr:from>
    <xdr:to>
      <xdr:col>116</xdr:col>
      <xdr:colOff>63500</xdr:colOff>
      <xdr:row>61</xdr:row>
      <xdr:rowOff>44958</xdr:rowOff>
    </xdr:to>
    <xdr:cxnSp macro="">
      <xdr:nvCxnSpPr>
        <xdr:cNvPr id="706" name="直線コネクタ 705">
          <a:extLst>
            <a:ext uri="{FF2B5EF4-FFF2-40B4-BE49-F238E27FC236}">
              <a16:creationId xmlns:a16="http://schemas.microsoft.com/office/drawing/2014/main" id="{E327793A-2C64-433F-B095-B0EF11829385}"/>
            </a:ext>
          </a:extLst>
        </xdr:cNvPr>
        <xdr:cNvCxnSpPr/>
      </xdr:nvCxnSpPr>
      <xdr:spPr>
        <a:xfrm>
          <a:off x="21323300" y="105011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14732</xdr:rowOff>
    </xdr:from>
    <xdr:to>
      <xdr:col>107</xdr:col>
      <xdr:colOff>101600</xdr:colOff>
      <xdr:row>61</xdr:row>
      <xdr:rowOff>116332</xdr:rowOff>
    </xdr:to>
    <xdr:sp macro="" textlink="">
      <xdr:nvSpPr>
        <xdr:cNvPr id="707" name="楕円 706">
          <a:extLst>
            <a:ext uri="{FF2B5EF4-FFF2-40B4-BE49-F238E27FC236}">
              <a16:creationId xmlns:a16="http://schemas.microsoft.com/office/drawing/2014/main" id="{C457D29B-5598-4BA4-9035-DD5A247AB29B}"/>
            </a:ext>
          </a:extLst>
        </xdr:cNvPr>
        <xdr:cNvSpPr/>
      </xdr:nvSpPr>
      <xdr:spPr>
        <a:xfrm>
          <a:off x="20383500" y="1047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42672</xdr:rowOff>
    </xdr:from>
    <xdr:to>
      <xdr:col>111</xdr:col>
      <xdr:colOff>177800</xdr:colOff>
      <xdr:row>61</xdr:row>
      <xdr:rowOff>65532</xdr:rowOff>
    </xdr:to>
    <xdr:cxnSp macro="">
      <xdr:nvCxnSpPr>
        <xdr:cNvPr id="708" name="直線コネクタ 707">
          <a:extLst>
            <a:ext uri="{FF2B5EF4-FFF2-40B4-BE49-F238E27FC236}">
              <a16:creationId xmlns:a16="http://schemas.microsoft.com/office/drawing/2014/main" id="{920F639A-0F21-46E3-B04F-FF022FCB3505}"/>
            </a:ext>
          </a:extLst>
        </xdr:cNvPr>
        <xdr:cNvCxnSpPr/>
      </xdr:nvCxnSpPr>
      <xdr:spPr>
        <a:xfrm flipV="1">
          <a:off x="20434300" y="1050112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15494</xdr:rowOff>
    </xdr:from>
    <xdr:to>
      <xdr:col>102</xdr:col>
      <xdr:colOff>165100</xdr:colOff>
      <xdr:row>61</xdr:row>
      <xdr:rowOff>117094</xdr:rowOff>
    </xdr:to>
    <xdr:sp macro="" textlink="">
      <xdr:nvSpPr>
        <xdr:cNvPr id="709" name="楕円 708">
          <a:extLst>
            <a:ext uri="{FF2B5EF4-FFF2-40B4-BE49-F238E27FC236}">
              <a16:creationId xmlns:a16="http://schemas.microsoft.com/office/drawing/2014/main" id="{38E08E27-F59C-4F59-A2C0-D852E1067F55}"/>
            </a:ext>
          </a:extLst>
        </xdr:cNvPr>
        <xdr:cNvSpPr/>
      </xdr:nvSpPr>
      <xdr:spPr>
        <a:xfrm>
          <a:off x="194945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65532</xdr:rowOff>
    </xdr:from>
    <xdr:to>
      <xdr:col>107</xdr:col>
      <xdr:colOff>50800</xdr:colOff>
      <xdr:row>61</xdr:row>
      <xdr:rowOff>66294</xdr:rowOff>
    </xdr:to>
    <xdr:cxnSp macro="">
      <xdr:nvCxnSpPr>
        <xdr:cNvPr id="710" name="直線コネクタ 709">
          <a:extLst>
            <a:ext uri="{FF2B5EF4-FFF2-40B4-BE49-F238E27FC236}">
              <a16:creationId xmlns:a16="http://schemas.microsoft.com/office/drawing/2014/main" id="{8D403E10-921B-4F70-8EB4-991F5BC75380}"/>
            </a:ext>
          </a:extLst>
        </xdr:cNvPr>
        <xdr:cNvCxnSpPr/>
      </xdr:nvCxnSpPr>
      <xdr:spPr>
        <a:xfrm flipV="1">
          <a:off x="19545300" y="105239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26162</xdr:rowOff>
    </xdr:from>
    <xdr:to>
      <xdr:col>98</xdr:col>
      <xdr:colOff>38100</xdr:colOff>
      <xdr:row>61</xdr:row>
      <xdr:rowOff>127762</xdr:rowOff>
    </xdr:to>
    <xdr:sp macro="" textlink="">
      <xdr:nvSpPr>
        <xdr:cNvPr id="711" name="楕円 710">
          <a:extLst>
            <a:ext uri="{FF2B5EF4-FFF2-40B4-BE49-F238E27FC236}">
              <a16:creationId xmlns:a16="http://schemas.microsoft.com/office/drawing/2014/main" id="{A70ECFD2-02D9-46FD-BB70-7DA8845CEBC5}"/>
            </a:ext>
          </a:extLst>
        </xdr:cNvPr>
        <xdr:cNvSpPr/>
      </xdr:nvSpPr>
      <xdr:spPr>
        <a:xfrm>
          <a:off x="18605500" y="1048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66294</xdr:rowOff>
    </xdr:from>
    <xdr:to>
      <xdr:col>102</xdr:col>
      <xdr:colOff>114300</xdr:colOff>
      <xdr:row>61</xdr:row>
      <xdr:rowOff>76962</xdr:rowOff>
    </xdr:to>
    <xdr:cxnSp macro="">
      <xdr:nvCxnSpPr>
        <xdr:cNvPr id="712" name="直線コネクタ 711">
          <a:extLst>
            <a:ext uri="{FF2B5EF4-FFF2-40B4-BE49-F238E27FC236}">
              <a16:creationId xmlns:a16="http://schemas.microsoft.com/office/drawing/2014/main" id="{8DFAF720-6D63-4B2D-9B24-94803B364B36}"/>
            </a:ext>
          </a:extLst>
        </xdr:cNvPr>
        <xdr:cNvCxnSpPr/>
      </xdr:nvCxnSpPr>
      <xdr:spPr>
        <a:xfrm flipV="1">
          <a:off x="18656300" y="1052474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82048B1D-9FCE-4CA8-AB48-771109971D3C}"/>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FB6B5215-ADB1-4EF7-B92A-79D23D89A456}"/>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715" name="n_3aveValue【学校施設】&#10;一人当たり面積">
          <a:extLst>
            <a:ext uri="{FF2B5EF4-FFF2-40B4-BE49-F238E27FC236}">
              <a16:creationId xmlns:a16="http://schemas.microsoft.com/office/drawing/2014/main" id="{A6470D52-5B30-4BA4-976E-9A713963BED1}"/>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716" name="n_4aveValue【学校施設】&#10;一人当たり面積">
          <a:extLst>
            <a:ext uri="{FF2B5EF4-FFF2-40B4-BE49-F238E27FC236}">
              <a16:creationId xmlns:a16="http://schemas.microsoft.com/office/drawing/2014/main" id="{581B1A1E-A2DF-421E-8861-9822ADFF5AED}"/>
            </a:ext>
          </a:extLst>
        </xdr:cNvPr>
        <xdr:cNvSpPr txBox="1"/>
      </xdr:nvSpPr>
      <xdr:spPr>
        <a:xfrm>
          <a:off x="18421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109999</xdr:rowOff>
    </xdr:from>
    <xdr:ext cx="469744" cy="259045"/>
    <xdr:sp macro="" textlink="">
      <xdr:nvSpPr>
        <xdr:cNvPr id="717" name="n_1mainValue【学校施設】&#10;一人当たり面積">
          <a:extLst>
            <a:ext uri="{FF2B5EF4-FFF2-40B4-BE49-F238E27FC236}">
              <a16:creationId xmlns:a16="http://schemas.microsoft.com/office/drawing/2014/main" id="{150C3CA5-1C4C-4E57-97FC-3102234581EC}"/>
            </a:ext>
          </a:extLst>
        </xdr:cNvPr>
        <xdr:cNvSpPr txBox="1"/>
      </xdr:nvSpPr>
      <xdr:spPr>
        <a:xfrm>
          <a:off x="21075727" y="102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718" name="n_2mainValue【学校施設】&#10;一人当たり面積">
          <a:extLst>
            <a:ext uri="{FF2B5EF4-FFF2-40B4-BE49-F238E27FC236}">
              <a16:creationId xmlns:a16="http://schemas.microsoft.com/office/drawing/2014/main" id="{2644A530-4D09-4A89-B35D-FD42AB5174D6}"/>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108221</xdr:rowOff>
    </xdr:from>
    <xdr:ext cx="469744" cy="259045"/>
    <xdr:sp macro="" textlink="">
      <xdr:nvSpPr>
        <xdr:cNvPr id="719" name="n_3mainValue【学校施設】&#10;一人当たり面積">
          <a:extLst>
            <a:ext uri="{FF2B5EF4-FFF2-40B4-BE49-F238E27FC236}">
              <a16:creationId xmlns:a16="http://schemas.microsoft.com/office/drawing/2014/main" id="{32D0A743-1D76-4618-9AB9-4CAFBA4AB32D}"/>
            </a:ext>
          </a:extLst>
        </xdr:cNvPr>
        <xdr:cNvSpPr txBox="1"/>
      </xdr:nvSpPr>
      <xdr:spPr>
        <a:xfrm>
          <a:off x="19310427" y="105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118889</xdr:rowOff>
    </xdr:from>
    <xdr:ext cx="469744" cy="259045"/>
    <xdr:sp macro="" textlink="">
      <xdr:nvSpPr>
        <xdr:cNvPr id="720" name="n_4mainValue【学校施設】&#10;一人当たり面積">
          <a:extLst>
            <a:ext uri="{FF2B5EF4-FFF2-40B4-BE49-F238E27FC236}">
              <a16:creationId xmlns:a16="http://schemas.microsoft.com/office/drawing/2014/main" id="{A8AD16D2-4547-4C4F-B5C8-0C1633DC99E4}"/>
            </a:ext>
          </a:extLst>
        </xdr:cNvPr>
        <xdr:cNvSpPr txBox="1"/>
      </xdr:nvSpPr>
      <xdr:spPr>
        <a:xfrm>
          <a:off x="18421427" y="10577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C5E2066B-97D4-4738-A6D5-B0C360DC5B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DD819FF2-08D3-4CF0-89E4-211A938E8D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8D06737-6965-46D3-A1E8-427496B9B3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4167034A-FF38-4C69-AA86-A6AA67F0A6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EAF678AD-2AE7-40DA-A907-75DF09791F6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782F481E-BFA4-4548-BB83-8089B249491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F3A4BF5E-B406-4330-B7B4-BC59FA4082E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D656202C-ABE2-44D0-B7BA-B91C4687896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24C69037-2D71-4977-BF1F-DEFA8ECDAEC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7F7AB771-6F9D-420C-A43A-B1CA5C4FD1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19644453-9CF4-4EA2-A626-FAF3C82779C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E4C483FD-853D-4A59-9761-2D340E0B85E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58B4074C-B5FD-4739-A540-CA0C46EFF44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E059C32F-6D51-47D3-875A-5F0A66E0D0B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761F4371-D3EA-449D-9738-BA4F320ECD0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CC42C20F-DFCA-4286-B15C-970BC929598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AEADD62C-82B1-4D34-9045-3120CAEDA35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7A96457-EFB0-40AD-AA51-E72DCB3B572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E0D0260D-D3B9-428D-A812-D596D090E85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7DCE56E2-2F07-424D-B199-1AA3773A814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4CA14AD8-094A-4797-82B6-48E0329A185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96BA10C-4370-422B-916F-DBB0F50A934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0093511E-9FA7-4722-8A86-21DA93E4B31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EF6961B3-4042-4168-A4E1-4AEFD3867C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1BEB4A1A-2B9E-4AFF-922D-989132ED44E3}"/>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A3D49247-F236-44A3-A85C-5DD3E3F6DB4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7771C44C-9D65-4DD8-AAD7-7548DB72D61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97C0AA94-7A43-4385-B91D-FF5E6F031085}"/>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67B044B1-ABE4-4A2C-90DC-E4E3D4AF695B}"/>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50" name="【児童館】&#10;有形固定資産減価償却率平均値テキスト">
          <a:extLst>
            <a:ext uri="{FF2B5EF4-FFF2-40B4-BE49-F238E27FC236}">
              <a16:creationId xmlns:a16="http://schemas.microsoft.com/office/drawing/2014/main" id="{7643F8D8-5D11-496C-8728-EB533D3E059B}"/>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EC0FBFCB-5E84-4FEC-B970-BB1A9433FEF2}"/>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CD84C602-6F8A-4E0E-B302-05515AC31A93}"/>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66F4CDFA-D2E7-4FE2-A576-12E10C2E120A}"/>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053FE91B-DE32-4246-98C2-5DFB2C3A1581}"/>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55" name="フローチャート: 判断 754">
          <a:extLst>
            <a:ext uri="{FF2B5EF4-FFF2-40B4-BE49-F238E27FC236}">
              <a16:creationId xmlns:a16="http://schemas.microsoft.com/office/drawing/2014/main" id="{F17E0693-1422-4233-BFD2-E5EC0F12F23E}"/>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2AC6D69-B574-4404-92E9-EB62ABCDCA5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AACE4972-B3FC-4B50-9096-875EC60CA94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A683B355-3CB4-436A-864B-85AF2B5A564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FC2B275-8C94-4DCF-B1E8-4B3349E25F0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81376CD-CBEF-46F2-9E9E-B18252C2EE8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93980</xdr:rowOff>
    </xdr:from>
    <xdr:to>
      <xdr:col>85</xdr:col>
      <xdr:colOff>177800</xdr:colOff>
      <xdr:row>79</xdr:row>
      <xdr:rowOff>24130</xdr:rowOff>
    </xdr:to>
    <xdr:sp macro="" textlink="">
      <xdr:nvSpPr>
        <xdr:cNvPr id="761" name="楕円 760">
          <a:extLst>
            <a:ext uri="{FF2B5EF4-FFF2-40B4-BE49-F238E27FC236}">
              <a16:creationId xmlns:a16="http://schemas.microsoft.com/office/drawing/2014/main" id="{412690C5-C071-4B55-95C9-9AE9DA4D40BA}"/>
            </a:ext>
          </a:extLst>
        </xdr:cNvPr>
        <xdr:cNvSpPr/>
      </xdr:nvSpPr>
      <xdr:spPr>
        <a:xfrm>
          <a:off x="162687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47007</xdr:rowOff>
    </xdr:from>
    <xdr:ext cx="405111" cy="259045"/>
    <xdr:sp macro="" textlink="">
      <xdr:nvSpPr>
        <xdr:cNvPr id="762" name="【児童館】&#10;有形固定資産減価償却率該当値テキスト">
          <a:extLst>
            <a:ext uri="{FF2B5EF4-FFF2-40B4-BE49-F238E27FC236}">
              <a16:creationId xmlns:a16="http://schemas.microsoft.com/office/drawing/2014/main" id="{2FD15B93-930D-4064-9F13-79B0C205E5DF}"/>
            </a:ext>
          </a:extLst>
        </xdr:cNvPr>
        <xdr:cNvSpPr txBox="1"/>
      </xdr:nvSpPr>
      <xdr:spPr>
        <a:xfrm>
          <a:off x="16357600" y="1342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42545</xdr:rowOff>
    </xdr:from>
    <xdr:to>
      <xdr:col>81</xdr:col>
      <xdr:colOff>101600</xdr:colOff>
      <xdr:row>78</xdr:row>
      <xdr:rowOff>144145</xdr:rowOff>
    </xdr:to>
    <xdr:sp macro="" textlink="">
      <xdr:nvSpPr>
        <xdr:cNvPr id="763" name="楕円 762">
          <a:extLst>
            <a:ext uri="{FF2B5EF4-FFF2-40B4-BE49-F238E27FC236}">
              <a16:creationId xmlns:a16="http://schemas.microsoft.com/office/drawing/2014/main" id="{2F4FD96F-A03C-4F8E-9C93-730F46EAC5E9}"/>
            </a:ext>
          </a:extLst>
        </xdr:cNvPr>
        <xdr:cNvSpPr/>
      </xdr:nvSpPr>
      <xdr:spPr>
        <a:xfrm>
          <a:off x="15430500" y="13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93345</xdr:rowOff>
    </xdr:from>
    <xdr:to>
      <xdr:col>85</xdr:col>
      <xdr:colOff>127000</xdr:colOff>
      <xdr:row>78</xdr:row>
      <xdr:rowOff>144780</xdr:rowOff>
    </xdr:to>
    <xdr:cxnSp macro="">
      <xdr:nvCxnSpPr>
        <xdr:cNvPr id="764" name="直線コネクタ 763">
          <a:extLst>
            <a:ext uri="{FF2B5EF4-FFF2-40B4-BE49-F238E27FC236}">
              <a16:creationId xmlns:a16="http://schemas.microsoft.com/office/drawing/2014/main" id="{3F588546-95FB-4CC5-8203-9E639341758E}"/>
            </a:ext>
          </a:extLst>
        </xdr:cNvPr>
        <xdr:cNvCxnSpPr/>
      </xdr:nvCxnSpPr>
      <xdr:spPr>
        <a:xfrm>
          <a:off x="15481300" y="134664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164464</xdr:rowOff>
    </xdr:from>
    <xdr:to>
      <xdr:col>76</xdr:col>
      <xdr:colOff>165100</xdr:colOff>
      <xdr:row>78</xdr:row>
      <xdr:rowOff>94614</xdr:rowOff>
    </xdr:to>
    <xdr:sp macro="" textlink="">
      <xdr:nvSpPr>
        <xdr:cNvPr id="765" name="楕円 764">
          <a:extLst>
            <a:ext uri="{FF2B5EF4-FFF2-40B4-BE49-F238E27FC236}">
              <a16:creationId xmlns:a16="http://schemas.microsoft.com/office/drawing/2014/main" id="{2519BFF4-47D6-4746-B21D-BD601B8CDF1A}"/>
            </a:ext>
          </a:extLst>
        </xdr:cNvPr>
        <xdr:cNvSpPr/>
      </xdr:nvSpPr>
      <xdr:spPr>
        <a:xfrm>
          <a:off x="14541500" y="133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43814</xdr:rowOff>
    </xdr:from>
    <xdr:to>
      <xdr:col>81</xdr:col>
      <xdr:colOff>50800</xdr:colOff>
      <xdr:row>78</xdr:row>
      <xdr:rowOff>93345</xdr:rowOff>
    </xdr:to>
    <xdr:cxnSp macro="">
      <xdr:nvCxnSpPr>
        <xdr:cNvPr id="766" name="直線コネクタ 765">
          <a:extLst>
            <a:ext uri="{FF2B5EF4-FFF2-40B4-BE49-F238E27FC236}">
              <a16:creationId xmlns:a16="http://schemas.microsoft.com/office/drawing/2014/main" id="{4D1C1B34-037F-433A-95B0-26D6D35A0DCD}"/>
            </a:ext>
          </a:extLst>
        </xdr:cNvPr>
        <xdr:cNvCxnSpPr/>
      </xdr:nvCxnSpPr>
      <xdr:spPr>
        <a:xfrm>
          <a:off x="14592300" y="1341691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113030</xdr:rowOff>
    </xdr:from>
    <xdr:to>
      <xdr:col>72</xdr:col>
      <xdr:colOff>38100</xdr:colOff>
      <xdr:row>78</xdr:row>
      <xdr:rowOff>43180</xdr:rowOff>
    </xdr:to>
    <xdr:sp macro="" textlink="">
      <xdr:nvSpPr>
        <xdr:cNvPr id="767" name="楕円 766">
          <a:extLst>
            <a:ext uri="{FF2B5EF4-FFF2-40B4-BE49-F238E27FC236}">
              <a16:creationId xmlns:a16="http://schemas.microsoft.com/office/drawing/2014/main" id="{BB54F6D1-5524-4A7C-BFB6-5B69DE76E6A1}"/>
            </a:ext>
          </a:extLst>
        </xdr:cNvPr>
        <xdr:cNvSpPr/>
      </xdr:nvSpPr>
      <xdr:spPr>
        <a:xfrm>
          <a:off x="13652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163830</xdr:rowOff>
    </xdr:from>
    <xdr:to>
      <xdr:col>76</xdr:col>
      <xdr:colOff>114300</xdr:colOff>
      <xdr:row>78</xdr:row>
      <xdr:rowOff>43814</xdr:rowOff>
    </xdr:to>
    <xdr:cxnSp macro="">
      <xdr:nvCxnSpPr>
        <xdr:cNvPr id="768" name="直線コネクタ 767">
          <a:extLst>
            <a:ext uri="{FF2B5EF4-FFF2-40B4-BE49-F238E27FC236}">
              <a16:creationId xmlns:a16="http://schemas.microsoft.com/office/drawing/2014/main" id="{EA23460A-A3BC-4CEA-AE6D-14F3C92B1E77}"/>
            </a:ext>
          </a:extLst>
        </xdr:cNvPr>
        <xdr:cNvCxnSpPr/>
      </xdr:nvCxnSpPr>
      <xdr:spPr>
        <a:xfrm>
          <a:off x="13703300" y="1336548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19686</xdr:rowOff>
    </xdr:from>
    <xdr:to>
      <xdr:col>67</xdr:col>
      <xdr:colOff>101600</xdr:colOff>
      <xdr:row>77</xdr:row>
      <xdr:rowOff>121286</xdr:rowOff>
    </xdr:to>
    <xdr:sp macro="" textlink="">
      <xdr:nvSpPr>
        <xdr:cNvPr id="769" name="楕円 768">
          <a:extLst>
            <a:ext uri="{FF2B5EF4-FFF2-40B4-BE49-F238E27FC236}">
              <a16:creationId xmlns:a16="http://schemas.microsoft.com/office/drawing/2014/main" id="{CED15220-54C9-4064-AD5C-965514258981}"/>
            </a:ext>
          </a:extLst>
        </xdr:cNvPr>
        <xdr:cNvSpPr/>
      </xdr:nvSpPr>
      <xdr:spPr>
        <a:xfrm>
          <a:off x="12763500" y="1322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70486</xdr:rowOff>
    </xdr:from>
    <xdr:to>
      <xdr:col>71</xdr:col>
      <xdr:colOff>177800</xdr:colOff>
      <xdr:row>77</xdr:row>
      <xdr:rowOff>163830</xdr:rowOff>
    </xdr:to>
    <xdr:cxnSp macro="">
      <xdr:nvCxnSpPr>
        <xdr:cNvPr id="770" name="直線コネクタ 769">
          <a:extLst>
            <a:ext uri="{FF2B5EF4-FFF2-40B4-BE49-F238E27FC236}">
              <a16:creationId xmlns:a16="http://schemas.microsoft.com/office/drawing/2014/main" id="{BBB4EB50-98FC-4185-A71E-DDDFB7CD4527}"/>
            </a:ext>
          </a:extLst>
        </xdr:cNvPr>
        <xdr:cNvCxnSpPr/>
      </xdr:nvCxnSpPr>
      <xdr:spPr>
        <a:xfrm>
          <a:off x="12814300" y="13272136"/>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771" name="n_1aveValue【児童館】&#10;有形固定資産減価償却率">
          <a:extLst>
            <a:ext uri="{FF2B5EF4-FFF2-40B4-BE49-F238E27FC236}">
              <a16:creationId xmlns:a16="http://schemas.microsoft.com/office/drawing/2014/main" id="{EF29635D-9AE5-4A2B-8C0E-1E63D7978E32}"/>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72" name="n_2aveValue【児童館】&#10;有形固定資産減価償却率">
          <a:extLst>
            <a:ext uri="{FF2B5EF4-FFF2-40B4-BE49-F238E27FC236}">
              <a16:creationId xmlns:a16="http://schemas.microsoft.com/office/drawing/2014/main" id="{CC642109-2881-4890-A262-E3646073C8F0}"/>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73" name="n_3aveValue【児童館】&#10;有形固定資産減価償却率">
          <a:extLst>
            <a:ext uri="{FF2B5EF4-FFF2-40B4-BE49-F238E27FC236}">
              <a16:creationId xmlns:a16="http://schemas.microsoft.com/office/drawing/2014/main" id="{9135DDE8-A60E-468A-8E9F-ACD3A8AE461A}"/>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774" name="n_4aveValue【児童館】&#10;有形固定資産減価償却率">
          <a:extLst>
            <a:ext uri="{FF2B5EF4-FFF2-40B4-BE49-F238E27FC236}">
              <a16:creationId xmlns:a16="http://schemas.microsoft.com/office/drawing/2014/main" id="{241A4435-08B1-42D3-867F-3B0206550C40}"/>
            </a:ext>
          </a:extLst>
        </xdr:cNvPr>
        <xdr:cNvSpPr txBox="1"/>
      </xdr:nvSpPr>
      <xdr:spPr>
        <a:xfrm>
          <a:off x="12611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160672</xdr:rowOff>
    </xdr:from>
    <xdr:ext cx="405111" cy="259045"/>
    <xdr:sp macro="" textlink="">
      <xdr:nvSpPr>
        <xdr:cNvPr id="775" name="n_1mainValue【児童館】&#10;有形固定資産減価償却率">
          <a:extLst>
            <a:ext uri="{FF2B5EF4-FFF2-40B4-BE49-F238E27FC236}">
              <a16:creationId xmlns:a16="http://schemas.microsoft.com/office/drawing/2014/main" id="{20C13E00-2733-4E6F-9871-B7DE7999E24E}"/>
            </a:ext>
          </a:extLst>
        </xdr:cNvPr>
        <xdr:cNvSpPr txBox="1"/>
      </xdr:nvSpPr>
      <xdr:spPr>
        <a:xfrm>
          <a:off x="15266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111141</xdr:rowOff>
    </xdr:from>
    <xdr:ext cx="405111" cy="259045"/>
    <xdr:sp macro="" textlink="">
      <xdr:nvSpPr>
        <xdr:cNvPr id="776" name="n_2mainValue【児童館】&#10;有形固定資産減価償却率">
          <a:extLst>
            <a:ext uri="{FF2B5EF4-FFF2-40B4-BE49-F238E27FC236}">
              <a16:creationId xmlns:a16="http://schemas.microsoft.com/office/drawing/2014/main" id="{04C0518B-421A-461E-9815-56B97F7DA985}"/>
            </a:ext>
          </a:extLst>
        </xdr:cNvPr>
        <xdr:cNvSpPr txBox="1"/>
      </xdr:nvSpPr>
      <xdr:spPr>
        <a:xfrm>
          <a:off x="14389744"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59707</xdr:rowOff>
    </xdr:from>
    <xdr:ext cx="405111" cy="259045"/>
    <xdr:sp macro="" textlink="">
      <xdr:nvSpPr>
        <xdr:cNvPr id="777" name="n_3mainValue【児童館】&#10;有形固定資産減価償却率">
          <a:extLst>
            <a:ext uri="{FF2B5EF4-FFF2-40B4-BE49-F238E27FC236}">
              <a16:creationId xmlns:a16="http://schemas.microsoft.com/office/drawing/2014/main" id="{702F188F-4E40-46EC-A877-3600A623A8F3}"/>
            </a:ext>
          </a:extLst>
        </xdr:cNvPr>
        <xdr:cNvSpPr txBox="1"/>
      </xdr:nvSpPr>
      <xdr:spPr>
        <a:xfrm>
          <a:off x="13500744" y="1308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137813</xdr:rowOff>
    </xdr:from>
    <xdr:ext cx="405111" cy="259045"/>
    <xdr:sp macro="" textlink="">
      <xdr:nvSpPr>
        <xdr:cNvPr id="778" name="n_4mainValue【児童館】&#10;有形固定資産減価償却率">
          <a:extLst>
            <a:ext uri="{FF2B5EF4-FFF2-40B4-BE49-F238E27FC236}">
              <a16:creationId xmlns:a16="http://schemas.microsoft.com/office/drawing/2014/main" id="{8A94D448-4B05-43AB-9A49-D10D08A1E0DA}"/>
            </a:ext>
          </a:extLst>
        </xdr:cNvPr>
        <xdr:cNvSpPr txBox="1"/>
      </xdr:nvSpPr>
      <xdr:spPr>
        <a:xfrm>
          <a:off x="12611744" y="1299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BD5E784E-C9BC-4914-B69B-0734DA834A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656509A2-F4B5-4E92-9190-111C77BCC2E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48D74D7C-6133-4D02-BE98-A1C9DA662AB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99E0E51D-3D74-49DE-8444-B393876145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E3F0A8BD-9755-4B98-BA38-7345CFA8C4F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30AB33FA-8FAB-47C4-870E-491211AA7B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8A75388F-D327-4E27-94DD-1BF9923C212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A1B1FB6F-AF67-4F72-9664-8915444A6B9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8BC4EB89-CF03-4EFB-84E3-0C1C790B41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855E5F7F-DFBE-4BFF-96A1-27FAC644690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CB83634E-8179-41D6-8E06-0486355B325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2091B62A-A385-4E25-A363-0EAD8F42EA4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4452C3C5-A140-4318-B413-4401471E366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6E86C60C-A19A-409F-A255-284FA8AD1F0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E29D52AC-FD06-4371-9A74-E4178BA9F17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26360CC7-907E-4FE3-A5FB-6D45ADC79DF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B2CD28A8-347E-4042-B3F4-CB31F51CD1B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5B88186F-E3F5-4D92-855D-5BDA2205154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EC67FA12-1411-4E53-9D42-2AF2E01B79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85522A2A-5284-4A8C-9CD5-40337E634EE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C766C07F-3718-498F-92FC-D4D85517325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8254D625-F71A-4659-8708-6467541723E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4FE460F-8F83-421C-8DA8-8ED635C5ECE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590FBE6-E6E3-41EB-BAA4-31C0058F422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83D17CB9-851E-46D7-8EB8-2451166F9D3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F4A654C6-00D1-4768-A4CA-5F98B5381C1C}"/>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5F77A333-8BC0-493D-A0D8-D3E6AB027ED3}"/>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562F8946-BC69-455D-A494-F374DF8FF408}"/>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98FDC852-93E9-4AA8-A692-45DC9F3F65D7}"/>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BDA858CD-6AE7-44D3-B3C5-1691D051B68E}"/>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809" name="【児童館】&#10;一人当たり面積平均値テキスト">
          <a:extLst>
            <a:ext uri="{FF2B5EF4-FFF2-40B4-BE49-F238E27FC236}">
              <a16:creationId xmlns:a16="http://schemas.microsoft.com/office/drawing/2014/main" id="{47A0A303-6129-46DF-BC2E-4EC50B2DF35E}"/>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B32C9D1D-DED3-4906-AE08-05433ECBC526}"/>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CC384474-8A37-43FA-8CA7-909483A229EE}"/>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558B16FB-2B1E-41F6-B768-AE8504452228}"/>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66EBA079-FB72-4758-9CDE-C7F998BC1143}"/>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814" name="フローチャート: 判断 813">
          <a:extLst>
            <a:ext uri="{FF2B5EF4-FFF2-40B4-BE49-F238E27FC236}">
              <a16:creationId xmlns:a16="http://schemas.microsoft.com/office/drawing/2014/main" id="{EE2DB43F-B2B3-497F-BA77-BC0422D54A74}"/>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1AFDF6E-F2CA-4ABD-A619-BF3DD89DFFA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5864411-318E-439F-BCD5-0DB2DA469BD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5E63276-8899-4317-B871-518D45D881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C889465-5414-42BF-A60E-2746D68469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A833B28-6DC8-4617-B738-A43E1180C09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0" name="楕円 819">
          <a:extLst>
            <a:ext uri="{FF2B5EF4-FFF2-40B4-BE49-F238E27FC236}">
              <a16:creationId xmlns:a16="http://schemas.microsoft.com/office/drawing/2014/main" id="{8AD852EA-D462-4421-B8F5-E1F8744BAE37}"/>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21" name="【児童館】&#10;一人当たり面積該当値テキスト">
          <a:extLst>
            <a:ext uri="{FF2B5EF4-FFF2-40B4-BE49-F238E27FC236}">
              <a16:creationId xmlns:a16="http://schemas.microsoft.com/office/drawing/2014/main" id="{41426BEA-4AFB-474E-9CAC-D8F96BF0F4F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2" name="楕円 821">
          <a:extLst>
            <a:ext uri="{FF2B5EF4-FFF2-40B4-BE49-F238E27FC236}">
              <a16:creationId xmlns:a16="http://schemas.microsoft.com/office/drawing/2014/main" id="{000469A0-727E-42E0-A0A7-4A26D3940659}"/>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3" name="直線コネクタ 822">
          <a:extLst>
            <a:ext uri="{FF2B5EF4-FFF2-40B4-BE49-F238E27FC236}">
              <a16:creationId xmlns:a16="http://schemas.microsoft.com/office/drawing/2014/main" id="{C7287E6D-8627-4347-9CE4-7B202ACB2FBB}"/>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4" name="楕円 823">
          <a:extLst>
            <a:ext uri="{FF2B5EF4-FFF2-40B4-BE49-F238E27FC236}">
              <a16:creationId xmlns:a16="http://schemas.microsoft.com/office/drawing/2014/main" id="{A832F0CB-CCA6-4B2F-9A52-AAE461E8DC55}"/>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5" name="直線コネクタ 824">
          <a:extLst>
            <a:ext uri="{FF2B5EF4-FFF2-40B4-BE49-F238E27FC236}">
              <a16:creationId xmlns:a16="http://schemas.microsoft.com/office/drawing/2014/main" id="{BAE95A29-E587-4D39-B399-5D3221981B38}"/>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26" name="楕円 825">
          <a:extLst>
            <a:ext uri="{FF2B5EF4-FFF2-40B4-BE49-F238E27FC236}">
              <a16:creationId xmlns:a16="http://schemas.microsoft.com/office/drawing/2014/main" id="{6F053C35-BC88-4AE8-8E3A-DC58CDDE90C3}"/>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27" name="直線コネクタ 826">
          <a:extLst>
            <a:ext uri="{FF2B5EF4-FFF2-40B4-BE49-F238E27FC236}">
              <a16:creationId xmlns:a16="http://schemas.microsoft.com/office/drawing/2014/main" id="{BFE54F86-F65C-4848-92A9-C4DB57AACE55}"/>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77107</xdr:rowOff>
    </xdr:from>
    <xdr:to>
      <xdr:col>98</xdr:col>
      <xdr:colOff>38100</xdr:colOff>
      <xdr:row>86</xdr:row>
      <xdr:rowOff>7257</xdr:rowOff>
    </xdr:to>
    <xdr:sp macro="" textlink="">
      <xdr:nvSpPr>
        <xdr:cNvPr id="828" name="楕円 827">
          <a:extLst>
            <a:ext uri="{FF2B5EF4-FFF2-40B4-BE49-F238E27FC236}">
              <a16:creationId xmlns:a16="http://schemas.microsoft.com/office/drawing/2014/main" id="{FB6F4235-FA41-4D24-B262-3B326C44372A}"/>
            </a:ext>
          </a:extLst>
        </xdr:cNvPr>
        <xdr:cNvSpPr/>
      </xdr:nvSpPr>
      <xdr:spPr>
        <a:xfrm>
          <a:off x="18605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127907</xdr:rowOff>
    </xdr:to>
    <xdr:cxnSp macro="">
      <xdr:nvCxnSpPr>
        <xdr:cNvPr id="829" name="直線コネクタ 828">
          <a:extLst>
            <a:ext uri="{FF2B5EF4-FFF2-40B4-BE49-F238E27FC236}">
              <a16:creationId xmlns:a16="http://schemas.microsoft.com/office/drawing/2014/main" id="{23CD9D29-84E6-40BE-AA55-077E7FEFEFD7}"/>
            </a:ext>
          </a:extLst>
        </xdr:cNvPr>
        <xdr:cNvCxnSpPr/>
      </xdr:nvCxnSpPr>
      <xdr:spPr>
        <a:xfrm flipV="1">
          <a:off x="18656300" y="14668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30" name="n_1aveValue【児童館】&#10;一人当たり面積">
          <a:extLst>
            <a:ext uri="{FF2B5EF4-FFF2-40B4-BE49-F238E27FC236}">
              <a16:creationId xmlns:a16="http://schemas.microsoft.com/office/drawing/2014/main" id="{5E2D4049-8982-47E7-B803-3CBE75E07DCF}"/>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31" name="n_2aveValue【児童館】&#10;一人当たり面積">
          <a:extLst>
            <a:ext uri="{FF2B5EF4-FFF2-40B4-BE49-F238E27FC236}">
              <a16:creationId xmlns:a16="http://schemas.microsoft.com/office/drawing/2014/main" id="{A933D074-7F91-42B0-ACF1-B0EE43C63F78}"/>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832" name="n_3aveValue【児童館】&#10;一人当たり面積">
          <a:extLst>
            <a:ext uri="{FF2B5EF4-FFF2-40B4-BE49-F238E27FC236}">
              <a16:creationId xmlns:a16="http://schemas.microsoft.com/office/drawing/2014/main" id="{BC43DD11-C989-4C4A-B356-7E03070CD970}"/>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833" name="n_4aveValue【児童館】&#10;一人当たり面積">
          <a:extLst>
            <a:ext uri="{FF2B5EF4-FFF2-40B4-BE49-F238E27FC236}">
              <a16:creationId xmlns:a16="http://schemas.microsoft.com/office/drawing/2014/main" id="{DE22736C-4E4E-4498-B2CA-8B738F829679}"/>
            </a:ext>
          </a:extLst>
        </xdr:cNvPr>
        <xdr:cNvSpPr txBox="1"/>
      </xdr:nvSpPr>
      <xdr:spPr>
        <a:xfrm>
          <a:off x="18421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34" name="n_1mainValue【児童館】&#10;一人当たり面積">
          <a:extLst>
            <a:ext uri="{FF2B5EF4-FFF2-40B4-BE49-F238E27FC236}">
              <a16:creationId xmlns:a16="http://schemas.microsoft.com/office/drawing/2014/main" id="{49A137CA-2CC3-43E6-AE07-E087054D7621}"/>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35" name="n_2mainValue【児童館】&#10;一人当たり面積">
          <a:extLst>
            <a:ext uri="{FF2B5EF4-FFF2-40B4-BE49-F238E27FC236}">
              <a16:creationId xmlns:a16="http://schemas.microsoft.com/office/drawing/2014/main" id="{01E70664-CF7D-4C58-94C9-2E5CBE7D1B01}"/>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36" name="n_3mainValue【児童館】&#10;一人当たり面積">
          <a:extLst>
            <a:ext uri="{FF2B5EF4-FFF2-40B4-BE49-F238E27FC236}">
              <a16:creationId xmlns:a16="http://schemas.microsoft.com/office/drawing/2014/main" id="{432C0579-4691-4467-9F4C-036FF12B43A5}"/>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169834</xdr:rowOff>
    </xdr:from>
    <xdr:ext cx="469744" cy="259045"/>
    <xdr:sp macro="" textlink="">
      <xdr:nvSpPr>
        <xdr:cNvPr id="837" name="n_4mainValue【児童館】&#10;一人当たり面積">
          <a:extLst>
            <a:ext uri="{FF2B5EF4-FFF2-40B4-BE49-F238E27FC236}">
              <a16:creationId xmlns:a16="http://schemas.microsoft.com/office/drawing/2014/main" id="{9FDD74C3-5B35-46A7-A6CA-0E1500E1D88D}"/>
            </a:ext>
          </a:extLst>
        </xdr:cNvPr>
        <xdr:cNvSpPr txBox="1"/>
      </xdr:nvSpPr>
      <xdr:spPr>
        <a:xfrm>
          <a:off x="18421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C18BFE36-F9AE-4914-A222-2A40896F9B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B473E8BC-B944-4D17-8341-9A1CEC91D6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14124C75-3267-4B9B-A506-456E9F21D0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6827A1EA-D2D8-4B7F-958D-AD1D636396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3AB63481-1938-431F-B476-39DD4325D8A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E3962946-74D2-43F3-8423-858820EA34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D48699EC-FB69-4A8C-A117-9E092A57743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2EF78BB7-B1F9-41B7-B71E-ED23A6CDCD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EC8E07A1-CC63-4A1A-AB60-BC71E6F7973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D72832B8-E3EF-4F07-B1D1-0588F62DEF6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814471E-44BD-4F40-9D41-DEA2E9ED132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B3162D83-3CC7-4223-B923-019030FE7B6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31F74288-1A1A-4506-A449-282B0793BB2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44F682BA-9E06-4BCA-838A-61074774353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320B248B-1AA7-46BE-B062-D9E20AF8136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5D640081-27D3-4001-B9DD-1AB0AE90F76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E04A851B-2E7C-441A-BE1B-60C6A7E529C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0E9E9C18-5E4A-4D39-807B-991D7ECF151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31B26CFF-BCB0-42AC-82FE-CBD9179AE87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649EC26A-2AF8-499B-8342-900F4A5B88C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08F80629-B39C-4842-A0EE-B8D6283F83D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5E6DCEAC-855B-4998-B0DF-719D9B410DE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D73F1410-AD60-48A0-858B-04F666DEE6A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9D73A596-B748-4529-8A2C-9EEBFCD1D63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CDE2F679-86E8-47F2-BC4F-1AEF050DD4AA}"/>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9D9CDD2E-5EDD-46CE-9548-0A3FD5626956}"/>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993F0B26-8FE3-4EE3-B1CE-7D97747EB894}"/>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B1CE3B44-F5F1-4C59-AC93-B88F001ABCA8}"/>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0F032654-B13A-4361-8D4D-37AC29522158}"/>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867" name="【公民館】&#10;有形固定資産減価償却率平均値テキスト">
          <a:extLst>
            <a:ext uri="{FF2B5EF4-FFF2-40B4-BE49-F238E27FC236}">
              <a16:creationId xmlns:a16="http://schemas.microsoft.com/office/drawing/2014/main" id="{E2877DDB-3A77-4B82-BFDB-2C41DA5CB902}"/>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0C3F4DD1-DB84-457E-AAED-689DE3EB16CD}"/>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BDA2D5B5-F36B-462D-B5BD-D85EC4A1C727}"/>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08C123E7-28CD-42AA-8D4F-51DCB117E91D}"/>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4A762CD8-9A1A-4710-B6E5-8C721C96D16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2" name="フローチャート: 判断 871">
          <a:extLst>
            <a:ext uri="{FF2B5EF4-FFF2-40B4-BE49-F238E27FC236}">
              <a16:creationId xmlns:a16="http://schemas.microsoft.com/office/drawing/2014/main" id="{B3BD58CB-A97D-4FCE-9FA8-EB169B2C16C6}"/>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36D6D0ED-63E7-4C38-A534-2B99B84C0B0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65B4749-51E0-490D-9775-F898274286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1FECA7D0-3D36-4CE3-BD39-30989993EFE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62B9614-D279-4585-A81A-1B154C4A2F3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92236D9-184D-46C7-97D3-24267C336B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34925</xdr:rowOff>
    </xdr:from>
    <xdr:to>
      <xdr:col>85</xdr:col>
      <xdr:colOff>177800</xdr:colOff>
      <xdr:row>103</xdr:row>
      <xdr:rowOff>136525</xdr:rowOff>
    </xdr:to>
    <xdr:sp macro="" textlink="">
      <xdr:nvSpPr>
        <xdr:cNvPr id="878" name="楕円 877">
          <a:extLst>
            <a:ext uri="{FF2B5EF4-FFF2-40B4-BE49-F238E27FC236}">
              <a16:creationId xmlns:a16="http://schemas.microsoft.com/office/drawing/2014/main" id="{3B1C8789-85ED-45E7-B8C4-BEABF7AD827F}"/>
            </a:ext>
          </a:extLst>
        </xdr:cNvPr>
        <xdr:cNvSpPr/>
      </xdr:nvSpPr>
      <xdr:spPr>
        <a:xfrm>
          <a:off x="162687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57802</xdr:rowOff>
    </xdr:from>
    <xdr:ext cx="405111" cy="259045"/>
    <xdr:sp macro="" textlink="">
      <xdr:nvSpPr>
        <xdr:cNvPr id="879" name="【公民館】&#10;有形固定資産減価償却率該当値テキスト">
          <a:extLst>
            <a:ext uri="{FF2B5EF4-FFF2-40B4-BE49-F238E27FC236}">
              <a16:creationId xmlns:a16="http://schemas.microsoft.com/office/drawing/2014/main" id="{4DE94951-F3E9-48CC-96FE-3EA9239C9977}"/>
            </a:ext>
          </a:extLst>
        </xdr:cNvPr>
        <xdr:cNvSpPr txBox="1"/>
      </xdr:nvSpPr>
      <xdr:spPr>
        <a:xfrm>
          <a:off x="16357600"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137795</xdr:rowOff>
    </xdr:from>
    <xdr:to>
      <xdr:col>81</xdr:col>
      <xdr:colOff>101600</xdr:colOff>
      <xdr:row>104</xdr:row>
      <xdr:rowOff>67945</xdr:rowOff>
    </xdr:to>
    <xdr:sp macro="" textlink="">
      <xdr:nvSpPr>
        <xdr:cNvPr id="880" name="楕円 879">
          <a:extLst>
            <a:ext uri="{FF2B5EF4-FFF2-40B4-BE49-F238E27FC236}">
              <a16:creationId xmlns:a16="http://schemas.microsoft.com/office/drawing/2014/main" id="{9FB8CA08-FB7B-4484-96B5-B9469B20532F}"/>
            </a:ext>
          </a:extLst>
        </xdr:cNvPr>
        <xdr:cNvSpPr/>
      </xdr:nvSpPr>
      <xdr:spPr>
        <a:xfrm>
          <a:off x="154305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85725</xdr:rowOff>
    </xdr:from>
    <xdr:to>
      <xdr:col>85</xdr:col>
      <xdr:colOff>127000</xdr:colOff>
      <xdr:row>104</xdr:row>
      <xdr:rowOff>17145</xdr:rowOff>
    </xdr:to>
    <xdr:cxnSp macro="">
      <xdr:nvCxnSpPr>
        <xdr:cNvPr id="881" name="直線コネクタ 880">
          <a:extLst>
            <a:ext uri="{FF2B5EF4-FFF2-40B4-BE49-F238E27FC236}">
              <a16:creationId xmlns:a16="http://schemas.microsoft.com/office/drawing/2014/main" id="{3563A72B-633B-4EA2-8CB5-FD17CC654771}"/>
            </a:ext>
          </a:extLst>
        </xdr:cNvPr>
        <xdr:cNvCxnSpPr/>
      </xdr:nvCxnSpPr>
      <xdr:spPr>
        <a:xfrm flipV="1">
          <a:off x="15481300" y="1774507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133986</xdr:rowOff>
    </xdr:from>
    <xdr:to>
      <xdr:col>76</xdr:col>
      <xdr:colOff>165100</xdr:colOff>
      <xdr:row>104</xdr:row>
      <xdr:rowOff>64136</xdr:rowOff>
    </xdr:to>
    <xdr:sp macro="" textlink="">
      <xdr:nvSpPr>
        <xdr:cNvPr id="882" name="楕円 881">
          <a:extLst>
            <a:ext uri="{FF2B5EF4-FFF2-40B4-BE49-F238E27FC236}">
              <a16:creationId xmlns:a16="http://schemas.microsoft.com/office/drawing/2014/main" id="{19E446C3-5705-4D71-B246-A084E5F934E7}"/>
            </a:ext>
          </a:extLst>
        </xdr:cNvPr>
        <xdr:cNvSpPr/>
      </xdr:nvSpPr>
      <xdr:spPr>
        <a:xfrm>
          <a:off x="14541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13336</xdr:rowOff>
    </xdr:from>
    <xdr:to>
      <xdr:col>81</xdr:col>
      <xdr:colOff>50800</xdr:colOff>
      <xdr:row>104</xdr:row>
      <xdr:rowOff>17145</xdr:rowOff>
    </xdr:to>
    <xdr:cxnSp macro="">
      <xdr:nvCxnSpPr>
        <xdr:cNvPr id="883" name="直線コネクタ 882">
          <a:extLst>
            <a:ext uri="{FF2B5EF4-FFF2-40B4-BE49-F238E27FC236}">
              <a16:creationId xmlns:a16="http://schemas.microsoft.com/office/drawing/2014/main" id="{34DA88F3-5A60-4446-8A73-1216B8464262}"/>
            </a:ext>
          </a:extLst>
        </xdr:cNvPr>
        <xdr:cNvCxnSpPr/>
      </xdr:nvCxnSpPr>
      <xdr:spPr>
        <a:xfrm>
          <a:off x="14592300" y="178441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636</xdr:rowOff>
    </xdr:from>
    <xdr:to>
      <xdr:col>72</xdr:col>
      <xdr:colOff>38100</xdr:colOff>
      <xdr:row>104</xdr:row>
      <xdr:rowOff>102236</xdr:rowOff>
    </xdr:to>
    <xdr:sp macro="" textlink="">
      <xdr:nvSpPr>
        <xdr:cNvPr id="884" name="楕円 883">
          <a:extLst>
            <a:ext uri="{FF2B5EF4-FFF2-40B4-BE49-F238E27FC236}">
              <a16:creationId xmlns:a16="http://schemas.microsoft.com/office/drawing/2014/main" id="{489B2C3A-F094-4435-8394-3097A9EFEB92}"/>
            </a:ext>
          </a:extLst>
        </xdr:cNvPr>
        <xdr:cNvSpPr/>
      </xdr:nvSpPr>
      <xdr:spPr>
        <a:xfrm>
          <a:off x="13652500" y="178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13336</xdr:rowOff>
    </xdr:from>
    <xdr:to>
      <xdr:col>76</xdr:col>
      <xdr:colOff>114300</xdr:colOff>
      <xdr:row>104</xdr:row>
      <xdr:rowOff>51436</xdr:rowOff>
    </xdr:to>
    <xdr:cxnSp macro="">
      <xdr:nvCxnSpPr>
        <xdr:cNvPr id="885" name="直線コネクタ 884">
          <a:extLst>
            <a:ext uri="{FF2B5EF4-FFF2-40B4-BE49-F238E27FC236}">
              <a16:creationId xmlns:a16="http://schemas.microsoft.com/office/drawing/2014/main" id="{125C581A-894D-462E-BDA1-7286ADCE0C44}"/>
            </a:ext>
          </a:extLst>
        </xdr:cNvPr>
        <xdr:cNvCxnSpPr/>
      </xdr:nvCxnSpPr>
      <xdr:spPr>
        <a:xfrm flipV="1">
          <a:off x="13703300" y="178441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105411</xdr:rowOff>
    </xdr:from>
    <xdr:to>
      <xdr:col>67</xdr:col>
      <xdr:colOff>101600</xdr:colOff>
      <xdr:row>105</xdr:row>
      <xdr:rowOff>35561</xdr:rowOff>
    </xdr:to>
    <xdr:sp macro="" textlink="">
      <xdr:nvSpPr>
        <xdr:cNvPr id="886" name="楕円 885">
          <a:extLst>
            <a:ext uri="{FF2B5EF4-FFF2-40B4-BE49-F238E27FC236}">
              <a16:creationId xmlns:a16="http://schemas.microsoft.com/office/drawing/2014/main" id="{6B3F0DC9-93D7-450F-BC2F-8EE17824D21D}"/>
            </a:ext>
          </a:extLst>
        </xdr:cNvPr>
        <xdr:cNvSpPr/>
      </xdr:nvSpPr>
      <xdr:spPr>
        <a:xfrm>
          <a:off x="12763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51436</xdr:rowOff>
    </xdr:from>
    <xdr:to>
      <xdr:col>71</xdr:col>
      <xdr:colOff>177800</xdr:colOff>
      <xdr:row>104</xdr:row>
      <xdr:rowOff>156211</xdr:rowOff>
    </xdr:to>
    <xdr:cxnSp macro="">
      <xdr:nvCxnSpPr>
        <xdr:cNvPr id="887" name="直線コネクタ 886">
          <a:extLst>
            <a:ext uri="{FF2B5EF4-FFF2-40B4-BE49-F238E27FC236}">
              <a16:creationId xmlns:a16="http://schemas.microsoft.com/office/drawing/2014/main" id="{6F6D65A3-329E-42F3-8737-361D9E13A35E}"/>
            </a:ext>
          </a:extLst>
        </xdr:cNvPr>
        <xdr:cNvCxnSpPr/>
      </xdr:nvCxnSpPr>
      <xdr:spPr>
        <a:xfrm flipV="1">
          <a:off x="12814300" y="17882236"/>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888" name="n_1aveValue【公民館】&#10;有形固定資産減価償却率">
          <a:extLst>
            <a:ext uri="{FF2B5EF4-FFF2-40B4-BE49-F238E27FC236}">
              <a16:creationId xmlns:a16="http://schemas.microsoft.com/office/drawing/2014/main" id="{6EDA4BE0-4477-4A17-996A-2416E1BF89CA}"/>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889" name="n_2aveValue【公民館】&#10;有形固定資産減価償却率">
          <a:extLst>
            <a:ext uri="{FF2B5EF4-FFF2-40B4-BE49-F238E27FC236}">
              <a16:creationId xmlns:a16="http://schemas.microsoft.com/office/drawing/2014/main" id="{57B95D32-6BAA-4EC9-B475-BF2A0ED01E70}"/>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890" name="n_3aveValue【公民館】&#10;有形固定資産減価償却率">
          <a:extLst>
            <a:ext uri="{FF2B5EF4-FFF2-40B4-BE49-F238E27FC236}">
              <a16:creationId xmlns:a16="http://schemas.microsoft.com/office/drawing/2014/main" id="{D5E2CEEB-8C4C-4411-9162-5A949A4EFCFE}"/>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91" name="n_4aveValue【公民館】&#10;有形固定資産減価償却率">
          <a:extLst>
            <a:ext uri="{FF2B5EF4-FFF2-40B4-BE49-F238E27FC236}">
              <a16:creationId xmlns:a16="http://schemas.microsoft.com/office/drawing/2014/main" id="{F7DE124C-DCB4-4598-A15F-EC5B0DE93D18}"/>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84472</xdr:rowOff>
    </xdr:from>
    <xdr:ext cx="405111" cy="259045"/>
    <xdr:sp macro="" textlink="">
      <xdr:nvSpPr>
        <xdr:cNvPr id="892" name="n_1mainValue【公民館】&#10;有形固定資産減価償却率">
          <a:extLst>
            <a:ext uri="{FF2B5EF4-FFF2-40B4-BE49-F238E27FC236}">
              <a16:creationId xmlns:a16="http://schemas.microsoft.com/office/drawing/2014/main" id="{15DE02FE-57CF-4025-BC07-46BB7B0C6EC1}"/>
            </a:ext>
          </a:extLst>
        </xdr:cNvPr>
        <xdr:cNvSpPr txBox="1"/>
      </xdr:nvSpPr>
      <xdr:spPr>
        <a:xfrm>
          <a:off x="15266044" y="1757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80663</xdr:rowOff>
    </xdr:from>
    <xdr:ext cx="405111" cy="259045"/>
    <xdr:sp macro="" textlink="">
      <xdr:nvSpPr>
        <xdr:cNvPr id="893" name="n_2mainValue【公民館】&#10;有形固定資産減価償却率">
          <a:extLst>
            <a:ext uri="{FF2B5EF4-FFF2-40B4-BE49-F238E27FC236}">
              <a16:creationId xmlns:a16="http://schemas.microsoft.com/office/drawing/2014/main" id="{26052832-96C3-419F-9F6F-A35A8F52AEEE}"/>
            </a:ext>
          </a:extLst>
        </xdr:cNvPr>
        <xdr:cNvSpPr txBox="1"/>
      </xdr:nvSpPr>
      <xdr:spPr>
        <a:xfrm>
          <a:off x="14389744" y="1756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118763</xdr:rowOff>
    </xdr:from>
    <xdr:ext cx="405111" cy="259045"/>
    <xdr:sp macro="" textlink="">
      <xdr:nvSpPr>
        <xdr:cNvPr id="894" name="n_3mainValue【公民館】&#10;有形固定資産減価償却率">
          <a:extLst>
            <a:ext uri="{FF2B5EF4-FFF2-40B4-BE49-F238E27FC236}">
              <a16:creationId xmlns:a16="http://schemas.microsoft.com/office/drawing/2014/main" id="{DA8BFEBD-BB89-42A9-A4E3-D57B522DE343}"/>
            </a:ext>
          </a:extLst>
        </xdr:cNvPr>
        <xdr:cNvSpPr txBox="1"/>
      </xdr:nvSpPr>
      <xdr:spPr>
        <a:xfrm>
          <a:off x="13500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26688</xdr:rowOff>
    </xdr:from>
    <xdr:ext cx="405111" cy="259045"/>
    <xdr:sp macro="" textlink="">
      <xdr:nvSpPr>
        <xdr:cNvPr id="895" name="n_4mainValue【公民館】&#10;有形固定資産減価償却率">
          <a:extLst>
            <a:ext uri="{FF2B5EF4-FFF2-40B4-BE49-F238E27FC236}">
              <a16:creationId xmlns:a16="http://schemas.microsoft.com/office/drawing/2014/main" id="{A1BCB522-38F1-45B8-A938-034D953378E0}"/>
            </a:ext>
          </a:extLst>
        </xdr:cNvPr>
        <xdr:cNvSpPr txBox="1"/>
      </xdr:nvSpPr>
      <xdr:spPr>
        <a:xfrm>
          <a:off x="12611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F5280DDD-9077-44CD-87E5-48944B6620D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DFC43EEA-55D5-4EF6-BACC-3ED4128AF0E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1A8BCEBF-45BA-4977-9541-510DD0DE31D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68582077-FCFE-49EC-990C-9E22F6F3C7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607CC0E-E457-402B-BF69-1840097C1F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EB8817FC-737C-439E-AAED-4EF9E51F242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908CCA19-6234-4445-9A83-B3345BC561B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A3C5D12B-3B03-4A3B-A76E-86D47BC4FDF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BBF4D5DE-32D1-41CB-9174-6C4D72C19DF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D7FCD7B2-8426-4654-A20D-490889F9A3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EADF5137-A306-4C50-85E1-6284529E8D1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9C167F68-C4E2-49D0-A4BA-B867E3A8886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3119E6CF-6020-47AC-8D44-EE4E0EC2238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E3CFDC55-B395-45AD-ADE4-341045902EF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B0D5D5A8-9018-40D7-904B-661113D0CCA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80A98A78-2CA0-48DD-B8F7-1C82FDD341C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122DB810-9CD5-4E8F-AB66-8C70C2CF0AD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519BCF18-A756-415F-A6A0-10CF196F808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E5F9CF8-86DC-4C26-B5CB-5131CE80246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16CEB9C6-445D-42DF-8957-BCCC21FDDE2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A95E1BAE-1E8D-416D-BD31-8ED2E7BBC62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F6E480CE-FD5F-4BAB-97E7-C5FC277D6C37}"/>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90003757-C65F-46A1-BF8C-5467ACDA7819}"/>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5C3AB329-B5FC-482A-9B25-BD7912548C34}"/>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77245378-8FA9-4E09-93F5-ACBACDA13CE9}"/>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EEC2DA77-C386-4E1E-A20D-29881D9A21AC}"/>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922" name="【公民館】&#10;一人当たり面積平均値テキスト">
          <a:extLst>
            <a:ext uri="{FF2B5EF4-FFF2-40B4-BE49-F238E27FC236}">
              <a16:creationId xmlns:a16="http://schemas.microsoft.com/office/drawing/2014/main" id="{861DB5EE-1D85-48D9-B929-0031EA59A85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8969832E-D14F-443C-982A-ABEA434D324A}"/>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75693A6D-E0A8-4CD4-8F6F-DC969AFA5201}"/>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1A333159-096F-4894-B11E-847F3BA3B4CE}"/>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53E7E83A-4903-4147-8D3F-76148B111C87}"/>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7" name="フローチャート: 判断 926">
          <a:extLst>
            <a:ext uri="{FF2B5EF4-FFF2-40B4-BE49-F238E27FC236}">
              <a16:creationId xmlns:a16="http://schemas.microsoft.com/office/drawing/2014/main" id="{F39A8D04-ECFE-47FB-995B-B6C6C3A4068C}"/>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D7660DB-5F8F-47A3-9C64-15B73726BB7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A1C2601-BAB6-42F7-B9B1-09E789B0E19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B88CD9E-4CCA-42F6-AE55-6EF07F3AAB3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58244AE-094E-4D22-B75F-3B934CBE89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DEB657C6-3429-4B80-98EE-42E1290EF0B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xdr:rowOff>
    </xdr:from>
    <xdr:to>
      <xdr:col>116</xdr:col>
      <xdr:colOff>114300</xdr:colOff>
      <xdr:row>105</xdr:row>
      <xdr:rowOff>117856</xdr:rowOff>
    </xdr:to>
    <xdr:sp macro="" textlink="">
      <xdr:nvSpPr>
        <xdr:cNvPr id="933" name="楕円 932">
          <a:extLst>
            <a:ext uri="{FF2B5EF4-FFF2-40B4-BE49-F238E27FC236}">
              <a16:creationId xmlns:a16="http://schemas.microsoft.com/office/drawing/2014/main" id="{B8AFCAC1-ECC8-464F-B3B0-9885ED309E88}"/>
            </a:ext>
          </a:extLst>
        </xdr:cNvPr>
        <xdr:cNvSpPr/>
      </xdr:nvSpPr>
      <xdr:spPr>
        <a:xfrm>
          <a:off x="22110700" y="1801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39133</xdr:rowOff>
    </xdr:from>
    <xdr:ext cx="469744" cy="259045"/>
    <xdr:sp macro="" textlink="">
      <xdr:nvSpPr>
        <xdr:cNvPr id="934" name="【公民館】&#10;一人当たり面積該当値テキスト">
          <a:extLst>
            <a:ext uri="{FF2B5EF4-FFF2-40B4-BE49-F238E27FC236}">
              <a16:creationId xmlns:a16="http://schemas.microsoft.com/office/drawing/2014/main" id="{2097A570-3611-4F90-89E9-7C818715E890}"/>
            </a:ext>
          </a:extLst>
        </xdr:cNvPr>
        <xdr:cNvSpPr txBox="1"/>
      </xdr:nvSpPr>
      <xdr:spPr>
        <a:xfrm>
          <a:off x="22199600" y="178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59689</xdr:rowOff>
    </xdr:from>
    <xdr:to>
      <xdr:col>112</xdr:col>
      <xdr:colOff>38100</xdr:colOff>
      <xdr:row>105</xdr:row>
      <xdr:rowOff>161289</xdr:rowOff>
    </xdr:to>
    <xdr:sp macro="" textlink="">
      <xdr:nvSpPr>
        <xdr:cNvPr id="935" name="楕円 934">
          <a:extLst>
            <a:ext uri="{FF2B5EF4-FFF2-40B4-BE49-F238E27FC236}">
              <a16:creationId xmlns:a16="http://schemas.microsoft.com/office/drawing/2014/main" id="{9B3E6450-2262-420C-BC9D-29847ABE6952}"/>
            </a:ext>
          </a:extLst>
        </xdr:cNvPr>
        <xdr:cNvSpPr/>
      </xdr:nvSpPr>
      <xdr:spPr>
        <a:xfrm>
          <a:off x="21272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67056</xdr:rowOff>
    </xdr:from>
    <xdr:to>
      <xdr:col>116</xdr:col>
      <xdr:colOff>63500</xdr:colOff>
      <xdr:row>105</xdr:row>
      <xdr:rowOff>110489</xdr:rowOff>
    </xdr:to>
    <xdr:cxnSp macro="">
      <xdr:nvCxnSpPr>
        <xdr:cNvPr id="936" name="直線コネクタ 935">
          <a:extLst>
            <a:ext uri="{FF2B5EF4-FFF2-40B4-BE49-F238E27FC236}">
              <a16:creationId xmlns:a16="http://schemas.microsoft.com/office/drawing/2014/main" id="{28F7BF85-8F0A-441C-A170-AB8ABF2742AD}"/>
            </a:ext>
          </a:extLst>
        </xdr:cNvPr>
        <xdr:cNvCxnSpPr/>
      </xdr:nvCxnSpPr>
      <xdr:spPr>
        <a:xfrm flipV="1">
          <a:off x="21323300" y="18069306"/>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64263</xdr:rowOff>
    </xdr:from>
    <xdr:to>
      <xdr:col>107</xdr:col>
      <xdr:colOff>101600</xdr:colOff>
      <xdr:row>105</xdr:row>
      <xdr:rowOff>165863</xdr:rowOff>
    </xdr:to>
    <xdr:sp macro="" textlink="">
      <xdr:nvSpPr>
        <xdr:cNvPr id="937" name="楕円 936">
          <a:extLst>
            <a:ext uri="{FF2B5EF4-FFF2-40B4-BE49-F238E27FC236}">
              <a16:creationId xmlns:a16="http://schemas.microsoft.com/office/drawing/2014/main" id="{D86ECF6D-9CF7-4016-A0F6-51627A858CBE}"/>
            </a:ext>
          </a:extLst>
        </xdr:cNvPr>
        <xdr:cNvSpPr/>
      </xdr:nvSpPr>
      <xdr:spPr>
        <a:xfrm>
          <a:off x="20383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115063</xdr:rowOff>
    </xdr:to>
    <xdr:cxnSp macro="">
      <xdr:nvCxnSpPr>
        <xdr:cNvPr id="938" name="直線コネクタ 937">
          <a:extLst>
            <a:ext uri="{FF2B5EF4-FFF2-40B4-BE49-F238E27FC236}">
              <a16:creationId xmlns:a16="http://schemas.microsoft.com/office/drawing/2014/main" id="{FBC361F6-1CF4-475F-B1E0-54345AE0F895}"/>
            </a:ext>
          </a:extLst>
        </xdr:cNvPr>
        <xdr:cNvCxnSpPr/>
      </xdr:nvCxnSpPr>
      <xdr:spPr>
        <a:xfrm flipV="1">
          <a:off x="20434300" y="181127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25400</xdr:rowOff>
    </xdr:from>
    <xdr:to>
      <xdr:col>102</xdr:col>
      <xdr:colOff>165100</xdr:colOff>
      <xdr:row>105</xdr:row>
      <xdr:rowOff>127000</xdr:rowOff>
    </xdr:to>
    <xdr:sp macro="" textlink="">
      <xdr:nvSpPr>
        <xdr:cNvPr id="939" name="楕円 938">
          <a:extLst>
            <a:ext uri="{FF2B5EF4-FFF2-40B4-BE49-F238E27FC236}">
              <a16:creationId xmlns:a16="http://schemas.microsoft.com/office/drawing/2014/main" id="{FFB4ABAD-1EEE-4DE8-97EE-56A1EDFE0265}"/>
            </a:ext>
          </a:extLst>
        </xdr:cNvPr>
        <xdr:cNvSpPr/>
      </xdr:nvSpPr>
      <xdr:spPr>
        <a:xfrm>
          <a:off x="19494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76200</xdr:rowOff>
    </xdr:from>
    <xdr:to>
      <xdr:col>107</xdr:col>
      <xdr:colOff>50800</xdr:colOff>
      <xdr:row>105</xdr:row>
      <xdr:rowOff>115063</xdr:rowOff>
    </xdr:to>
    <xdr:cxnSp macro="">
      <xdr:nvCxnSpPr>
        <xdr:cNvPr id="940" name="直線コネクタ 939">
          <a:extLst>
            <a:ext uri="{FF2B5EF4-FFF2-40B4-BE49-F238E27FC236}">
              <a16:creationId xmlns:a16="http://schemas.microsoft.com/office/drawing/2014/main" id="{64FCA2B7-37CB-4864-ACBF-D220B734BEF3}"/>
            </a:ext>
          </a:extLst>
        </xdr:cNvPr>
        <xdr:cNvCxnSpPr/>
      </xdr:nvCxnSpPr>
      <xdr:spPr>
        <a:xfrm>
          <a:off x="19545300" y="18078450"/>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71120</xdr:rowOff>
    </xdr:from>
    <xdr:to>
      <xdr:col>98</xdr:col>
      <xdr:colOff>38100</xdr:colOff>
      <xdr:row>106</xdr:row>
      <xdr:rowOff>1270</xdr:rowOff>
    </xdr:to>
    <xdr:sp macro="" textlink="">
      <xdr:nvSpPr>
        <xdr:cNvPr id="941" name="楕円 940">
          <a:extLst>
            <a:ext uri="{FF2B5EF4-FFF2-40B4-BE49-F238E27FC236}">
              <a16:creationId xmlns:a16="http://schemas.microsoft.com/office/drawing/2014/main" id="{77DE0AAB-94D5-4ED7-9BEE-13B150E0A667}"/>
            </a:ext>
          </a:extLst>
        </xdr:cNvPr>
        <xdr:cNvSpPr/>
      </xdr:nvSpPr>
      <xdr:spPr>
        <a:xfrm>
          <a:off x="18605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76200</xdr:rowOff>
    </xdr:from>
    <xdr:to>
      <xdr:col>102</xdr:col>
      <xdr:colOff>114300</xdr:colOff>
      <xdr:row>105</xdr:row>
      <xdr:rowOff>121920</xdr:rowOff>
    </xdr:to>
    <xdr:cxnSp macro="">
      <xdr:nvCxnSpPr>
        <xdr:cNvPr id="942" name="直線コネクタ 941">
          <a:extLst>
            <a:ext uri="{FF2B5EF4-FFF2-40B4-BE49-F238E27FC236}">
              <a16:creationId xmlns:a16="http://schemas.microsoft.com/office/drawing/2014/main" id="{2440C1A5-7AD3-40A3-B0EF-A3397F00A615}"/>
            </a:ext>
          </a:extLst>
        </xdr:cNvPr>
        <xdr:cNvCxnSpPr/>
      </xdr:nvCxnSpPr>
      <xdr:spPr>
        <a:xfrm flipV="1">
          <a:off x="18656300" y="180784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43" name="n_1aveValue【公民館】&#10;一人当たり面積">
          <a:extLst>
            <a:ext uri="{FF2B5EF4-FFF2-40B4-BE49-F238E27FC236}">
              <a16:creationId xmlns:a16="http://schemas.microsoft.com/office/drawing/2014/main" id="{0F08DDE3-49B5-44FE-AB1A-9C2EF5BBDB6C}"/>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44" name="n_2aveValue【公民館】&#10;一人当たり面積">
          <a:extLst>
            <a:ext uri="{FF2B5EF4-FFF2-40B4-BE49-F238E27FC236}">
              <a16:creationId xmlns:a16="http://schemas.microsoft.com/office/drawing/2014/main" id="{C0902525-B712-49B5-95CC-22ECD75184D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45" name="n_3aveValue【公民館】&#10;一人当たり面積">
          <a:extLst>
            <a:ext uri="{FF2B5EF4-FFF2-40B4-BE49-F238E27FC236}">
              <a16:creationId xmlns:a16="http://schemas.microsoft.com/office/drawing/2014/main" id="{0B235606-12E5-4738-9793-FBBEB9EF76D1}"/>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6" name="n_4aveValue【公民館】&#10;一人当たり面積">
          <a:extLst>
            <a:ext uri="{FF2B5EF4-FFF2-40B4-BE49-F238E27FC236}">
              <a16:creationId xmlns:a16="http://schemas.microsoft.com/office/drawing/2014/main" id="{02A496E8-F3E0-48CA-AC85-44B1E366D4C3}"/>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6366</xdr:rowOff>
    </xdr:from>
    <xdr:ext cx="469744" cy="259045"/>
    <xdr:sp macro="" textlink="">
      <xdr:nvSpPr>
        <xdr:cNvPr id="947" name="n_1mainValue【公民館】&#10;一人当たり面積">
          <a:extLst>
            <a:ext uri="{FF2B5EF4-FFF2-40B4-BE49-F238E27FC236}">
              <a16:creationId xmlns:a16="http://schemas.microsoft.com/office/drawing/2014/main" id="{941C52E0-FDE8-413B-B8E5-3077094E1CA5}"/>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10940</xdr:rowOff>
    </xdr:from>
    <xdr:ext cx="469744" cy="259045"/>
    <xdr:sp macro="" textlink="">
      <xdr:nvSpPr>
        <xdr:cNvPr id="948" name="n_2mainValue【公民館】&#10;一人当たり面積">
          <a:extLst>
            <a:ext uri="{FF2B5EF4-FFF2-40B4-BE49-F238E27FC236}">
              <a16:creationId xmlns:a16="http://schemas.microsoft.com/office/drawing/2014/main" id="{91CD5AA7-3F95-4164-A853-763340F4ADF7}"/>
            </a:ext>
          </a:extLst>
        </xdr:cNvPr>
        <xdr:cNvSpPr txBox="1"/>
      </xdr:nvSpPr>
      <xdr:spPr>
        <a:xfrm>
          <a:off x="20199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143527</xdr:rowOff>
    </xdr:from>
    <xdr:ext cx="469744" cy="259045"/>
    <xdr:sp macro="" textlink="">
      <xdr:nvSpPr>
        <xdr:cNvPr id="949" name="n_3mainValue【公民館】&#10;一人当たり面積">
          <a:extLst>
            <a:ext uri="{FF2B5EF4-FFF2-40B4-BE49-F238E27FC236}">
              <a16:creationId xmlns:a16="http://schemas.microsoft.com/office/drawing/2014/main" id="{FF0DA086-0345-471C-BA41-817130746824}"/>
            </a:ext>
          </a:extLst>
        </xdr:cNvPr>
        <xdr:cNvSpPr txBox="1"/>
      </xdr:nvSpPr>
      <xdr:spPr>
        <a:xfrm>
          <a:off x="193104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17797</xdr:rowOff>
    </xdr:from>
    <xdr:ext cx="469744" cy="259045"/>
    <xdr:sp macro="" textlink="">
      <xdr:nvSpPr>
        <xdr:cNvPr id="950" name="n_4mainValue【公民館】&#10;一人当たり面積">
          <a:extLst>
            <a:ext uri="{FF2B5EF4-FFF2-40B4-BE49-F238E27FC236}">
              <a16:creationId xmlns:a16="http://schemas.microsoft.com/office/drawing/2014/main" id="{671528F6-CACF-4FCB-912F-056F11BC936D}"/>
            </a:ext>
          </a:extLst>
        </xdr:cNvPr>
        <xdr:cNvSpPr txBox="1"/>
      </xdr:nvSpPr>
      <xdr:spPr>
        <a:xfrm>
          <a:off x="1842142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470F7F81-3E54-48D4-B60E-084E8A67B56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DAAD2093-469E-40DF-8EE7-134CDDE52E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A59C3DC-3D21-421F-9991-584114E2A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・公営住宅の一人当たりの面積の数値は、令和元年度から令和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年度にかけては減少傾向であったが、令和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は施設更新、人口の減少もあり数値は悪化した。類似団体平均値と比較すると依然として高い数値となっている。公営住宅の供給過多となっていると考えられ、今後の人口減少、住宅の管理・更新費用等を考慮し、集約化、用途転用を検討していく必要がある。</a:t>
          </a:r>
        </a:p>
        <a:p>
          <a:r>
            <a:rPr kumimoji="1" lang="ja-JP" altLang="en-US" sz="1300">
              <a:latin typeface="ＭＳ Ｐゴシック" panose="020B0600070205080204" pitchFamily="50" charset="-128"/>
              <a:ea typeface="ＭＳ Ｐゴシック" panose="020B0600070205080204" pitchFamily="50" charset="-128"/>
            </a:rPr>
            <a:t>・令和元年度以降、学校施設の一人当たり面積の数値は、類似団体の平均値以下を推移していたが、令和５年度の北部小学校校舎の増築以降は平均値を上回っている。</a:t>
          </a:r>
        </a:p>
        <a:p>
          <a:r>
            <a:rPr kumimoji="1" lang="ja-JP" altLang="en-US" sz="1300">
              <a:latin typeface="ＭＳ Ｐゴシック" panose="020B0600070205080204" pitchFamily="50" charset="-128"/>
              <a:ea typeface="ＭＳ Ｐゴシック" panose="020B0600070205080204" pitchFamily="50" charset="-128"/>
            </a:rPr>
            <a:t>・児童館、公民館については、令和３年度の複合化施設の建設により一人当たりの面積は増加したが、維持管理に係る経費の動きに留意が必要となる。</a:t>
          </a:r>
        </a:p>
        <a:p>
          <a:r>
            <a:rPr kumimoji="1" lang="ja-JP" altLang="en-US" sz="1300">
              <a:latin typeface="ＭＳ Ｐゴシック" panose="020B0600070205080204" pitchFamily="50" charset="-128"/>
              <a:ea typeface="ＭＳ Ｐゴシック" panose="020B0600070205080204" pitchFamily="50" charset="-128"/>
            </a:rPr>
            <a:t>・市民生活に直結する公共施設は維持に努め、地域の実情に即した対応を実施しつつ、施設の効率的な運営、総量の抑制、適切な更新、集約化、長寿命化、複合化等を検討し、平成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月に策定した「公共施設等総合管理計画」および令和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年度に策定した「中津市行政サービス高度化プラン</a:t>
          </a:r>
          <a:r>
            <a:rPr kumimoji="1" lang="en-US" altLang="ja-JP" sz="1300">
              <a:latin typeface="ＭＳ Ｐゴシック" panose="020B0600070205080204" pitchFamily="50" charset="-128"/>
              <a:ea typeface="ＭＳ Ｐゴシック" panose="020B0600070205080204" pitchFamily="50" charset="-128"/>
            </a:rPr>
            <a:t>2022</a:t>
          </a:r>
          <a:r>
            <a:rPr kumimoji="1" lang="ja-JP" altLang="en-US" sz="1300">
              <a:latin typeface="ＭＳ Ｐゴシック" panose="020B0600070205080204" pitchFamily="50" charset="-128"/>
              <a:ea typeface="ＭＳ Ｐゴシック" panose="020B0600070205080204" pitchFamily="50" charset="-128"/>
            </a:rPr>
            <a:t>」に基づき、着実なマネジメントを行う。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83DFDA-91C0-49B4-B524-8523934E0E4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33325E-853A-49A9-B068-B09C7311883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28EA35-44F3-4CF7-905C-85764C39CB1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F43B60-494C-4F69-9050-F12A7995EB3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大分県中津市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7EB6C8-4979-465E-9B5F-84D571C6D03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EB7E6E-01FB-4779-A3BF-72ADC088481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BF77C5-EFE1-4205-930E-3F9F881A01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1ED13E-50BE-4ED7-99E2-EE09352880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00BBFE-0E28-4CA3-91CD-FFBC98D3E7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64FE0E-9C48-4A43-B92A-EAFEC94191D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81,524
78,942
491.44
50,399,997
48,809,523
1,359,730
24,583,238
38,050,003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C65C18-3050-40BE-B8AC-9ACCEA46A8C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DBDEBB-D192-4151-A328-3CCE692C9B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ECCEB45-9B19-436E-A470-EA021EF7AD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F3E8783-B8DE-4690-9B6B-855B80D0956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B67556-A69A-4E6E-86EF-AD4E5FEA265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B2C794D-C0E8-4480-A794-E41C966A322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86F78ED-1FED-4943-932C-0BC74DD6BC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91D647-3093-44C9-916B-C32E2552AB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6A2986-FAB0-468C-A7C3-CEAF0790A2F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49DF47-2DDD-4A39-B1F0-2B34FA07A12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CB0954-0EC0-4558-9945-882EAC51580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C94ED2-4C2A-488A-8192-AADCB03C63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82DD6D-1A98-4219-A6F4-CCC5667CD02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0AEB54-0908-4AC9-AB89-3D80E9C3D5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8FD4F9-35AA-4C37-ACD2-52322A29287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860047-F5E4-4E8D-BB40-020FA27BF96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BE3F084-8EC9-44AB-B216-C36274361A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4A58E9D-AC51-4849-82B2-27B224945F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45D71E9-596A-4F59-8668-C41540933F6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ABD612-15ED-475F-8FE2-1E4CAEB906B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D914267-1B60-45A8-B93D-DA1B5DE0EA3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83F952-BD8A-4FC5-9F82-C400D4D203E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43171B-A5D3-46D8-9BB5-146D6615D8D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22548E-B534-4192-8E94-CD6D514DBC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B4B148-87EA-4098-8A50-AF74521C73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075297-2579-4FBD-880E-B333AA2F0DE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CC40000-ECBE-43AC-899A-16E51175190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E6D18E-2E40-4C20-8C51-0D3C482EABB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A1C091-7AED-4E57-8BD9-3875782D506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C41DAB-929F-40CB-9C97-21EC539A517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5464B6-745A-4795-BCF2-5793D9D5F98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642F73-B974-4C0D-9CDA-C5184B42202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FC4B070-CF4E-43AE-B64F-408FCE74876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6EB5E07-4733-4353-B860-86ADFA0FC42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D297A85-2CEC-4463-A49E-07DF79F9ADB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22D47D0-D4AA-47F7-91E5-A43C542103B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78AC20F-8844-43D7-8814-A0937296013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5969B4C-E949-451C-8CE0-5BA4F872AB7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431A36B-8F5E-456D-BEDD-AB101490A22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032ABAA-D273-415F-819D-59E6C9EB2DC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EFEAF81-17FC-49B0-A848-5ED3E4A5612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23462DB-BDA6-4186-BBAC-183A8F31143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680D355-BD47-42E0-ADDB-E4B7AE73FEB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A5A583E-1141-4939-B378-F856F13C52C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866FC2B-9FDC-434D-BB65-D75CD14864F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D891BFF-A371-423C-962C-36AE5613943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AF4C1967-3687-4545-A0CE-7CD0FDEE434A}"/>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9CFF2F0-A834-4BE6-922E-57C9EC7CD5A5}"/>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91B4D12D-A333-4D5F-9EA5-53322F03595F}"/>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F6C4D20-1FB8-4061-9174-0179BE8B4BE3}"/>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207D34DB-FB34-4F78-A8AF-20806DA36788}"/>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1E8D32A4-EF08-436E-A898-C147B32E79E4}"/>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F9FA145C-1CAB-4591-9BEE-95A17FA35B9B}"/>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97FCEB6C-3051-4386-BCA8-4248CE85DDF4}"/>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7C0238A1-43FF-4F2B-A022-82033B0BCB5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68E38C34-919C-4B75-9AA0-471FB66765C4}"/>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D6B2DE3B-5BCF-4705-B194-E32AA943A44C}"/>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8F5A5DC-F8B4-4AD2-BD07-04B1D8DA87A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B1F8B8D-0117-4A65-B207-63626619460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3B7483-A732-46E5-97BE-B8EF51FFC6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00F51E-4859-413B-898F-0CD14863414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BB19D07-33D5-4D7C-A5A2-179FA9F7B66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134801</xdr:rowOff>
    </xdr:from>
    <xdr:to>
      <xdr:col>24</xdr:col>
      <xdr:colOff>114300</xdr:colOff>
      <xdr:row>39</xdr:row>
      <xdr:rowOff>64951</xdr:rowOff>
    </xdr:to>
    <xdr:sp macro="" textlink="">
      <xdr:nvSpPr>
        <xdr:cNvPr id="74" name="楕円 73">
          <a:extLst>
            <a:ext uri="{FF2B5EF4-FFF2-40B4-BE49-F238E27FC236}">
              <a16:creationId xmlns:a16="http://schemas.microsoft.com/office/drawing/2014/main" id="{BFF91364-3859-4A79-A417-BC2F84E68815}"/>
            </a:ext>
          </a:extLst>
        </xdr:cNvPr>
        <xdr:cNvSpPr/>
      </xdr:nvSpPr>
      <xdr:spPr>
        <a:xfrm>
          <a:off x="45847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113228</xdr:rowOff>
    </xdr:from>
    <xdr:ext cx="405111" cy="259045"/>
    <xdr:sp macro="" textlink="">
      <xdr:nvSpPr>
        <xdr:cNvPr id="75" name="【図書館】&#10;有形固定資産減価償却率該当値テキスト">
          <a:extLst>
            <a:ext uri="{FF2B5EF4-FFF2-40B4-BE49-F238E27FC236}">
              <a16:creationId xmlns:a16="http://schemas.microsoft.com/office/drawing/2014/main" id="{1A16E226-24DE-4EAC-BBE8-8257AF71781E}"/>
            </a:ext>
          </a:extLst>
        </xdr:cNvPr>
        <xdr:cNvSpPr txBox="1"/>
      </xdr:nvSpPr>
      <xdr:spPr>
        <a:xfrm>
          <a:off x="4673600"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98878</xdr:rowOff>
    </xdr:from>
    <xdr:to>
      <xdr:col>20</xdr:col>
      <xdr:colOff>38100</xdr:colOff>
      <xdr:row>39</xdr:row>
      <xdr:rowOff>29028</xdr:rowOff>
    </xdr:to>
    <xdr:sp macro="" textlink="">
      <xdr:nvSpPr>
        <xdr:cNvPr id="76" name="楕円 75">
          <a:extLst>
            <a:ext uri="{FF2B5EF4-FFF2-40B4-BE49-F238E27FC236}">
              <a16:creationId xmlns:a16="http://schemas.microsoft.com/office/drawing/2014/main" id="{DEB7A117-C92F-49C3-BC86-41F074C5C97D}"/>
            </a:ext>
          </a:extLst>
        </xdr:cNvPr>
        <xdr:cNvSpPr/>
      </xdr:nvSpPr>
      <xdr:spPr>
        <a:xfrm>
          <a:off x="3746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149678</xdr:rowOff>
    </xdr:from>
    <xdr:to>
      <xdr:col>24</xdr:col>
      <xdr:colOff>63500</xdr:colOff>
      <xdr:row>39</xdr:row>
      <xdr:rowOff>14151</xdr:rowOff>
    </xdr:to>
    <xdr:cxnSp macro="">
      <xdr:nvCxnSpPr>
        <xdr:cNvPr id="77" name="直線コネクタ 76">
          <a:extLst>
            <a:ext uri="{FF2B5EF4-FFF2-40B4-BE49-F238E27FC236}">
              <a16:creationId xmlns:a16="http://schemas.microsoft.com/office/drawing/2014/main" id="{9E3E0D8A-CE4D-4C29-B83E-5CFCEC79B4DD}"/>
            </a:ext>
          </a:extLst>
        </xdr:cNvPr>
        <xdr:cNvCxnSpPr/>
      </xdr:nvCxnSpPr>
      <xdr:spPr>
        <a:xfrm>
          <a:off x="3797300" y="666477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62956</xdr:rowOff>
    </xdr:from>
    <xdr:to>
      <xdr:col>15</xdr:col>
      <xdr:colOff>101600</xdr:colOff>
      <xdr:row>38</xdr:row>
      <xdr:rowOff>164556</xdr:rowOff>
    </xdr:to>
    <xdr:sp macro="" textlink="">
      <xdr:nvSpPr>
        <xdr:cNvPr id="78" name="楕円 77">
          <a:extLst>
            <a:ext uri="{FF2B5EF4-FFF2-40B4-BE49-F238E27FC236}">
              <a16:creationId xmlns:a16="http://schemas.microsoft.com/office/drawing/2014/main" id="{68A12EE5-AA78-4819-A0B2-6C313A72DA05}"/>
            </a:ext>
          </a:extLst>
        </xdr:cNvPr>
        <xdr:cNvSpPr/>
      </xdr:nvSpPr>
      <xdr:spPr>
        <a:xfrm>
          <a:off x="2857500" y="65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113756</xdr:rowOff>
    </xdr:from>
    <xdr:to>
      <xdr:col>19</xdr:col>
      <xdr:colOff>177800</xdr:colOff>
      <xdr:row>38</xdr:row>
      <xdr:rowOff>149678</xdr:rowOff>
    </xdr:to>
    <xdr:cxnSp macro="">
      <xdr:nvCxnSpPr>
        <xdr:cNvPr id="79" name="直線コネクタ 78">
          <a:extLst>
            <a:ext uri="{FF2B5EF4-FFF2-40B4-BE49-F238E27FC236}">
              <a16:creationId xmlns:a16="http://schemas.microsoft.com/office/drawing/2014/main" id="{62AEDB72-4250-446A-8B69-EE0EC5C67A81}"/>
            </a:ext>
          </a:extLst>
        </xdr:cNvPr>
        <xdr:cNvCxnSpPr/>
      </xdr:nvCxnSpPr>
      <xdr:spPr>
        <a:xfrm>
          <a:off x="2908300" y="662885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27033</xdr:rowOff>
    </xdr:from>
    <xdr:to>
      <xdr:col>10</xdr:col>
      <xdr:colOff>165100</xdr:colOff>
      <xdr:row>38</xdr:row>
      <xdr:rowOff>128633</xdr:rowOff>
    </xdr:to>
    <xdr:sp macro="" textlink="">
      <xdr:nvSpPr>
        <xdr:cNvPr id="80" name="楕円 79">
          <a:extLst>
            <a:ext uri="{FF2B5EF4-FFF2-40B4-BE49-F238E27FC236}">
              <a16:creationId xmlns:a16="http://schemas.microsoft.com/office/drawing/2014/main" id="{331A2720-9DE3-45C8-9200-29B52E99891E}"/>
            </a:ext>
          </a:extLst>
        </xdr:cNvPr>
        <xdr:cNvSpPr/>
      </xdr:nvSpPr>
      <xdr:spPr>
        <a:xfrm>
          <a:off x="19685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77833</xdr:rowOff>
    </xdr:from>
    <xdr:to>
      <xdr:col>15</xdr:col>
      <xdr:colOff>50800</xdr:colOff>
      <xdr:row>38</xdr:row>
      <xdr:rowOff>113756</xdr:rowOff>
    </xdr:to>
    <xdr:cxnSp macro="">
      <xdr:nvCxnSpPr>
        <xdr:cNvPr id="81" name="直線コネクタ 80">
          <a:extLst>
            <a:ext uri="{FF2B5EF4-FFF2-40B4-BE49-F238E27FC236}">
              <a16:creationId xmlns:a16="http://schemas.microsoft.com/office/drawing/2014/main" id="{8B59AAD9-9BEC-481F-A7FE-CAFF686CA706}"/>
            </a:ext>
          </a:extLst>
        </xdr:cNvPr>
        <xdr:cNvCxnSpPr/>
      </xdr:nvCxnSpPr>
      <xdr:spPr>
        <a:xfrm>
          <a:off x="2019300" y="659293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167459</xdr:rowOff>
    </xdr:from>
    <xdr:to>
      <xdr:col>6</xdr:col>
      <xdr:colOff>38100</xdr:colOff>
      <xdr:row>38</xdr:row>
      <xdr:rowOff>97609</xdr:rowOff>
    </xdr:to>
    <xdr:sp macro="" textlink="">
      <xdr:nvSpPr>
        <xdr:cNvPr id="82" name="楕円 81">
          <a:extLst>
            <a:ext uri="{FF2B5EF4-FFF2-40B4-BE49-F238E27FC236}">
              <a16:creationId xmlns:a16="http://schemas.microsoft.com/office/drawing/2014/main" id="{50AD97DD-37AD-4D94-B466-AD9A5625F26F}"/>
            </a:ext>
          </a:extLst>
        </xdr:cNvPr>
        <xdr:cNvSpPr/>
      </xdr:nvSpPr>
      <xdr:spPr>
        <a:xfrm>
          <a:off x="1079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46809</xdr:rowOff>
    </xdr:from>
    <xdr:to>
      <xdr:col>10</xdr:col>
      <xdr:colOff>114300</xdr:colOff>
      <xdr:row>38</xdr:row>
      <xdr:rowOff>77833</xdr:rowOff>
    </xdr:to>
    <xdr:cxnSp macro="">
      <xdr:nvCxnSpPr>
        <xdr:cNvPr id="83" name="直線コネクタ 82">
          <a:extLst>
            <a:ext uri="{FF2B5EF4-FFF2-40B4-BE49-F238E27FC236}">
              <a16:creationId xmlns:a16="http://schemas.microsoft.com/office/drawing/2014/main" id="{1BAD4FEC-120F-42C0-A07B-9F05386B231C}"/>
            </a:ext>
          </a:extLst>
        </xdr:cNvPr>
        <xdr:cNvCxnSpPr/>
      </xdr:nvCxnSpPr>
      <xdr:spPr>
        <a:xfrm>
          <a:off x="1130300" y="656190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6611F4DF-1AF1-41C6-9C2F-611BD5DDD5ED}"/>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3DABF3AE-ABF3-406B-9095-87006D3CB906}"/>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107FAF04-100E-457D-A6F0-803E41EE54CB}"/>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627C21BF-22B3-47D0-A7F3-E29D38D62AA2}"/>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20155</xdr:rowOff>
    </xdr:from>
    <xdr:ext cx="405111" cy="259045"/>
    <xdr:sp macro="" textlink="">
      <xdr:nvSpPr>
        <xdr:cNvPr id="88" name="n_1mainValue【図書館】&#10;有形固定資産減価償却率">
          <a:extLst>
            <a:ext uri="{FF2B5EF4-FFF2-40B4-BE49-F238E27FC236}">
              <a16:creationId xmlns:a16="http://schemas.microsoft.com/office/drawing/2014/main" id="{5128D005-25AC-468F-945D-54998ED5B832}"/>
            </a:ext>
          </a:extLst>
        </xdr:cNvPr>
        <xdr:cNvSpPr txBox="1"/>
      </xdr:nvSpPr>
      <xdr:spPr>
        <a:xfrm>
          <a:off x="35820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155683</xdr:rowOff>
    </xdr:from>
    <xdr:ext cx="405111" cy="259045"/>
    <xdr:sp macro="" textlink="">
      <xdr:nvSpPr>
        <xdr:cNvPr id="89" name="n_2mainValue【図書館】&#10;有形固定資産減価償却率">
          <a:extLst>
            <a:ext uri="{FF2B5EF4-FFF2-40B4-BE49-F238E27FC236}">
              <a16:creationId xmlns:a16="http://schemas.microsoft.com/office/drawing/2014/main" id="{132004AE-7870-453A-900F-9093656E836C}"/>
            </a:ext>
          </a:extLst>
        </xdr:cNvPr>
        <xdr:cNvSpPr txBox="1"/>
      </xdr:nvSpPr>
      <xdr:spPr>
        <a:xfrm>
          <a:off x="2705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119760</xdr:rowOff>
    </xdr:from>
    <xdr:ext cx="405111" cy="259045"/>
    <xdr:sp macro="" textlink="">
      <xdr:nvSpPr>
        <xdr:cNvPr id="90" name="n_3mainValue【図書館】&#10;有形固定資産減価償却率">
          <a:extLst>
            <a:ext uri="{FF2B5EF4-FFF2-40B4-BE49-F238E27FC236}">
              <a16:creationId xmlns:a16="http://schemas.microsoft.com/office/drawing/2014/main" id="{DB5A787E-9195-4048-B4F8-3BE7801E4ADA}"/>
            </a:ext>
          </a:extLst>
        </xdr:cNvPr>
        <xdr:cNvSpPr txBox="1"/>
      </xdr:nvSpPr>
      <xdr:spPr>
        <a:xfrm>
          <a:off x="18167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88736</xdr:rowOff>
    </xdr:from>
    <xdr:ext cx="405111" cy="259045"/>
    <xdr:sp macro="" textlink="">
      <xdr:nvSpPr>
        <xdr:cNvPr id="91" name="n_4mainValue【図書館】&#10;有形固定資産減価償却率">
          <a:extLst>
            <a:ext uri="{FF2B5EF4-FFF2-40B4-BE49-F238E27FC236}">
              <a16:creationId xmlns:a16="http://schemas.microsoft.com/office/drawing/2014/main" id="{F3923B37-5DC0-41B2-81F9-60A57433C78E}"/>
            </a:ext>
          </a:extLst>
        </xdr:cNvPr>
        <xdr:cNvSpPr txBox="1"/>
      </xdr:nvSpPr>
      <xdr:spPr>
        <a:xfrm>
          <a:off x="927744"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2BD0540-EA56-454A-8AE8-1D6CC262E69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33ABFCF-CFE1-45F1-8CB6-A5EB5327A47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5C99193-14BF-417F-A909-8175E4FE64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CA51F12-2E75-4CD1-91CC-C0452A1892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70B88AA-DFB3-4532-9836-61566229C4E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CC5DBA-6B23-41DE-BA40-6C6E4944D7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D09E29D-EB52-4A19-943B-E34F153045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96C5F56-0D09-42AF-BAC4-05B89B79674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064C57E-F2EC-4005-A4B3-7D82C4E1AC7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A505223-BCD1-405C-AD1B-0BA640092FE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00A6469-774A-43D3-B5FD-11F6FB4AF95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773AC69-EFD3-4B50-A43D-848825AEB59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D91F75C-8BF5-43F1-9BA7-A2FD6CF234B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C8A9199-F57E-4B92-BFBD-56CC1BA9857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A0ED714-6CA3-49B0-B66B-AC5A6916E63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34A23EE-82DA-4A81-9D4E-E53B6C7A940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F37B693-DC73-4B3D-82AB-253B88DAB86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1A935BE-EE15-4FAD-B04F-49B28572E8D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02619A-9CC6-446F-81BB-FB67CA0602E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42812DED-80DE-41AD-993C-3817518ED28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D84E00D-E3AD-4471-88FE-B916AC5D155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041B809-2F19-4F56-9D40-EAFBC3B776B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FE58097-2C97-4C42-8666-844048EDF5A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4E0BF4B-D8F8-48AE-B5E5-CB1E1898436D}"/>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1BA9D685-F356-4166-BEA9-7FE301C50E23}"/>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2D2FD6F9-A7BB-478F-9802-861DCFEFC6F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18BD5279-DB73-404F-96FF-347E8813A893}"/>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1DCB74E8-3FBA-49A5-BF14-ECF39E24D28F}"/>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8B79BF12-581F-44DF-B416-C47BA5B2A187}"/>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501C42E8-F285-4412-B84F-1598411BDAA3}"/>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364768FC-30E0-4717-91C4-AF3F252A7798}"/>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79AD464F-A8F8-450F-BFE5-68F23FDDE9F4}"/>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BF9B8B37-31FD-4EED-8A04-8C89D6561497}"/>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B85A7A7F-CD29-413F-A82F-4C6C41B923E5}"/>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4578AE0-9F94-4B7F-BBA6-3861625A33B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AECB97A-764C-4FD1-8414-39B28C9AA7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1952F44-5A25-4B02-98C9-A1FEC236BF4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F531DE1-B95E-4015-AEA0-DD543905EE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B45DFA1-D284-4057-809D-B058C4C3D54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31" name="楕円 130">
          <a:extLst>
            <a:ext uri="{FF2B5EF4-FFF2-40B4-BE49-F238E27FC236}">
              <a16:creationId xmlns:a16="http://schemas.microsoft.com/office/drawing/2014/main" id="{F5405F2C-3352-4E6C-AB05-934250E1AE33}"/>
            </a:ext>
          </a:extLst>
        </xdr:cNvPr>
        <xdr:cNvSpPr/>
      </xdr:nvSpPr>
      <xdr:spPr>
        <a:xfrm>
          <a:off x="104267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168927</xdr:rowOff>
    </xdr:from>
    <xdr:ext cx="469744" cy="259045"/>
    <xdr:sp macro="" textlink="">
      <xdr:nvSpPr>
        <xdr:cNvPr id="132" name="【図書館】&#10;一人当たり面積該当値テキスト">
          <a:extLst>
            <a:ext uri="{FF2B5EF4-FFF2-40B4-BE49-F238E27FC236}">
              <a16:creationId xmlns:a16="http://schemas.microsoft.com/office/drawing/2014/main" id="{EF22EC83-4A4E-4BAC-A947-5B039D9AA8B0}"/>
            </a:ext>
          </a:extLst>
        </xdr:cNvPr>
        <xdr:cNvSpPr txBox="1"/>
      </xdr:nvSpPr>
      <xdr:spPr>
        <a:xfrm>
          <a:off x="10515600"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3" name="楕円 132">
          <a:extLst>
            <a:ext uri="{FF2B5EF4-FFF2-40B4-BE49-F238E27FC236}">
              <a16:creationId xmlns:a16="http://schemas.microsoft.com/office/drawing/2014/main" id="{1C65D2EE-637E-43F5-8968-751913525F30}"/>
            </a:ext>
          </a:extLst>
        </xdr:cNvPr>
        <xdr:cNvSpPr/>
      </xdr:nvSpPr>
      <xdr:spPr>
        <a:xfrm>
          <a:off x="9588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69850</xdr:rowOff>
    </xdr:from>
    <xdr:to>
      <xdr:col>55</xdr:col>
      <xdr:colOff>0</xdr:colOff>
      <xdr:row>39</xdr:row>
      <xdr:rowOff>82550</xdr:rowOff>
    </xdr:to>
    <xdr:cxnSp macro="">
      <xdr:nvCxnSpPr>
        <xdr:cNvPr id="134" name="直線コネクタ 133">
          <a:extLst>
            <a:ext uri="{FF2B5EF4-FFF2-40B4-BE49-F238E27FC236}">
              <a16:creationId xmlns:a16="http://schemas.microsoft.com/office/drawing/2014/main" id="{71EB26BB-A895-45D1-B675-F567E6323979}"/>
            </a:ext>
          </a:extLst>
        </xdr:cNvPr>
        <xdr:cNvCxnSpPr/>
      </xdr:nvCxnSpPr>
      <xdr:spPr>
        <a:xfrm flipV="1">
          <a:off x="9639300" y="6756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5" name="楕円 134">
          <a:extLst>
            <a:ext uri="{FF2B5EF4-FFF2-40B4-BE49-F238E27FC236}">
              <a16:creationId xmlns:a16="http://schemas.microsoft.com/office/drawing/2014/main" id="{AF740D68-0019-4932-A1FC-58E4F2C06EDA}"/>
            </a:ext>
          </a:extLst>
        </xdr:cNvPr>
        <xdr:cNvSpPr/>
      </xdr:nvSpPr>
      <xdr:spPr>
        <a:xfrm>
          <a:off x="8699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6" name="直線コネクタ 135">
          <a:extLst>
            <a:ext uri="{FF2B5EF4-FFF2-40B4-BE49-F238E27FC236}">
              <a16:creationId xmlns:a16="http://schemas.microsoft.com/office/drawing/2014/main" id="{332A54D3-472A-4778-BB99-4E9039CCEE18}"/>
            </a:ext>
          </a:extLst>
        </xdr:cNvPr>
        <xdr:cNvCxnSpPr/>
      </xdr:nvCxnSpPr>
      <xdr:spPr>
        <a:xfrm>
          <a:off x="8750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6ED0FE05-7884-4652-9383-CA4CAE3E161D}"/>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82550</xdr:rowOff>
    </xdr:to>
    <xdr:cxnSp macro="">
      <xdr:nvCxnSpPr>
        <xdr:cNvPr id="138" name="直線コネクタ 137">
          <a:extLst>
            <a:ext uri="{FF2B5EF4-FFF2-40B4-BE49-F238E27FC236}">
              <a16:creationId xmlns:a16="http://schemas.microsoft.com/office/drawing/2014/main" id="{BC2D65EC-FB67-4BB6-AFDA-B0FAC2CE90C3}"/>
            </a:ext>
          </a:extLst>
        </xdr:cNvPr>
        <xdr:cNvCxnSpPr/>
      </xdr:nvCxnSpPr>
      <xdr:spPr>
        <a:xfrm>
          <a:off x="7861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6BB7435D-10A2-48BE-8A9D-CE17B88A7EC6}"/>
            </a:ext>
          </a:extLst>
        </xdr:cNvPr>
        <xdr:cNvSpPr/>
      </xdr:nvSpPr>
      <xdr:spPr>
        <a:xfrm>
          <a:off x="6921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A7EA2EEF-C2D0-4E23-BF28-5EC48B88BC92}"/>
            </a:ext>
          </a:extLst>
        </xdr:cNvPr>
        <xdr:cNvCxnSpPr/>
      </xdr:nvCxnSpPr>
      <xdr:spPr>
        <a:xfrm flipV="1">
          <a:off x="6972300" y="6769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31FE4879-4898-4F61-B47C-855A453F8518}"/>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43A443F6-1668-463C-9DF6-96F2E1A5CAAC}"/>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77E1C2DE-CBF6-4493-9DE5-48FE66079B5C}"/>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006E720B-2671-4EFF-8886-EB9E59B95377}"/>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124477</xdr:rowOff>
    </xdr:from>
    <xdr:ext cx="469744" cy="259045"/>
    <xdr:sp macro="" textlink="">
      <xdr:nvSpPr>
        <xdr:cNvPr id="145" name="n_1mainValue【図書館】&#10;一人当たり面積">
          <a:extLst>
            <a:ext uri="{FF2B5EF4-FFF2-40B4-BE49-F238E27FC236}">
              <a16:creationId xmlns:a16="http://schemas.microsoft.com/office/drawing/2014/main" id="{3532EB06-2D83-4FCD-8A70-1D56FF27ADF6}"/>
            </a:ext>
          </a:extLst>
        </xdr:cNvPr>
        <xdr:cNvSpPr txBox="1"/>
      </xdr:nvSpPr>
      <xdr:spPr>
        <a:xfrm>
          <a:off x="93917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124477</xdr:rowOff>
    </xdr:from>
    <xdr:ext cx="469744" cy="259045"/>
    <xdr:sp macro="" textlink="">
      <xdr:nvSpPr>
        <xdr:cNvPr id="146" name="n_2mainValue【図書館】&#10;一人当たり面積">
          <a:extLst>
            <a:ext uri="{FF2B5EF4-FFF2-40B4-BE49-F238E27FC236}">
              <a16:creationId xmlns:a16="http://schemas.microsoft.com/office/drawing/2014/main" id="{64DC9DFD-0CFF-4001-996F-C11206607440}"/>
            </a:ext>
          </a:extLst>
        </xdr:cNvPr>
        <xdr:cNvSpPr txBox="1"/>
      </xdr:nvSpPr>
      <xdr:spPr>
        <a:xfrm>
          <a:off x="8515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2BFE6B39-48D3-460B-8D27-654D2432CE1C}"/>
            </a:ext>
          </a:extLst>
        </xdr:cNvPr>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353B6D89-AFB2-47A4-9D40-F9995C19D2F4}"/>
            </a:ext>
          </a:extLst>
        </xdr:cNvPr>
        <xdr:cNvSpPr txBox="1"/>
      </xdr:nvSpPr>
      <xdr:spPr>
        <a:xfrm>
          <a:off x="6737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E884A46-A47A-4E95-AE7D-F9426D14884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12512C4-D7D1-4C29-8279-422AEB7CBC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A556A44-B09A-49D4-8E6E-6EE0D42118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FE721FD-52C7-4C8E-B857-4ABF81492BC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50E9E4E-9932-4F34-9118-1ECC066E313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B325B45-4D89-4804-87A9-3042B47D62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DC1F9A3-9D2E-4562-9D6C-9FEF07BA22F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BBCB41F-61B2-43D6-A033-1A3EDBD4F7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4986C36-FE35-49B1-BEA4-FE4FF62C66D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D6D69EF-0CA7-4809-AC1A-BDDB4E4426A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A02A799-D0C4-4481-AC3D-1A414D5A645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A316E20-124C-44DC-85EB-4827D371E29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DA9EB13-35B1-454C-BF34-F9D3CE934E2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5F88352-BA14-449C-89B2-BF8B68CCB72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F522B64-429E-4221-B6E3-C7AF48CD536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9129871-B386-493A-8F8D-AFB01EB4497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B2810328-3AD5-4B83-BA78-BD1433EB0E7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D48F13F-AEB8-449A-A6D0-0AC42CCAC4A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AF97420-F858-4434-98CA-B2385AC8ED6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5B58D2B8-CFFD-43D7-8F3D-67E1A7F836C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726AA05-7D9D-40A8-B4FD-3E3FA235796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A8CEE0D-CE10-4168-9B9D-976B22F3DBC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44952D1-3AE7-4A05-B7B2-074313D492B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1CBBDBE-D909-4174-8FDF-1F944F3C68C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6F57D051-DC85-4515-9397-28B9354D731C}"/>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A596F14-B051-417C-BD50-5731BC8A4DD5}"/>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1F1CD1D2-AA00-4081-918B-7BCB19B1F092}"/>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837EAB9-44ED-4377-9D8C-02E0504911E6}"/>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779AA937-1978-4DE2-B895-3DAAD38E6A51}"/>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ED77B69-E7EF-4F1B-99C6-C6CADD400392}"/>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EC3C176D-9640-4B17-ADC1-9C80191A7009}"/>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C24AB058-6BD8-423E-9444-EBBAFE45FAA2}"/>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553D9B1B-24EE-4ED4-9587-F43DABFC570D}"/>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106E9C71-B720-4705-BD49-961D47192446}"/>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B74B67AC-5B76-4087-AB96-DEE88A75E2B4}"/>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56F63B5-D42D-447D-838E-8588EB0A29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A6773B-E71D-4C0C-B7EC-C3AAFBC5961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35ED4E3-9155-4394-86F1-2FFB252296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CCD200E-FCE0-43CA-8EFA-7ECB87A780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0CAA20A-10FB-448E-8579-102EE1C05D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156845</xdr:rowOff>
    </xdr:from>
    <xdr:to>
      <xdr:col>24</xdr:col>
      <xdr:colOff>114300</xdr:colOff>
      <xdr:row>61</xdr:row>
      <xdr:rowOff>86995</xdr:rowOff>
    </xdr:to>
    <xdr:sp macro="" textlink="">
      <xdr:nvSpPr>
        <xdr:cNvPr id="189" name="楕円 188">
          <a:extLst>
            <a:ext uri="{FF2B5EF4-FFF2-40B4-BE49-F238E27FC236}">
              <a16:creationId xmlns:a16="http://schemas.microsoft.com/office/drawing/2014/main" id="{EF084B87-CEB7-4D97-A8DE-BDCE4BB3576E}"/>
            </a:ext>
          </a:extLst>
        </xdr:cNvPr>
        <xdr:cNvSpPr/>
      </xdr:nvSpPr>
      <xdr:spPr>
        <a:xfrm>
          <a:off x="45847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135272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47B40E1-A15B-46A0-BDC3-086E5931984B}"/>
            </a:ext>
          </a:extLst>
        </xdr:cNvPr>
        <xdr:cNvSpPr txBox="1"/>
      </xdr:nvSpPr>
      <xdr:spPr>
        <a:xfrm>
          <a:off x="4673600"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191" name="楕円 190">
          <a:extLst>
            <a:ext uri="{FF2B5EF4-FFF2-40B4-BE49-F238E27FC236}">
              <a16:creationId xmlns:a16="http://schemas.microsoft.com/office/drawing/2014/main" id="{C52EF516-C29B-4187-A960-FFA5A0D1EEC7}"/>
            </a:ext>
          </a:extLst>
        </xdr:cNvPr>
        <xdr:cNvSpPr/>
      </xdr:nvSpPr>
      <xdr:spPr>
        <a:xfrm>
          <a:off x="3746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167640</xdr:rowOff>
    </xdr:from>
    <xdr:to>
      <xdr:col>24</xdr:col>
      <xdr:colOff>63500</xdr:colOff>
      <xdr:row>61</xdr:row>
      <xdr:rowOff>36195</xdr:rowOff>
    </xdr:to>
    <xdr:cxnSp macro="">
      <xdr:nvCxnSpPr>
        <xdr:cNvPr id="192" name="直線コネクタ 191">
          <a:extLst>
            <a:ext uri="{FF2B5EF4-FFF2-40B4-BE49-F238E27FC236}">
              <a16:creationId xmlns:a16="http://schemas.microsoft.com/office/drawing/2014/main" id="{00FCFB68-1967-405B-B9E9-442E9F735C84}"/>
            </a:ext>
          </a:extLst>
        </xdr:cNvPr>
        <xdr:cNvCxnSpPr/>
      </xdr:nvCxnSpPr>
      <xdr:spPr>
        <a:xfrm>
          <a:off x="3797300" y="104546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3" name="楕円 192">
          <a:extLst>
            <a:ext uri="{FF2B5EF4-FFF2-40B4-BE49-F238E27FC236}">
              <a16:creationId xmlns:a16="http://schemas.microsoft.com/office/drawing/2014/main" id="{CECCF9A9-4B69-471E-A5BF-A76962B2AD78}"/>
            </a:ext>
          </a:extLst>
        </xdr:cNvPr>
        <xdr:cNvSpPr/>
      </xdr:nvSpPr>
      <xdr:spPr>
        <a:xfrm>
          <a:off x="2857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167640</xdr:rowOff>
    </xdr:from>
    <xdr:to>
      <xdr:col>19</xdr:col>
      <xdr:colOff>177800</xdr:colOff>
      <xdr:row>61</xdr:row>
      <xdr:rowOff>0</xdr:rowOff>
    </xdr:to>
    <xdr:cxnSp macro="">
      <xdr:nvCxnSpPr>
        <xdr:cNvPr id="194" name="直線コネクタ 193">
          <a:extLst>
            <a:ext uri="{FF2B5EF4-FFF2-40B4-BE49-F238E27FC236}">
              <a16:creationId xmlns:a16="http://schemas.microsoft.com/office/drawing/2014/main" id="{2618F26E-EA3B-4ACB-9C55-3405D87B70A9}"/>
            </a:ext>
          </a:extLst>
        </xdr:cNvPr>
        <xdr:cNvCxnSpPr/>
      </xdr:nvCxnSpPr>
      <xdr:spPr>
        <a:xfrm flipV="1">
          <a:off x="2908300" y="104546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5" name="楕円 194">
          <a:extLst>
            <a:ext uri="{FF2B5EF4-FFF2-40B4-BE49-F238E27FC236}">
              <a16:creationId xmlns:a16="http://schemas.microsoft.com/office/drawing/2014/main" id="{91B9F5A1-1F46-4B21-AEE3-E8D4F3070BB2}"/>
            </a:ext>
          </a:extLst>
        </xdr:cNvPr>
        <xdr:cNvSpPr/>
      </xdr:nvSpPr>
      <xdr:spPr>
        <a:xfrm>
          <a:off x="1968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0</xdr:rowOff>
    </xdr:to>
    <xdr:cxnSp macro="">
      <xdr:nvCxnSpPr>
        <xdr:cNvPr id="196" name="直線コネクタ 195">
          <a:extLst>
            <a:ext uri="{FF2B5EF4-FFF2-40B4-BE49-F238E27FC236}">
              <a16:creationId xmlns:a16="http://schemas.microsoft.com/office/drawing/2014/main" id="{0B9F6822-6DAC-4C38-8294-CDBBEBD01530}"/>
            </a:ext>
          </a:extLst>
        </xdr:cNvPr>
        <xdr:cNvCxnSpPr/>
      </xdr:nvCxnSpPr>
      <xdr:spPr>
        <a:xfrm>
          <a:off x="2019300" y="104432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101600</xdr:rowOff>
    </xdr:from>
    <xdr:to>
      <xdr:col>6</xdr:col>
      <xdr:colOff>38100</xdr:colOff>
      <xdr:row>61</xdr:row>
      <xdr:rowOff>31750</xdr:rowOff>
    </xdr:to>
    <xdr:sp macro="" textlink="">
      <xdr:nvSpPr>
        <xdr:cNvPr id="197" name="楕円 196">
          <a:extLst>
            <a:ext uri="{FF2B5EF4-FFF2-40B4-BE49-F238E27FC236}">
              <a16:creationId xmlns:a16="http://schemas.microsoft.com/office/drawing/2014/main" id="{909D78BA-1DF2-496E-A67E-E49293341B70}"/>
            </a:ext>
          </a:extLst>
        </xdr:cNvPr>
        <xdr:cNvSpPr/>
      </xdr:nvSpPr>
      <xdr:spPr>
        <a:xfrm>
          <a:off x="1079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152400</xdr:rowOff>
    </xdr:from>
    <xdr:to>
      <xdr:col>10</xdr:col>
      <xdr:colOff>114300</xdr:colOff>
      <xdr:row>60</xdr:row>
      <xdr:rowOff>156210</xdr:rowOff>
    </xdr:to>
    <xdr:cxnSp macro="">
      <xdr:nvCxnSpPr>
        <xdr:cNvPr id="198" name="直線コネクタ 197">
          <a:extLst>
            <a:ext uri="{FF2B5EF4-FFF2-40B4-BE49-F238E27FC236}">
              <a16:creationId xmlns:a16="http://schemas.microsoft.com/office/drawing/2014/main" id="{DEF95583-5CC4-422F-9BAE-0A82D741D6D3}"/>
            </a:ext>
          </a:extLst>
        </xdr:cNvPr>
        <xdr:cNvCxnSpPr/>
      </xdr:nvCxnSpPr>
      <xdr:spPr>
        <a:xfrm>
          <a:off x="1130300" y="104394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D0DC4F96-C1D2-4D86-8762-A28CEC11FCFC}"/>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6CB9BAB0-F4D5-418B-9BC2-66EA1CEBF596}"/>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486A0B96-1907-4176-8B6B-B345BFE0CDC1}"/>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a:extLst>
            <a:ext uri="{FF2B5EF4-FFF2-40B4-BE49-F238E27FC236}">
              <a16:creationId xmlns:a16="http://schemas.microsoft.com/office/drawing/2014/main" id="{44B0A265-1A41-42B0-8B45-D859F3843F5F}"/>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203" name="n_1mainValue【体育館・プール】&#10;有形固定資産減価償却率">
          <a:extLst>
            <a:ext uri="{FF2B5EF4-FFF2-40B4-BE49-F238E27FC236}">
              <a16:creationId xmlns:a16="http://schemas.microsoft.com/office/drawing/2014/main" id="{52E80F54-609C-4602-BEDE-EC3789FCD73F}"/>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204" name="n_2mainValue【体育館・プール】&#10;有形固定資産減価償却率">
          <a:extLst>
            <a:ext uri="{FF2B5EF4-FFF2-40B4-BE49-F238E27FC236}">
              <a16:creationId xmlns:a16="http://schemas.microsoft.com/office/drawing/2014/main" id="{CE269806-0ECD-40D7-A9AA-B18F9CD777DB}"/>
            </a:ext>
          </a:extLst>
        </xdr:cNvPr>
        <xdr:cNvSpPr txBox="1"/>
      </xdr:nvSpPr>
      <xdr:spPr>
        <a:xfrm>
          <a:off x="2705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5" name="n_3mainValue【体育館・プール】&#10;有形固定資産減価償却率">
          <a:extLst>
            <a:ext uri="{FF2B5EF4-FFF2-40B4-BE49-F238E27FC236}">
              <a16:creationId xmlns:a16="http://schemas.microsoft.com/office/drawing/2014/main" id="{E1AC5AF6-889F-4622-B7D0-3E2053894F05}"/>
            </a:ext>
          </a:extLst>
        </xdr:cNvPr>
        <xdr:cNvSpPr txBox="1"/>
      </xdr:nvSpPr>
      <xdr:spPr>
        <a:xfrm>
          <a:off x="1816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22877</xdr:rowOff>
    </xdr:from>
    <xdr:ext cx="405111" cy="259045"/>
    <xdr:sp macro="" textlink="">
      <xdr:nvSpPr>
        <xdr:cNvPr id="206" name="n_4mainValue【体育館・プール】&#10;有形固定資産減価償却率">
          <a:extLst>
            <a:ext uri="{FF2B5EF4-FFF2-40B4-BE49-F238E27FC236}">
              <a16:creationId xmlns:a16="http://schemas.microsoft.com/office/drawing/2014/main" id="{7E185401-2BFB-48D1-8A01-9AE892574EF6}"/>
            </a:ext>
          </a:extLst>
        </xdr:cNvPr>
        <xdr:cNvSpPr txBox="1"/>
      </xdr:nvSpPr>
      <xdr:spPr>
        <a:xfrm>
          <a:off x="927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D96BFAB-3591-4DA3-89EA-A6F9F80778A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AC4EF32-8B99-43C8-B2BC-7A8AF39522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7CA3E1E-2BF6-49D4-8DAC-DA376435F5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87F0512-A93C-4448-B2F1-8ECD047A414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BD365E2-F8D2-414E-8D9E-570615C37FA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C2378ED-D196-4054-9C63-407B0C58ED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DEC9FB2-295B-4093-8977-1B980656149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8137967-33F0-40C7-B60C-80054386022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1EF567F-E626-4094-ADE1-FD7B72E118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E078935-9B11-4435-B527-B99E67226D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1293B9A-D473-46D7-87D8-22D9E322F7C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4D8F446-77E6-4B0D-990C-0026FFDD316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7554FFD-50EC-4AEF-868D-3E5543E16E5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DD9CA06-8F38-4353-A018-ADFA33807CC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701F6F6-C508-4B5E-B6BF-5937E861AF1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AD2D746-28F0-4C01-9ADE-AAAA202CE40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32CA88B-8D55-45D1-917C-1A3952D2D2C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C8145FA-C2EF-4CF6-80EE-7F7CF229162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AA47085-808E-45E2-8C13-E09C183C287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F03B84E-C9A3-4EB8-B65F-2AF85B94CCE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B2BD505-105C-413D-8852-6B0F26EF459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1384261-9583-4B7E-AC22-21B7105B242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0FAD348-1D4D-4710-BA5D-014D801930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70D0506-2531-4FEA-96F9-CE89B37C2544}"/>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F5A22459-DB0C-4EEF-90C0-CBAE68D72C4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30950ECB-2568-4DAA-B466-BF090B43E137}"/>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EBBC6ECA-C913-4F20-BC52-B9231B445754}"/>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D10A83B4-9912-4DD8-9044-B35F0E953837}"/>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D1394953-7E54-43EF-B152-DF21037B3C3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EBCE6991-9BA0-467F-A114-FED84B919154}"/>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724B3123-C48C-4DAF-A825-EBA8E787BBDE}"/>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424649A1-760F-45D4-A6FA-FB9AD8289A76}"/>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C62838AC-83B3-4A8F-9FD8-772942F025A4}"/>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57E0F183-2A51-467B-AFD9-C0B5E86F350C}"/>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DA3BEA6-1D82-4FB6-B733-360D2A0BCC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D857EF3-DEE0-42AA-8708-27F10A38656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DCADE9-972A-40BD-8931-3763DE3133F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3949EA3-23B5-4E1F-82E0-467DED0E68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EEDD207-D70A-45B4-904B-3957AC5B8A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124460</xdr:rowOff>
    </xdr:from>
    <xdr:to>
      <xdr:col>55</xdr:col>
      <xdr:colOff>50800</xdr:colOff>
      <xdr:row>61</xdr:row>
      <xdr:rowOff>54610</xdr:rowOff>
    </xdr:to>
    <xdr:sp macro="" textlink="">
      <xdr:nvSpPr>
        <xdr:cNvPr id="246" name="楕円 245">
          <a:extLst>
            <a:ext uri="{FF2B5EF4-FFF2-40B4-BE49-F238E27FC236}">
              <a16:creationId xmlns:a16="http://schemas.microsoft.com/office/drawing/2014/main" id="{62B336E2-B2CA-45C7-9456-AB75909E997A}"/>
            </a:ext>
          </a:extLst>
        </xdr:cNvPr>
        <xdr:cNvSpPr/>
      </xdr:nvSpPr>
      <xdr:spPr>
        <a:xfrm>
          <a:off x="104267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147337</xdr:rowOff>
    </xdr:from>
    <xdr:ext cx="469744" cy="259045"/>
    <xdr:sp macro="" textlink="">
      <xdr:nvSpPr>
        <xdr:cNvPr id="247" name="【体育館・プール】&#10;一人当たり面積該当値テキスト">
          <a:extLst>
            <a:ext uri="{FF2B5EF4-FFF2-40B4-BE49-F238E27FC236}">
              <a16:creationId xmlns:a16="http://schemas.microsoft.com/office/drawing/2014/main" id="{8BEE60E5-21C8-44E5-AC0B-093359160E01}"/>
            </a:ext>
          </a:extLst>
        </xdr:cNvPr>
        <xdr:cNvSpPr txBox="1"/>
      </xdr:nvSpPr>
      <xdr:spPr>
        <a:xfrm>
          <a:off x="10515600"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130175</xdr:rowOff>
    </xdr:from>
    <xdr:to>
      <xdr:col>50</xdr:col>
      <xdr:colOff>165100</xdr:colOff>
      <xdr:row>61</xdr:row>
      <xdr:rowOff>60325</xdr:rowOff>
    </xdr:to>
    <xdr:sp macro="" textlink="">
      <xdr:nvSpPr>
        <xdr:cNvPr id="248" name="楕円 247">
          <a:extLst>
            <a:ext uri="{FF2B5EF4-FFF2-40B4-BE49-F238E27FC236}">
              <a16:creationId xmlns:a16="http://schemas.microsoft.com/office/drawing/2014/main" id="{64D58851-61CA-4C18-A3AC-8EC2571E7E75}"/>
            </a:ext>
          </a:extLst>
        </xdr:cNvPr>
        <xdr:cNvSpPr/>
      </xdr:nvSpPr>
      <xdr:spPr>
        <a:xfrm>
          <a:off x="9588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3810</xdr:rowOff>
    </xdr:from>
    <xdr:to>
      <xdr:col>55</xdr:col>
      <xdr:colOff>0</xdr:colOff>
      <xdr:row>61</xdr:row>
      <xdr:rowOff>9525</xdr:rowOff>
    </xdr:to>
    <xdr:cxnSp macro="">
      <xdr:nvCxnSpPr>
        <xdr:cNvPr id="249" name="直線コネクタ 248">
          <a:extLst>
            <a:ext uri="{FF2B5EF4-FFF2-40B4-BE49-F238E27FC236}">
              <a16:creationId xmlns:a16="http://schemas.microsoft.com/office/drawing/2014/main" id="{391BF10F-D731-4FCF-8B8A-66C219408217}"/>
            </a:ext>
          </a:extLst>
        </xdr:cNvPr>
        <xdr:cNvCxnSpPr/>
      </xdr:nvCxnSpPr>
      <xdr:spPr>
        <a:xfrm flipV="1">
          <a:off x="9639300" y="104622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135890</xdr:rowOff>
    </xdr:from>
    <xdr:to>
      <xdr:col>46</xdr:col>
      <xdr:colOff>38100</xdr:colOff>
      <xdr:row>61</xdr:row>
      <xdr:rowOff>66040</xdr:rowOff>
    </xdr:to>
    <xdr:sp macro="" textlink="">
      <xdr:nvSpPr>
        <xdr:cNvPr id="250" name="楕円 249">
          <a:extLst>
            <a:ext uri="{FF2B5EF4-FFF2-40B4-BE49-F238E27FC236}">
              <a16:creationId xmlns:a16="http://schemas.microsoft.com/office/drawing/2014/main" id="{70D097B8-9769-4AC3-8A9C-1C67DD16DEA1}"/>
            </a:ext>
          </a:extLst>
        </xdr:cNvPr>
        <xdr:cNvSpPr/>
      </xdr:nvSpPr>
      <xdr:spPr>
        <a:xfrm>
          <a:off x="8699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9525</xdr:rowOff>
    </xdr:from>
    <xdr:to>
      <xdr:col>50</xdr:col>
      <xdr:colOff>114300</xdr:colOff>
      <xdr:row>61</xdr:row>
      <xdr:rowOff>15240</xdr:rowOff>
    </xdr:to>
    <xdr:cxnSp macro="">
      <xdr:nvCxnSpPr>
        <xdr:cNvPr id="251" name="直線コネクタ 250">
          <a:extLst>
            <a:ext uri="{FF2B5EF4-FFF2-40B4-BE49-F238E27FC236}">
              <a16:creationId xmlns:a16="http://schemas.microsoft.com/office/drawing/2014/main" id="{797C3577-F8D7-4774-B343-715481B1EAEB}"/>
            </a:ext>
          </a:extLst>
        </xdr:cNvPr>
        <xdr:cNvCxnSpPr/>
      </xdr:nvCxnSpPr>
      <xdr:spPr>
        <a:xfrm flipV="1">
          <a:off x="8750300" y="104679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135890</xdr:rowOff>
    </xdr:from>
    <xdr:to>
      <xdr:col>41</xdr:col>
      <xdr:colOff>101600</xdr:colOff>
      <xdr:row>61</xdr:row>
      <xdr:rowOff>66040</xdr:rowOff>
    </xdr:to>
    <xdr:sp macro="" textlink="">
      <xdr:nvSpPr>
        <xdr:cNvPr id="252" name="楕円 251">
          <a:extLst>
            <a:ext uri="{FF2B5EF4-FFF2-40B4-BE49-F238E27FC236}">
              <a16:creationId xmlns:a16="http://schemas.microsoft.com/office/drawing/2014/main" id="{C5DC6AAB-8898-4654-A609-156FBBD97FA9}"/>
            </a:ext>
          </a:extLst>
        </xdr:cNvPr>
        <xdr:cNvSpPr/>
      </xdr:nvSpPr>
      <xdr:spPr>
        <a:xfrm>
          <a:off x="7810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15240</xdr:rowOff>
    </xdr:from>
    <xdr:to>
      <xdr:col>45</xdr:col>
      <xdr:colOff>177800</xdr:colOff>
      <xdr:row>61</xdr:row>
      <xdr:rowOff>15240</xdr:rowOff>
    </xdr:to>
    <xdr:cxnSp macro="">
      <xdr:nvCxnSpPr>
        <xdr:cNvPr id="253" name="直線コネクタ 252">
          <a:extLst>
            <a:ext uri="{FF2B5EF4-FFF2-40B4-BE49-F238E27FC236}">
              <a16:creationId xmlns:a16="http://schemas.microsoft.com/office/drawing/2014/main" id="{24A8DB8F-868E-4E98-8C4F-7CD94E07F6B6}"/>
            </a:ext>
          </a:extLst>
        </xdr:cNvPr>
        <xdr:cNvCxnSpPr/>
      </xdr:nvCxnSpPr>
      <xdr:spPr>
        <a:xfrm>
          <a:off x="7861300" y="10473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141605</xdr:rowOff>
    </xdr:from>
    <xdr:to>
      <xdr:col>36</xdr:col>
      <xdr:colOff>165100</xdr:colOff>
      <xdr:row>61</xdr:row>
      <xdr:rowOff>71755</xdr:rowOff>
    </xdr:to>
    <xdr:sp macro="" textlink="">
      <xdr:nvSpPr>
        <xdr:cNvPr id="254" name="楕円 253">
          <a:extLst>
            <a:ext uri="{FF2B5EF4-FFF2-40B4-BE49-F238E27FC236}">
              <a16:creationId xmlns:a16="http://schemas.microsoft.com/office/drawing/2014/main" id="{DD780826-E88B-422B-954D-BCB0AF5DA3C8}"/>
            </a:ext>
          </a:extLst>
        </xdr:cNvPr>
        <xdr:cNvSpPr/>
      </xdr:nvSpPr>
      <xdr:spPr>
        <a:xfrm>
          <a:off x="692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15240</xdr:rowOff>
    </xdr:from>
    <xdr:to>
      <xdr:col>41</xdr:col>
      <xdr:colOff>50800</xdr:colOff>
      <xdr:row>61</xdr:row>
      <xdr:rowOff>20955</xdr:rowOff>
    </xdr:to>
    <xdr:cxnSp macro="">
      <xdr:nvCxnSpPr>
        <xdr:cNvPr id="255" name="直線コネクタ 254">
          <a:extLst>
            <a:ext uri="{FF2B5EF4-FFF2-40B4-BE49-F238E27FC236}">
              <a16:creationId xmlns:a16="http://schemas.microsoft.com/office/drawing/2014/main" id="{868A8C48-64A2-42FE-9318-CD401262E27A}"/>
            </a:ext>
          </a:extLst>
        </xdr:cNvPr>
        <xdr:cNvCxnSpPr/>
      </xdr:nvCxnSpPr>
      <xdr:spPr>
        <a:xfrm flipV="1">
          <a:off x="6972300" y="104736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E26F14AC-3257-4F5B-A263-F024A9D9FD7B}"/>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48E79389-5497-4BF9-80CC-D211BA62C713}"/>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D88AB352-048C-4D36-83C8-A2516A00BFD9}"/>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a:extLst>
            <a:ext uri="{FF2B5EF4-FFF2-40B4-BE49-F238E27FC236}">
              <a16:creationId xmlns:a16="http://schemas.microsoft.com/office/drawing/2014/main" id="{E9E59A1F-81DD-4D34-AA07-9C68B9D79D81}"/>
            </a:ext>
          </a:extLst>
        </xdr:cNvPr>
        <xdr:cNvSpPr txBox="1"/>
      </xdr:nvSpPr>
      <xdr:spPr>
        <a:xfrm>
          <a:off x="6737427" y="1060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76852</xdr:rowOff>
    </xdr:from>
    <xdr:ext cx="469744" cy="259045"/>
    <xdr:sp macro="" textlink="">
      <xdr:nvSpPr>
        <xdr:cNvPr id="260" name="n_1mainValue【体育館・プール】&#10;一人当たり面積">
          <a:extLst>
            <a:ext uri="{FF2B5EF4-FFF2-40B4-BE49-F238E27FC236}">
              <a16:creationId xmlns:a16="http://schemas.microsoft.com/office/drawing/2014/main" id="{B33E10B3-FC8F-4358-B903-391851DBAF2A}"/>
            </a:ext>
          </a:extLst>
        </xdr:cNvPr>
        <xdr:cNvSpPr txBox="1"/>
      </xdr:nvSpPr>
      <xdr:spPr>
        <a:xfrm>
          <a:off x="93917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82567</xdr:rowOff>
    </xdr:from>
    <xdr:ext cx="469744" cy="259045"/>
    <xdr:sp macro="" textlink="">
      <xdr:nvSpPr>
        <xdr:cNvPr id="261" name="n_2mainValue【体育館・プール】&#10;一人当たり面積">
          <a:extLst>
            <a:ext uri="{FF2B5EF4-FFF2-40B4-BE49-F238E27FC236}">
              <a16:creationId xmlns:a16="http://schemas.microsoft.com/office/drawing/2014/main" id="{9716CCA3-1A6C-46B3-A8F1-9E7738FF9C0E}"/>
            </a:ext>
          </a:extLst>
        </xdr:cNvPr>
        <xdr:cNvSpPr txBox="1"/>
      </xdr:nvSpPr>
      <xdr:spPr>
        <a:xfrm>
          <a:off x="85154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82567</xdr:rowOff>
    </xdr:from>
    <xdr:ext cx="469744" cy="259045"/>
    <xdr:sp macro="" textlink="">
      <xdr:nvSpPr>
        <xdr:cNvPr id="262" name="n_3mainValue【体育館・プール】&#10;一人当たり面積">
          <a:extLst>
            <a:ext uri="{FF2B5EF4-FFF2-40B4-BE49-F238E27FC236}">
              <a16:creationId xmlns:a16="http://schemas.microsoft.com/office/drawing/2014/main" id="{F2AB2728-40BD-490C-BB7E-8A328BE0E809}"/>
            </a:ext>
          </a:extLst>
        </xdr:cNvPr>
        <xdr:cNvSpPr txBox="1"/>
      </xdr:nvSpPr>
      <xdr:spPr>
        <a:xfrm>
          <a:off x="76264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88282</xdr:rowOff>
    </xdr:from>
    <xdr:ext cx="469744" cy="259045"/>
    <xdr:sp macro="" textlink="">
      <xdr:nvSpPr>
        <xdr:cNvPr id="263" name="n_4mainValue【体育館・プール】&#10;一人当たり面積">
          <a:extLst>
            <a:ext uri="{FF2B5EF4-FFF2-40B4-BE49-F238E27FC236}">
              <a16:creationId xmlns:a16="http://schemas.microsoft.com/office/drawing/2014/main" id="{E2A48194-74DD-475B-B25B-45A70476DA50}"/>
            </a:ext>
          </a:extLst>
        </xdr:cNvPr>
        <xdr:cNvSpPr txBox="1"/>
      </xdr:nvSpPr>
      <xdr:spPr>
        <a:xfrm>
          <a:off x="67374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21E827D-203A-4BDE-AB50-5EDB2D93134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A58EFC2-32F8-4545-ABFB-48A9AB4807A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297229F-F4D3-481C-B158-AC70CBFD73D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6E304A-19BE-4387-BF39-BF22871D361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D6A035F-8127-43C0-8FD4-169E9EBF5C9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21E20ED-4C63-4ED8-96C8-0930FBFF7E6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EA5A1B5-647F-438F-8A54-4EB58C80D26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E9BD3E8-C0CF-4D36-9750-97A41ED3221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5F4D0E6-7D1C-4859-ACD8-B9BF107E0D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DFD2207-C982-4EFB-9144-706BFDD3258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2BCAD06-C9BD-4E5C-B50C-D6D3CCD490A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A5C7278-D37D-4BB5-8ECC-5D925FC7856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66EF7AA-C532-40AD-A182-EC23C276513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4480FA7-2DAD-417F-BDAA-7DF5259A310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9F72379-459C-4BAE-B515-8F787F532AE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C3A6B0B-443E-49B1-AF96-432A75B3D3C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05DCDEC-42C0-4752-B137-733A0B28708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FC6A5E5-9059-496F-9979-877F4720011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B852859-BACD-47B5-BFE3-3D92D774A74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0E5C091-9AB6-4161-8566-4F8FEE18D71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0FF645B-CC0C-4203-94E2-77610A39C29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27EEA2C-27EA-4439-A52C-64B3B2DC58C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CB713CE-0716-4E4D-BA71-4B06C6CE518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C8568D9-110C-4E41-82AE-BDD788658CB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DD4BCEB4-7AFC-41EB-9C5F-014E1A1C04EE}"/>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F225EF72-30EB-4596-91C3-3235E924A3B5}"/>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44549F04-68C0-41D7-8FE1-DADB34C7466C}"/>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800D3CE-E917-4EAA-A7F7-A08271DF6B24}"/>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35F06F5A-23F0-415D-8730-68826AEB5CE5}"/>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03EA3E8-33A0-40CD-9818-420F99A20917}"/>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F3543507-5A9F-4CF4-8649-9E4D0A33B876}"/>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51FD234-A1FE-4207-AE29-28712E67A4B6}"/>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32089CC-08B1-4A2F-95BE-0EBE901D3C02}"/>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7A0F2395-D746-40DF-BC13-6D08D12D6D9C}"/>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BCDC52E3-69B8-405D-B8AC-E086BC53FA8F}"/>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4B8774C-0921-4A7B-95D6-4361641D0D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FD4058A-4CB8-4087-812D-900CB365838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6F904D-F329-409E-9556-81E0397FD8E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07FB906-6AFD-4376-B386-05096763405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838E288-BA65-4BE5-ABF6-82CDD123B0E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147320</xdr:rowOff>
    </xdr:from>
    <xdr:to>
      <xdr:col>24</xdr:col>
      <xdr:colOff>114300</xdr:colOff>
      <xdr:row>80</xdr:row>
      <xdr:rowOff>77470</xdr:rowOff>
    </xdr:to>
    <xdr:sp macro="" textlink="">
      <xdr:nvSpPr>
        <xdr:cNvPr id="304" name="楕円 303">
          <a:extLst>
            <a:ext uri="{FF2B5EF4-FFF2-40B4-BE49-F238E27FC236}">
              <a16:creationId xmlns:a16="http://schemas.microsoft.com/office/drawing/2014/main" id="{B605ED58-D293-4B4C-978F-276638A6CAB7}"/>
            </a:ext>
          </a:extLst>
        </xdr:cNvPr>
        <xdr:cNvSpPr/>
      </xdr:nvSpPr>
      <xdr:spPr>
        <a:xfrm>
          <a:off x="45847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170197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C9AD01E-E117-45EF-9F7B-7C9126A8333E}"/>
            </a:ext>
          </a:extLst>
        </xdr:cNvPr>
        <xdr:cNvSpPr txBox="1"/>
      </xdr:nvSpPr>
      <xdr:spPr>
        <a:xfrm>
          <a:off x="4673600"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82550</xdr:rowOff>
    </xdr:from>
    <xdr:to>
      <xdr:col>20</xdr:col>
      <xdr:colOff>38100</xdr:colOff>
      <xdr:row>80</xdr:row>
      <xdr:rowOff>12700</xdr:rowOff>
    </xdr:to>
    <xdr:sp macro="" textlink="">
      <xdr:nvSpPr>
        <xdr:cNvPr id="306" name="楕円 305">
          <a:extLst>
            <a:ext uri="{FF2B5EF4-FFF2-40B4-BE49-F238E27FC236}">
              <a16:creationId xmlns:a16="http://schemas.microsoft.com/office/drawing/2014/main" id="{AC15F216-C70B-4FC2-86E5-E8ECC1D4FA2E}"/>
            </a:ext>
          </a:extLst>
        </xdr:cNvPr>
        <xdr:cNvSpPr/>
      </xdr:nvSpPr>
      <xdr:spPr>
        <a:xfrm>
          <a:off x="3746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133350</xdr:rowOff>
    </xdr:from>
    <xdr:to>
      <xdr:col>24</xdr:col>
      <xdr:colOff>63500</xdr:colOff>
      <xdr:row>80</xdr:row>
      <xdr:rowOff>26670</xdr:rowOff>
    </xdr:to>
    <xdr:cxnSp macro="">
      <xdr:nvCxnSpPr>
        <xdr:cNvPr id="307" name="直線コネクタ 306">
          <a:extLst>
            <a:ext uri="{FF2B5EF4-FFF2-40B4-BE49-F238E27FC236}">
              <a16:creationId xmlns:a16="http://schemas.microsoft.com/office/drawing/2014/main" id="{D19DDEA8-D0B1-4221-81AD-8EB5E62F6188}"/>
            </a:ext>
          </a:extLst>
        </xdr:cNvPr>
        <xdr:cNvCxnSpPr/>
      </xdr:nvCxnSpPr>
      <xdr:spPr>
        <a:xfrm>
          <a:off x="3797300" y="1367790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23495</xdr:rowOff>
    </xdr:from>
    <xdr:to>
      <xdr:col>15</xdr:col>
      <xdr:colOff>101600</xdr:colOff>
      <xdr:row>79</xdr:row>
      <xdr:rowOff>125095</xdr:rowOff>
    </xdr:to>
    <xdr:sp macro="" textlink="">
      <xdr:nvSpPr>
        <xdr:cNvPr id="308" name="楕円 307">
          <a:extLst>
            <a:ext uri="{FF2B5EF4-FFF2-40B4-BE49-F238E27FC236}">
              <a16:creationId xmlns:a16="http://schemas.microsoft.com/office/drawing/2014/main" id="{CAA0DB71-16B7-4C3A-B472-E8AD8F7FDA2B}"/>
            </a:ext>
          </a:extLst>
        </xdr:cNvPr>
        <xdr:cNvSpPr/>
      </xdr:nvSpPr>
      <xdr:spPr>
        <a:xfrm>
          <a:off x="2857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74295</xdr:rowOff>
    </xdr:from>
    <xdr:to>
      <xdr:col>19</xdr:col>
      <xdr:colOff>177800</xdr:colOff>
      <xdr:row>79</xdr:row>
      <xdr:rowOff>133350</xdr:rowOff>
    </xdr:to>
    <xdr:cxnSp macro="">
      <xdr:nvCxnSpPr>
        <xdr:cNvPr id="309" name="直線コネクタ 308">
          <a:extLst>
            <a:ext uri="{FF2B5EF4-FFF2-40B4-BE49-F238E27FC236}">
              <a16:creationId xmlns:a16="http://schemas.microsoft.com/office/drawing/2014/main" id="{DC3489B0-D18C-4BEC-B516-056199E65B1D}"/>
            </a:ext>
          </a:extLst>
        </xdr:cNvPr>
        <xdr:cNvCxnSpPr/>
      </xdr:nvCxnSpPr>
      <xdr:spPr>
        <a:xfrm>
          <a:off x="2908300" y="136188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132080</xdr:rowOff>
    </xdr:from>
    <xdr:to>
      <xdr:col>10</xdr:col>
      <xdr:colOff>165100</xdr:colOff>
      <xdr:row>79</xdr:row>
      <xdr:rowOff>62230</xdr:rowOff>
    </xdr:to>
    <xdr:sp macro="" textlink="">
      <xdr:nvSpPr>
        <xdr:cNvPr id="310" name="楕円 309">
          <a:extLst>
            <a:ext uri="{FF2B5EF4-FFF2-40B4-BE49-F238E27FC236}">
              <a16:creationId xmlns:a16="http://schemas.microsoft.com/office/drawing/2014/main" id="{9DF60A1D-5A10-478C-B47C-74CA896A45C0}"/>
            </a:ext>
          </a:extLst>
        </xdr:cNvPr>
        <xdr:cNvSpPr/>
      </xdr:nvSpPr>
      <xdr:spPr>
        <a:xfrm>
          <a:off x="19685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11430</xdr:rowOff>
    </xdr:from>
    <xdr:to>
      <xdr:col>15</xdr:col>
      <xdr:colOff>50800</xdr:colOff>
      <xdr:row>79</xdr:row>
      <xdr:rowOff>74295</xdr:rowOff>
    </xdr:to>
    <xdr:cxnSp macro="">
      <xdr:nvCxnSpPr>
        <xdr:cNvPr id="311" name="直線コネクタ 310">
          <a:extLst>
            <a:ext uri="{FF2B5EF4-FFF2-40B4-BE49-F238E27FC236}">
              <a16:creationId xmlns:a16="http://schemas.microsoft.com/office/drawing/2014/main" id="{17C52F03-C215-4BCE-99B4-2BC8442AF9A5}"/>
            </a:ext>
          </a:extLst>
        </xdr:cNvPr>
        <xdr:cNvCxnSpPr/>
      </xdr:nvCxnSpPr>
      <xdr:spPr>
        <a:xfrm>
          <a:off x="2019300" y="1355598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76836</xdr:rowOff>
    </xdr:from>
    <xdr:to>
      <xdr:col>6</xdr:col>
      <xdr:colOff>38100</xdr:colOff>
      <xdr:row>80</xdr:row>
      <xdr:rowOff>6986</xdr:rowOff>
    </xdr:to>
    <xdr:sp macro="" textlink="">
      <xdr:nvSpPr>
        <xdr:cNvPr id="312" name="楕円 311">
          <a:extLst>
            <a:ext uri="{FF2B5EF4-FFF2-40B4-BE49-F238E27FC236}">
              <a16:creationId xmlns:a16="http://schemas.microsoft.com/office/drawing/2014/main" id="{B63D0AD9-6900-4CBD-ADBE-C7918F678ED9}"/>
            </a:ext>
          </a:extLst>
        </xdr:cNvPr>
        <xdr:cNvSpPr/>
      </xdr:nvSpPr>
      <xdr:spPr>
        <a:xfrm>
          <a:off x="1079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11430</xdr:rowOff>
    </xdr:from>
    <xdr:to>
      <xdr:col>10</xdr:col>
      <xdr:colOff>114300</xdr:colOff>
      <xdr:row>79</xdr:row>
      <xdr:rowOff>127636</xdr:rowOff>
    </xdr:to>
    <xdr:cxnSp macro="">
      <xdr:nvCxnSpPr>
        <xdr:cNvPr id="313" name="直線コネクタ 312">
          <a:extLst>
            <a:ext uri="{FF2B5EF4-FFF2-40B4-BE49-F238E27FC236}">
              <a16:creationId xmlns:a16="http://schemas.microsoft.com/office/drawing/2014/main" id="{5D9AD81E-D0AC-40ED-944D-FDCF3064C6C4}"/>
            </a:ext>
          </a:extLst>
        </xdr:cNvPr>
        <xdr:cNvCxnSpPr/>
      </xdr:nvCxnSpPr>
      <xdr:spPr>
        <a:xfrm flipV="1">
          <a:off x="1130300" y="13555980"/>
          <a:ext cx="88900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7E746BCA-8224-4D07-BD10-B266DEE96BA9}"/>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DC4A1D92-10BE-4C4A-8353-C9E605D964BD}"/>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19786BAC-34A3-4AEF-81A8-F6B857964134}"/>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A1F3A9BD-52BD-48D8-8DC8-C049D6432FF5}"/>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29227</xdr:rowOff>
    </xdr:from>
    <xdr:ext cx="405111" cy="259045"/>
    <xdr:sp macro="" textlink="">
      <xdr:nvSpPr>
        <xdr:cNvPr id="318" name="n_1mainValue【福祉施設】&#10;有形固定資産減価償却率">
          <a:extLst>
            <a:ext uri="{FF2B5EF4-FFF2-40B4-BE49-F238E27FC236}">
              <a16:creationId xmlns:a16="http://schemas.microsoft.com/office/drawing/2014/main" id="{1A38D191-BD4B-4879-849E-585A1471C39F}"/>
            </a:ext>
          </a:extLst>
        </xdr:cNvPr>
        <xdr:cNvSpPr txBox="1"/>
      </xdr:nvSpPr>
      <xdr:spPr>
        <a:xfrm>
          <a:off x="3582044" y="1340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141622</xdr:rowOff>
    </xdr:from>
    <xdr:ext cx="405111" cy="259045"/>
    <xdr:sp macro="" textlink="">
      <xdr:nvSpPr>
        <xdr:cNvPr id="319" name="n_2mainValue【福祉施設】&#10;有形固定資産減価償却率">
          <a:extLst>
            <a:ext uri="{FF2B5EF4-FFF2-40B4-BE49-F238E27FC236}">
              <a16:creationId xmlns:a16="http://schemas.microsoft.com/office/drawing/2014/main" id="{E542BF91-C0FD-4270-9B07-54EE41351C1B}"/>
            </a:ext>
          </a:extLst>
        </xdr:cNvPr>
        <xdr:cNvSpPr txBox="1"/>
      </xdr:nvSpPr>
      <xdr:spPr>
        <a:xfrm>
          <a:off x="2705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78757</xdr:rowOff>
    </xdr:from>
    <xdr:ext cx="405111" cy="259045"/>
    <xdr:sp macro="" textlink="">
      <xdr:nvSpPr>
        <xdr:cNvPr id="320" name="n_3mainValue【福祉施設】&#10;有形固定資産減価償却率">
          <a:extLst>
            <a:ext uri="{FF2B5EF4-FFF2-40B4-BE49-F238E27FC236}">
              <a16:creationId xmlns:a16="http://schemas.microsoft.com/office/drawing/2014/main" id="{857246DD-E9FB-4500-81B6-93FEB6653719}"/>
            </a:ext>
          </a:extLst>
        </xdr:cNvPr>
        <xdr:cNvSpPr txBox="1"/>
      </xdr:nvSpPr>
      <xdr:spPr>
        <a:xfrm>
          <a:off x="1816744" y="1328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23513</xdr:rowOff>
    </xdr:from>
    <xdr:ext cx="405111" cy="259045"/>
    <xdr:sp macro="" textlink="">
      <xdr:nvSpPr>
        <xdr:cNvPr id="321" name="n_4mainValue【福祉施設】&#10;有形固定資産減価償却率">
          <a:extLst>
            <a:ext uri="{FF2B5EF4-FFF2-40B4-BE49-F238E27FC236}">
              <a16:creationId xmlns:a16="http://schemas.microsoft.com/office/drawing/2014/main" id="{81CCD58A-01E9-4AE8-A9E4-C490568FF0D5}"/>
            </a:ext>
          </a:extLst>
        </xdr:cNvPr>
        <xdr:cNvSpPr txBox="1"/>
      </xdr:nvSpPr>
      <xdr:spPr>
        <a:xfrm>
          <a:off x="9277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0267C5B-024F-4896-B789-7B410DE1166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E83099C-DA10-4645-A5CB-36C57B79D8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D53C11F-A5E0-4F15-B1BE-1F2FFCB58D2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AEFDE24-D960-4A7F-B05D-EA8763FC1BF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A0E20E1-7C5C-486B-B8E6-8CC5FE785A4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D9D9D91-4834-4A4C-A683-341559F2700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AF0E3B8-AE6C-4E08-984E-15A5F638DB3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BA9BDC1-2BF7-4997-8774-E72C272DEC7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F482410-14C3-4B78-B0A1-7547D638A19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62D508A-B2CE-4298-8DC3-7942C706079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11FA0DC-E461-4EBB-BEB7-CF7A868E250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C58780A-56E2-434F-BFA5-42D6E2C797B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56E0D01-7745-40A1-A45D-8B16492DAA7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E6B7411-3512-4394-8D54-132C41428DA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D262C2A-BBDD-4553-9A87-42BD619862F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7647D15-6269-433B-B2EA-76EA1112389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5D7C05A-3EB5-41E4-B825-C5D533F0CFE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29839344-C818-42FC-83E7-C49E904078E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970F25B-4E8B-4BC5-9531-944BCD69A44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5668A6C-FBA8-43CE-80C0-3BA10D6ACC1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C3264F1-B269-4882-B48F-FABF634D81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31C424D-4795-4B42-8496-6343EA7EE17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507CDF7C-DEA5-433A-BDC1-B1F9BC1282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EC60C42E-4E4E-49BB-A03D-E2C76BE267D2}"/>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655C86A9-79D4-4B8D-9603-CE273753D93A}"/>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7CECBA85-501D-4988-949E-57E6E9DE62F7}"/>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2FC3BE3C-DF09-413B-875F-A6AC155C9C39}"/>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702F503D-F61D-4CA4-BC61-CF2DB2C69229}"/>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5DFE91E0-011A-4A12-ACA6-9129921944A8}"/>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258018BD-46FE-4D99-A77E-95B07A8453A2}"/>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58B997B5-0A6F-4075-AE04-9B30FEE149A1}"/>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63157B8-6D0C-4BCB-BF16-4313A38337DD}"/>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E209724F-D7E1-48B6-86BA-928E8B60ACB3}"/>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03FC27EF-7125-4E85-B413-3EF6E83FDDCF}"/>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773F243-AD9E-45A6-8D20-04172A4D16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57FFFB9-4316-41CF-A274-C9373D99734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0605B25-EDA8-4C66-8FEA-B4B99704E67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80E77E4-0E49-4BB9-84F1-99A5AABF36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EAD163E-C931-4209-849B-1546B5E8028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40639</xdr:rowOff>
    </xdr:from>
    <xdr:to>
      <xdr:col>55</xdr:col>
      <xdr:colOff>50800</xdr:colOff>
      <xdr:row>83</xdr:row>
      <xdr:rowOff>142239</xdr:rowOff>
    </xdr:to>
    <xdr:sp macro="" textlink="">
      <xdr:nvSpPr>
        <xdr:cNvPr id="361" name="楕円 360">
          <a:extLst>
            <a:ext uri="{FF2B5EF4-FFF2-40B4-BE49-F238E27FC236}">
              <a16:creationId xmlns:a16="http://schemas.microsoft.com/office/drawing/2014/main" id="{1FB1BF15-04B0-4990-AF62-40D58CEC61B8}"/>
            </a:ext>
          </a:extLst>
        </xdr:cNvPr>
        <xdr:cNvSpPr/>
      </xdr:nvSpPr>
      <xdr:spPr>
        <a:xfrm>
          <a:off x="104267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63516</xdr:rowOff>
    </xdr:from>
    <xdr:ext cx="469744" cy="259045"/>
    <xdr:sp macro="" textlink="">
      <xdr:nvSpPr>
        <xdr:cNvPr id="362" name="【福祉施設】&#10;一人当たり面積該当値テキスト">
          <a:extLst>
            <a:ext uri="{FF2B5EF4-FFF2-40B4-BE49-F238E27FC236}">
              <a16:creationId xmlns:a16="http://schemas.microsoft.com/office/drawing/2014/main" id="{D994F66E-4E14-4089-96D2-351D36CA5618}"/>
            </a:ext>
          </a:extLst>
        </xdr:cNvPr>
        <xdr:cNvSpPr txBox="1"/>
      </xdr:nvSpPr>
      <xdr:spPr>
        <a:xfrm>
          <a:off x="10515600" y="141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3" name="楕円 362">
          <a:extLst>
            <a:ext uri="{FF2B5EF4-FFF2-40B4-BE49-F238E27FC236}">
              <a16:creationId xmlns:a16="http://schemas.microsoft.com/office/drawing/2014/main" id="{E13241CB-4955-4EB3-920D-14242EDB877E}"/>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91439</xdr:rowOff>
    </xdr:from>
    <xdr:to>
      <xdr:col>55</xdr:col>
      <xdr:colOff>0</xdr:colOff>
      <xdr:row>83</xdr:row>
      <xdr:rowOff>95250</xdr:rowOff>
    </xdr:to>
    <xdr:cxnSp macro="">
      <xdr:nvCxnSpPr>
        <xdr:cNvPr id="364" name="直線コネクタ 363">
          <a:extLst>
            <a:ext uri="{FF2B5EF4-FFF2-40B4-BE49-F238E27FC236}">
              <a16:creationId xmlns:a16="http://schemas.microsoft.com/office/drawing/2014/main" id="{130E23B0-D016-48D7-894A-F3533D71C24F}"/>
            </a:ext>
          </a:extLst>
        </xdr:cNvPr>
        <xdr:cNvCxnSpPr/>
      </xdr:nvCxnSpPr>
      <xdr:spPr>
        <a:xfrm flipV="1">
          <a:off x="9639300" y="143217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52070</xdr:rowOff>
    </xdr:from>
    <xdr:to>
      <xdr:col>46</xdr:col>
      <xdr:colOff>38100</xdr:colOff>
      <xdr:row>83</xdr:row>
      <xdr:rowOff>153670</xdr:rowOff>
    </xdr:to>
    <xdr:sp macro="" textlink="">
      <xdr:nvSpPr>
        <xdr:cNvPr id="365" name="楕円 364">
          <a:extLst>
            <a:ext uri="{FF2B5EF4-FFF2-40B4-BE49-F238E27FC236}">
              <a16:creationId xmlns:a16="http://schemas.microsoft.com/office/drawing/2014/main" id="{A281C411-C227-42D6-9BAA-B54A266CFB44}"/>
            </a:ext>
          </a:extLst>
        </xdr:cNvPr>
        <xdr:cNvSpPr/>
      </xdr:nvSpPr>
      <xdr:spPr>
        <a:xfrm>
          <a:off x="8699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102870</xdr:rowOff>
    </xdr:to>
    <xdr:cxnSp macro="">
      <xdr:nvCxnSpPr>
        <xdr:cNvPr id="366" name="直線コネクタ 365">
          <a:extLst>
            <a:ext uri="{FF2B5EF4-FFF2-40B4-BE49-F238E27FC236}">
              <a16:creationId xmlns:a16="http://schemas.microsoft.com/office/drawing/2014/main" id="{45BE2E24-B561-481A-929E-915887BD8C4B}"/>
            </a:ext>
          </a:extLst>
        </xdr:cNvPr>
        <xdr:cNvCxnSpPr/>
      </xdr:nvCxnSpPr>
      <xdr:spPr>
        <a:xfrm flipV="1">
          <a:off x="8750300" y="14325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52070</xdr:rowOff>
    </xdr:from>
    <xdr:to>
      <xdr:col>41</xdr:col>
      <xdr:colOff>101600</xdr:colOff>
      <xdr:row>83</xdr:row>
      <xdr:rowOff>153670</xdr:rowOff>
    </xdr:to>
    <xdr:sp macro="" textlink="">
      <xdr:nvSpPr>
        <xdr:cNvPr id="367" name="楕円 366">
          <a:extLst>
            <a:ext uri="{FF2B5EF4-FFF2-40B4-BE49-F238E27FC236}">
              <a16:creationId xmlns:a16="http://schemas.microsoft.com/office/drawing/2014/main" id="{1F441CDC-D0E7-42D3-976A-E4000CE19F1C}"/>
            </a:ext>
          </a:extLst>
        </xdr:cNvPr>
        <xdr:cNvSpPr/>
      </xdr:nvSpPr>
      <xdr:spPr>
        <a:xfrm>
          <a:off x="7810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102870</xdr:rowOff>
    </xdr:from>
    <xdr:to>
      <xdr:col>45</xdr:col>
      <xdr:colOff>177800</xdr:colOff>
      <xdr:row>83</xdr:row>
      <xdr:rowOff>102870</xdr:rowOff>
    </xdr:to>
    <xdr:cxnSp macro="">
      <xdr:nvCxnSpPr>
        <xdr:cNvPr id="368" name="直線コネクタ 367">
          <a:extLst>
            <a:ext uri="{FF2B5EF4-FFF2-40B4-BE49-F238E27FC236}">
              <a16:creationId xmlns:a16="http://schemas.microsoft.com/office/drawing/2014/main" id="{F4DD2679-093C-47A4-980C-6102BAE54EEE}"/>
            </a:ext>
          </a:extLst>
        </xdr:cNvPr>
        <xdr:cNvCxnSpPr/>
      </xdr:nvCxnSpPr>
      <xdr:spPr>
        <a:xfrm>
          <a:off x="7861300" y="14333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170180</xdr:rowOff>
    </xdr:from>
    <xdr:to>
      <xdr:col>36</xdr:col>
      <xdr:colOff>165100</xdr:colOff>
      <xdr:row>82</xdr:row>
      <xdr:rowOff>100330</xdr:rowOff>
    </xdr:to>
    <xdr:sp macro="" textlink="">
      <xdr:nvSpPr>
        <xdr:cNvPr id="369" name="楕円 368">
          <a:extLst>
            <a:ext uri="{FF2B5EF4-FFF2-40B4-BE49-F238E27FC236}">
              <a16:creationId xmlns:a16="http://schemas.microsoft.com/office/drawing/2014/main" id="{B74AABC9-6E2B-4956-8F7B-3C54B746FEDD}"/>
            </a:ext>
          </a:extLst>
        </xdr:cNvPr>
        <xdr:cNvSpPr/>
      </xdr:nvSpPr>
      <xdr:spPr>
        <a:xfrm>
          <a:off x="6921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49530</xdr:rowOff>
    </xdr:from>
    <xdr:to>
      <xdr:col>41</xdr:col>
      <xdr:colOff>50800</xdr:colOff>
      <xdr:row>83</xdr:row>
      <xdr:rowOff>102870</xdr:rowOff>
    </xdr:to>
    <xdr:cxnSp macro="">
      <xdr:nvCxnSpPr>
        <xdr:cNvPr id="370" name="直線コネクタ 369">
          <a:extLst>
            <a:ext uri="{FF2B5EF4-FFF2-40B4-BE49-F238E27FC236}">
              <a16:creationId xmlns:a16="http://schemas.microsoft.com/office/drawing/2014/main" id="{CE054648-FE69-46DA-A409-352B523C3E7F}"/>
            </a:ext>
          </a:extLst>
        </xdr:cNvPr>
        <xdr:cNvCxnSpPr/>
      </xdr:nvCxnSpPr>
      <xdr:spPr>
        <a:xfrm>
          <a:off x="6972300" y="1410843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7F2CB3FD-B29F-4960-862B-943FA487DD33}"/>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E1D5D086-F854-4B79-9D8F-844057B28EF3}"/>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F5258674-BE32-4386-A5FB-341173304D7F}"/>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a:extLst>
            <a:ext uri="{FF2B5EF4-FFF2-40B4-BE49-F238E27FC236}">
              <a16:creationId xmlns:a16="http://schemas.microsoft.com/office/drawing/2014/main" id="{0578E8DA-665B-47F1-8B94-C67B62825803}"/>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162577</xdr:rowOff>
    </xdr:from>
    <xdr:ext cx="469744" cy="259045"/>
    <xdr:sp macro="" textlink="">
      <xdr:nvSpPr>
        <xdr:cNvPr id="375" name="n_1mainValue【福祉施設】&#10;一人当たり面積">
          <a:extLst>
            <a:ext uri="{FF2B5EF4-FFF2-40B4-BE49-F238E27FC236}">
              <a16:creationId xmlns:a16="http://schemas.microsoft.com/office/drawing/2014/main" id="{4E587409-AF86-44FA-9C4F-58317997DF2D}"/>
            </a:ext>
          </a:extLst>
        </xdr:cNvPr>
        <xdr:cNvSpPr txBox="1"/>
      </xdr:nvSpPr>
      <xdr:spPr>
        <a:xfrm>
          <a:off x="9391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170197</xdr:rowOff>
    </xdr:from>
    <xdr:ext cx="469744" cy="259045"/>
    <xdr:sp macro="" textlink="">
      <xdr:nvSpPr>
        <xdr:cNvPr id="376" name="n_2mainValue【福祉施設】&#10;一人当たり面積">
          <a:extLst>
            <a:ext uri="{FF2B5EF4-FFF2-40B4-BE49-F238E27FC236}">
              <a16:creationId xmlns:a16="http://schemas.microsoft.com/office/drawing/2014/main" id="{F4E2C236-6569-4019-86E0-54143CBAB971}"/>
            </a:ext>
          </a:extLst>
        </xdr:cNvPr>
        <xdr:cNvSpPr txBox="1"/>
      </xdr:nvSpPr>
      <xdr:spPr>
        <a:xfrm>
          <a:off x="8515427"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170197</xdr:rowOff>
    </xdr:from>
    <xdr:ext cx="469744" cy="259045"/>
    <xdr:sp macro="" textlink="">
      <xdr:nvSpPr>
        <xdr:cNvPr id="377" name="n_3mainValue【福祉施設】&#10;一人当たり面積">
          <a:extLst>
            <a:ext uri="{FF2B5EF4-FFF2-40B4-BE49-F238E27FC236}">
              <a16:creationId xmlns:a16="http://schemas.microsoft.com/office/drawing/2014/main" id="{705342B5-09CD-48F2-B77A-11F69E603010}"/>
            </a:ext>
          </a:extLst>
        </xdr:cNvPr>
        <xdr:cNvSpPr txBox="1"/>
      </xdr:nvSpPr>
      <xdr:spPr>
        <a:xfrm>
          <a:off x="7626427"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116857</xdr:rowOff>
    </xdr:from>
    <xdr:ext cx="469744" cy="259045"/>
    <xdr:sp macro="" textlink="">
      <xdr:nvSpPr>
        <xdr:cNvPr id="378" name="n_4mainValue【福祉施設】&#10;一人当たり面積">
          <a:extLst>
            <a:ext uri="{FF2B5EF4-FFF2-40B4-BE49-F238E27FC236}">
              <a16:creationId xmlns:a16="http://schemas.microsoft.com/office/drawing/2014/main" id="{E1B2772E-53CA-4242-833C-848B63DD0C9F}"/>
            </a:ext>
          </a:extLst>
        </xdr:cNvPr>
        <xdr:cNvSpPr txBox="1"/>
      </xdr:nvSpPr>
      <xdr:spPr>
        <a:xfrm>
          <a:off x="673742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BCD9825-85CF-459A-949B-BE6B721FEE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E378D2E-EFAA-40F8-A6B6-5F1D42C90EC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38BBADD-A0DE-487B-B68A-4B83A5DE33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1B04BB5-3579-414E-A14E-A87696F7779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89F6409-F9F0-4817-A0E3-31B1778ED99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C2B439B-A86C-4B7C-AA8F-71143A9C88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FE3AAD5-016B-4526-91AC-4A50E59F5FD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1DCFEA6-7B2E-45A4-B7BC-DE1D996BE66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9A95C6E2-841F-415C-8D27-11F7DA266EE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1542532E-1712-4C7A-9BEC-2220E246531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B4D5F508-E81B-423A-9290-DEABB262A37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236CFCBB-8F11-4171-B6BB-31C7931A036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90658C73-D9EF-4572-82C9-A8E868EDDDE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8CE5F35E-A5DE-4947-A788-E6325237504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3009A23F-8547-47F8-BDCE-916154A2DF7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51B292E1-05A5-420E-B89A-DF14DB33A8D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4A32C101-C66F-4459-9882-677F54ABC22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4A2E5855-E55D-41D3-8397-340FE0725BC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C6EA21E-1804-4086-9622-97E27FB8212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2624A035-C24D-4332-BD6C-EED73A8DEC1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74B37947-C983-4BA7-9088-37A903CD02BE}"/>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8FE3F48-460D-4EAF-8BF3-FB26A5687E3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3B73D286-02D3-42B0-901E-1F793EAFFC9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E0BF08F-A5E3-420F-9162-6CAF3C6BB86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F7F4B19C-9E00-4145-AABA-2ECD0967C7CA}"/>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24254C3C-EBEC-4C74-B34E-D53DDA81607C}"/>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248ED395-C5E7-4EF7-933C-504E646CC089}"/>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DEA3705-F19B-4840-ADCD-7345E6092E96}"/>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2204BABB-5D9F-4356-8F45-86487D2DCABF}"/>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52AA6A9D-3747-4896-8AAC-F7A2F5F96EA1}"/>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D2F7CCC5-9031-437D-B4A8-26A8A1E3698D}"/>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54B72B85-0AA6-4EE5-971C-1634E8CF4DC4}"/>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29046B97-C4CC-4153-A3BF-5324E9A88CDF}"/>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D45C4133-D8E6-4743-A7CB-3E168B1F4AC8}"/>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B579FD81-7534-4F95-8481-BBDCEE950622}"/>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6FE9423-20B0-467F-8854-BD539FD77FA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501A13E-9FAE-4BA9-AEC4-E55C0579516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4CAC097-6D9B-4E9E-8E9D-21749E89E6B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C8A8E56-72C4-4C45-92EB-F1BAA0E2ECC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D2BAA32-F7EF-431B-8792-9C32456E865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19" name="楕円 418">
          <a:extLst>
            <a:ext uri="{FF2B5EF4-FFF2-40B4-BE49-F238E27FC236}">
              <a16:creationId xmlns:a16="http://schemas.microsoft.com/office/drawing/2014/main" id="{B9CEBFD1-5684-4B0A-8A54-7E9D81B83B0A}"/>
            </a:ext>
          </a:extLst>
        </xdr:cNvPr>
        <xdr:cNvSpPr/>
      </xdr:nvSpPr>
      <xdr:spPr>
        <a:xfrm>
          <a:off x="4584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C516B2B6-26D8-4EED-99E1-DAB45B2AB596}"/>
            </a:ext>
          </a:extLst>
        </xdr:cNvPr>
        <xdr:cNvSpPr txBox="1"/>
      </xdr:nvSpPr>
      <xdr:spPr>
        <a:xfrm>
          <a:off x="4673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133986</xdr:rowOff>
    </xdr:from>
    <xdr:to>
      <xdr:col>20</xdr:col>
      <xdr:colOff>38100</xdr:colOff>
      <xdr:row>105</xdr:row>
      <xdr:rowOff>64136</xdr:rowOff>
    </xdr:to>
    <xdr:sp macro="" textlink="">
      <xdr:nvSpPr>
        <xdr:cNvPr id="421" name="楕円 420">
          <a:extLst>
            <a:ext uri="{FF2B5EF4-FFF2-40B4-BE49-F238E27FC236}">
              <a16:creationId xmlns:a16="http://schemas.microsoft.com/office/drawing/2014/main" id="{D61CAE69-44D0-4378-BA6F-3E7203F0EB5A}"/>
            </a:ext>
          </a:extLst>
        </xdr:cNvPr>
        <xdr:cNvSpPr/>
      </xdr:nvSpPr>
      <xdr:spPr>
        <a:xfrm>
          <a:off x="3746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13336</xdr:rowOff>
    </xdr:from>
    <xdr:to>
      <xdr:col>24</xdr:col>
      <xdr:colOff>63500</xdr:colOff>
      <xdr:row>105</xdr:row>
      <xdr:rowOff>51436</xdr:rowOff>
    </xdr:to>
    <xdr:cxnSp macro="">
      <xdr:nvCxnSpPr>
        <xdr:cNvPr id="422" name="直線コネクタ 421">
          <a:extLst>
            <a:ext uri="{FF2B5EF4-FFF2-40B4-BE49-F238E27FC236}">
              <a16:creationId xmlns:a16="http://schemas.microsoft.com/office/drawing/2014/main" id="{D1AC48B6-3245-4200-ADA8-E6984B67D57B}"/>
            </a:ext>
          </a:extLst>
        </xdr:cNvPr>
        <xdr:cNvCxnSpPr/>
      </xdr:nvCxnSpPr>
      <xdr:spPr>
        <a:xfrm>
          <a:off x="3797300" y="180155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103505</xdr:rowOff>
    </xdr:from>
    <xdr:to>
      <xdr:col>15</xdr:col>
      <xdr:colOff>101600</xdr:colOff>
      <xdr:row>105</xdr:row>
      <xdr:rowOff>33655</xdr:rowOff>
    </xdr:to>
    <xdr:sp macro="" textlink="">
      <xdr:nvSpPr>
        <xdr:cNvPr id="423" name="楕円 422">
          <a:extLst>
            <a:ext uri="{FF2B5EF4-FFF2-40B4-BE49-F238E27FC236}">
              <a16:creationId xmlns:a16="http://schemas.microsoft.com/office/drawing/2014/main" id="{82124893-9CD5-4CE0-9A98-675BA09CFC24}"/>
            </a:ext>
          </a:extLst>
        </xdr:cNvPr>
        <xdr:cNvSpPr/>
      </xdr:nvSpPr>
      <xdr:spPr>
        <a:xfrm>
          <a:off x="2857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154305</xdr:rowOff>
    </xdr:from>
    <xdr:to>
      <xdr:col>19</xdr:col>
      <xdr:colOff>177800</xdr:colOff>
      <xdr:row>105</xdr:row>
      <xdr:rowOff>13336</xdr:rowOff>
    </xdr:to>
    <xdr:cxnSp macro="">
      <xdr:nvCxnSpPr>
        <xdr:cNvPr id="424" name="直線コネクタ 423">
          <a:extLst>
            <a:ext uri="{FF2B5EF4-FFF2-40B4-BE49-F238E27FC236}">
              <a16:creationId xmlns:a16="http://schemas.microsoft.com/office/drawing/2014/main" id="{0AB696D5-FC78-4436-9AF9-C8F89A6F9BE5}"/>
            </a:ext>
          </a:extLst>
        </xdr:cNvPr>
        <xdr:cNvCxnSpPr/>
      </xdr:nvCxnSpPr>
      <xdr:spPr>
        <a:xfrm>
          <a:off x="2908300" y="179851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76836</xdr:rowOff>
    </xdr:from>
    <xdr:to>
      <xdr:col>10</xdr:col>
      <xdr:colOff>165100</xdr:colOff>
      <xdr:row>105</xdr:row>
      <xdr:rowOff>6986</xdr:rowOff>
    </xdr:to>
    <xdr:sp macro="" textlink="">
      <xdr:nvSpPr>
        <xdr:cNvPr id="425" name="楕円 424">
          <a:extLst>
            <a:ext uri="{FF2B5EF4-FFF2-40B4-BE49-F238E27FC236}">
              <a16:creationId xmlns:a16="http://schemas.microsoft.com/office/drawing/2014/main" id="{97D0FCBC-CA17-4BCD-B5F2-6D26BF4AC0D2}"/>
            </a:ext>
          </a:extLst>
        </xdr:cNvPr>
        <xdr:cNvSpPr/>
      </xdr:nvSpPr>
      <xdr:spPr>
        <a:xfrm>
          <a:off x="1968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127636</xdr:rowOff>
    </xdr:from>
    <xdr:to>
      <xdr:col>15</xdr:col>
      <xdr:colOff>50800</xdr:colOff>
      <xdr:row>104</xdr:row>
      <xdr:rowOff>154305</xdr:rowOff>
    </xdr:to>
    <xdr:cxnSp macro="">
      <xdr:nvCxnSpPr>
        <xdr:cNvPr id="426" name="直線コネクタ 425">
          <a:extLst>
            <a:ext uri="{FF2B5EF4-FFF2-40B4-BE49-F238E27FC236}">
              <a16:creationId xmlns:a16="http://schemas.microsoft.com/office/drawing/2014/main" id="{2602232D-86FF-42EE-841B-A40839309E30}"/>
            </a:ext>
          </a:extLst>
        </xdr:cNvPr>
        <xdr:cNvCxnSpPr/>
      </xdr:nvCxnSpPr>
      <xdr:spPr>
        <a:xfrm>
          <a:off x="2019300" y="179584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67311</xdr:rowOff>
    </xdr:from>
    <xdr:to>
      <xdr:col>6</xdr:col>
      <xdr:colOff>38100</xdr:colOff>
      <xdr:row>104</xdr:row>
      <xdr:rowOff>168911</xdr:rowOff>
    </xdr:to>
    <xdr:sp macro="" textlink="">
      <xdr:nvSpPr>
        <xdr:cNvPr id="427" name="楕円 426">
          <a:extLst>
            <a:ext uri="{FF2B5EF4-FFF2-40B4-BE49-F238E27FC236}">
              <a16:creationId xmlns:a16="http://schemas.microsoft.com/office/drawing/2014/main" id="{F5C111BC-242C-4A5B-A9F6-A034239B8E3D}"/>
            </a:ext>
          </a:extLst>
        </xdr:cNvPr>
        <xdr:cNvSpPr/>
      </xdr:nvSpPr>
      <xdr:spPr>
        <a:xfrm>
          <a:off x="1079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118111</xdr:rowOff>
    </xdr:from>
    <xdr:to>
      <xdr:col>10</xdr:col>
      <xdr:colOff>114300</xdr:colOff>
      <xdr:row>104</xdr:row>
      <xdr:rowOff>127636</xdr:rowOff>
    </xdr:to>
    <xdr:cxnSp macro="">
      <xdr:nvCxnSpPr>
        <xdr:cNvPr id="428" name="直線コネクタ 427">
          <a:extLst>
            <a:ext uri="{FF2B5EF4-FFF2-40B4-BE49-F238E27FC236}">
              <a16:creationId xmlns:a16="http://schemas.microsoft.com/office/drawing/2014/main" id="{D6C41767-E1F5-4AA8-8D3A-88633DA80F70}"/>
            </a:ext>
          </a:extLst>
        </xdr:cNvPr>
        <xdr:cNvCxnSpPr/>
      </xdr:nvCxnSpPr>
      <xdr:spPr>
        <a:xfrm>
          <a:off x="1130300" y="1794891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1911F3AA-E71C-466E-AD0F-8908DBBAFD43}"/>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762AD242-7646-4053-B24B-7A999CD16A01}"/>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910EBF5A-A167-46A9-8E8B-9FC51CBB69FA}"/>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06E32B2C-12D5-46D2-A824-26A4029D442C}"/>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55263</xdr:rowOff>
    </xdr:from>
    <xdr:ext cx="405111" cy="259045"/>
    <xdr:sp macro="" textlink="">
      <xdr:nvSpPr>
        <xdr:cNvPr id="433" name="n_1mainValue【市民会館】&#10;有形固定資産減価償却率">
          <a:extLst>
            <a:ext uri="{FF2B5EF4-FFF2-40B4-BE49-F238E27FC236}">
              <a16:creationId xmlns:a16="http://schemas.microsoft.com/office/drawing/2014/main" id="{311F7691-F276-46BB-95D6-E8F1A12A22F6}"/>
            </a:ext>
          </a:extLst>
        </xdr:cNvPr>
        <xdr:cNvSpPr txBox="1"/>
      </xdr:nvSpPr>
      <xdr:spPr>
        <a:xfrm>
          <a:off x="35820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24782</xdr:rowOff>
    </xdr:from>
    <xdr:ext cx="405111" cy="259045"/>
    <xdr:sp macro="" textlink="">
      <xdr:nvSpPr>
        <xdr:cNvPr id="434" name="n_2mainValue【市民会館】&#10;有形固定資産減価償却率">
          <a:extLst>
            <a:ext uri="{FF2B5EF4-FFF2-40B4-BE49-F238E27FC236}">
              <a16:creationId xmlns:a16="http://schemas.microsoft.com/office/drawing/2014/main" id="{97B47B89-2A3C-4DCC-923B-6E6DCB2BDB09}"/>
            </a:ext>
          </a:extLst>
        </xdr:cNvPr>
        <xdr:cNvSpPr txBox="1"/>
      </xdr:nvSpPr>
      <xdr:spPr>
        <a:xfrm>
          <a:off x="27057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169563</xdr:rowOff>
    </xdr:from>
    <xdr:ext cx="405111" cy="259045"/>
    <xdr:sp macro="" textlink="">
      <xdr:nvSpPr>
        <xdr:cNvPr id="435" name="n_3mainValue【市民会館】&#10;有形固定資産減価償却率">
          <a:extLst>
            <a:ext uri="{FF2B5EF4-FFF2-40B4-BE49-F238E27FC236}">
              <a16:creationId xmlns:a16="http://schemas.microsoft.com/office/drawing/2014/main" id="{C3DB9444-C935-4B30-876E-F08EF0D5752F}"/>
            </a:ext>
          </a:extLst>
        </xdr:cNvPr>
        <xdr:cNvSpPr txBox="1"/>
      </xdr:nvSpPr>
      <xdr:spPr>
        <a:xfrm>
          <a:off x="18167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160038</xdr:rowOff>
    </xdr:from>
    <xdr:ext cx="405111" cy="259045"/>
    <xdr:sp macro="" textlink="">
      <xdr:nvSpPr>
        <xdr:cNvPr id="436" name="n_4mainValue【市民会館】&#10;有形固定資産減価償却率">
          <a:extLst>
            <a:ext uri="{FF2B5EF4-FFF2-40B4-BE49-F238E27FC236}">
              <a16:creationId xmlns:a16="http://schemas.microsoft.com/office/drawing/2014/main" id="{4E430DB4-6396-4493-AA7F-F7457B3F0599}"/>
            </a:ext>
          </a:extLst>
        </xdr:cNvPr>
        <xdr:cNvSpPr txBox="1"/>
      </xdr:nvSpPr>
      <xdr:spPr>
        <a:xfrm>
          <a:off x="927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739C017-5326-4A56-BC94-5599CFDC98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F3BE9DA2-7E42-4DD0-A44F-5B34A2BE61D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4CB771E9-B6EB-4F2C-BF19-1B713F6B3B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CC2E913-F25F-49B5-9C0E-54E03394E9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7B9C6DA1-BB62-4B9E-995B-E7889CBC40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C956187-DA17-4DA7-879E-3F5B06101A3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F017186-142B-4256-901D-D4DBE359446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466C33F-B11C-497D-A212-B875644A63E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C9C2C2E-D4E0-4633-92A4-7602FDCC178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40812CD2-44E3-448E-B0B5-99E9DA0A281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54269BD-8AFB-4DC9-BF66-712E36C89F1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61340FE6-ECB6-46F1-85A5-83BCBE85254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791395B-C284-4AD8-BBB9-E4879E3BCE7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58D0E108-78C5-492B-8DB6-0C1B97F2DD5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A671C41-3C2C-469C-9F08-7B10646771A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98ACD30A-2745-415F-8BA0-7E8918749AE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5FFA0353-3C5B-4B2C-847B-19DEC9D1266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CE3D3A1B-AF5A-4CF9-AACE-9D23752310E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80E824BB-CDA4-43D4-8F35-66F4F4DFBA1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86A8C18F-D524-4469-886A-853F80E3CCA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B589C05-47FA-4C79-A8A4-7DF836399C7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8CA87EB5-0A25-4980-BB77-8D182227612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1017DC8-0F83-4732-AF36-0E9E0D96113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6CC8C1B5-C800-45E7-88D5-78CE4480C6DF}"/>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8CEFF6E1-E6BA-4007-91EC-55EF653AAFE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3154B869-DB6D-437A-9FE6-32F5F2A8419E}"/>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40D9ED4F-DF76-438E-B4DC-AB8D190FF053}"/>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BDDF4EF-4249-4B96-82A6-4437D40C1BCE}"/>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76194C16-91B7-4706-AEA1-BBC5E9711E17}"/>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4B369C64-01EB-46A9-B33D-B519C30F0883}"/>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BF9F457-DEE5-4398-A285-03C63EDDACFE}"/>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343BC75-1654-431B-8B8E-BBF283E92CDD}"/>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4C3E0F2A-5CE2-4CD2-BAEF-1A507669E0E5}"/>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BA400D6F-FFBA-415B-BCB0-874E9728FEFC}"/>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2792AA-E9C2-4C08-9B1C-FC70C3E96B4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181806F-1C3E-477F-A2A0-A57717CF295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31E0810-EE9D-4527-874C-69F0C9398DE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4EE126B-5178-4F87-94C8-9E6FDD1FE3B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4E847B0-80C9-4BD0-9F85-BA5CA3C55A3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105411</xdr:rowOff>
    </xdr:from>
    <xdr:to>
      <xdr:col>55</xdr:col>
      <xdr:colOff>50800</xdr:colOff>
      <xdr:row>106</xdr:row>
      <xdr:rowOff>35561</xdr:rowOff>
    </xdr:to>
    <xdr:sp macro="" textlink="">
      <xdr:nvSpPr>
        <xdr:cNvPr id="476" name="楕円 475">
          <a:extLst>
            <a:ext uri="{FF2B5EF4-FFF2-40B4-BE49-F238E27FC236}">
              <a16:creationId xmlns:a16="http://schemas.microsoft.com/office/drawing/2014/main" id="{12992B66-12E3-4288-B4B6-107CF1E7D00B}"/>
            </a:ext>
          </a:extLst>
        </xdr:cNvPr>
        <xdr:cNvSpPr/>
      </xdr:nvSpPr>
      <xdr:spPr>
        <a:xfrm>
          <a:off x="10426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83838</xdr:rowOff>
    </xdr:from>
    <xdr:ext cx="469744" cy="259045"/>
    <xdr:sp macro="" textlink="">
      <xdr:nvSpPr>
        <xdr:cNvPr id="477" name="【市民会館】&#10;一人当たり面積該当値テキスト">
          <a:extLst>
            <a:ext uri="{FF2B5EF4-FFF2-40B4-BE49-F238E27FC236}">
              <a16:creationId xmlns:a16="http://schemas.microsoft.com/office/drawing/2014/main" id="{780BBD46-0B91-43F8-BE26-2EF69CCED1BC}"/>
            </a:ext>
          </a:extLst>
        </xdr:cNvPr>
        <xdr:cNvSpPr txBox="1"/>
      </xdr:nvSpPr>
      <xdr:spPr>
        <a:xfrm>
          <a:off x="10515600"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109220</xdr:rowOff>
    </xdr:from>
    <xdr:to>
      <xdr:col>50</xdr:col>
      <xdr:colOff>165100</xdr:colOff>
      <xdr:row>106</xdr:row>
      <xdr:rowOff>39370</xdr:rowOff>
    </xdr:to>
    <xdr:sp macro="" textlink="">
      <xdr:nvSpPr>
        <xdr:cNvPr id="478" name="楕円 477">
          <a:extLst>
            <a:ext uri="{FF2B5EF4-FFF2-40B4-BE49-F238E27FC236}">
              <a16:creationId xmlns:a16="http://schemas.microsoft.com/office/drawing/2014/main" id="{C966E962-689B-4C6E-83F8-25A3468AD154}"/>
            </a:ext>
          </a:extLst>
        </xdr:cNvPr>
        <xdr:cNvSpPr/>
      </xdr:nvSpPr>
      <xdr:spPr>
        <a:xfrm>
          <a:off x="9588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156211</xdr:rowOff>
    </xdr:from>
    <xdr:to>
      <xdr:col>55</xdr:col>
      <xdr:colOff>0</xdr:colOff>
      <xdr:row>105</xdr:row>
      <xdr:rowOff>160020</xdr:rowOff>
    </xdr:to>
    <xdr:cxnSp macro="">
      <xdr:nvCxnSpPr>
        <xdr:cNvPr id="479" name="直線コネクタ 478">
          <a:extLst>
            <a:ext uri="{FF2B5EF4-FFF2-40B4-BE49-F238E27FC236}">
              <a16:creationId xmlns:a16="http://schemas.microsoft.com/office/drawing/2014/main" id="{06A5ECE6-CE3A-48A8-8CE1-7F5A6ED6FAB1}"/>
            </a:ext>
          </a:extLst>
        </xdr:cNvPr>
        <xdr:cNvCxnSpPr/>
      </xdr:nvCxnSpPr>
      <xdr:spPr>
        <a:xfrm flipV="1">
          <a:off x="9639300" y="181584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116839</xdr:rowOff>
    </xdr:from>
    <xdr:to>
      <xdr:col>46</xdr:col>
      <xdr:colOff>38100</xdr:colOff>
      <xdr:row>106</xdr:row>
      <xdr:rowOff>46989</xdr:rowOff>
    </xdr:to>
    <xdr:sp macro="" textlink="">
      <xdr:nvSpPr>
        <xdr:cNvPr id="480" name="楕円 479">
          <a:extLst>
            <a:ext uri="{FF2B5EF4-FFF2-40B4-BE49-F238E27FC236}">
              <a16:creationId xmlns:a16="http://schemas.microsoft.com/office/drawing/2014/main" id="{0B9FB42A-34FF-4AC8-A380-D1E6E9A02241}"/>
            </a:ext>
          </a:extLst>
        </xdr:cNvPr>
        <xdr:cNvSpPr/>
      </xdr:nvSpPr>
      <xdr:spPr>
        <a:xfrm>
          <a:off x="8699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160020</xdr:rowOff>
    </xdr:from>
    <xdr:to>
      <xdr:col>50</xdr:col>
      <xdr:colOff>114300</xdr:colOff>
      <xdr:row>105</xdr:row>
      <xdr:rowOff>167639</xdr:rowOff>
    </xdr:to>
    <xdr:cxnSp macro="">
      <xdr:nvCxnSpPr>
        <xdr:cNvPr id="481" name="直線コネクタ 480">
          <a:extLst>
            <a:ext uri="{FF2B5EF4-FFF2-40B4-BE49-F238E27FC236}">
              <a16:creationId xmlns:a16="http://schemas.microsoft.com/office/drawing/2014/main" id="{193EDB41-EC25-48A2-8935-D4800063C0FB}"/>
            </a:ext>
          </a:extLst>
        </xdr:cNvPr>
        <xdr:cNvCxnSpPr/>
      </xdr:nvCxnSpPr>
      <xdr:spPr>
        <a:xfrm flipV="1">
          <a:off x="8750300" y="181622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116839</xdr:rowOff>
    </xdr:from>
    <xdr:to>
      <xdr:col>41</xdr:col>
      <xdr:colOff>101600</xdr:colOff>
      <xdr:row>106</xdr:row>
      <xdr:rowOff>46989</xdr:rowOff>
    </xdr:to>
    <xdr:sp macro="" textlink="">
      <xdr:nvSpPr>
        <xdr:cNvPr id="482" name="楕円 481">
          <a:extLst>
            <a:ext uri="{FF2B5EF4-FFF2-40B4-BE49-F238E27FC236}">
              <a16:creationId xmlns:a16="http://schemas.microsoft.com/office/drawing/2014/main" id="{6B2E3DD8-B1A0-4D35-9D1D-0899053E5C9A}"/>
            </a:ext>
          </a:extLst>
        </xdr:cNvPr>
        <xdr:cNvSpPr/>
      </xdr:nvSpPr>
      <xdr:spPr>
        <a:xfrm>
          <a:off x="7810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167639</xdr:rowOff>
    </xdr:from>
    <xdr:to>
      <xdr:col>45</xdr:col>
      <xdr:colOff>177800</xdr:colOff>
      <xdr:row>105</xdr:row>
      <xdr:rowOff>167639</xdr:rowOff>
    </xdr:to>
    <xdr:cxnSp macro="">
      <xdr:nvCxnSpPr>
        <xdr:cNvPr id="483" name="直線コネクタ 482">
          <a:extLst>
            <a:ext uri="{FF2B5EF4-FFF2-40B4-BE49-F238E27FC236}">
              <a16:creationId xmlns:a16="http://schemas.microsoft.com/office/drawing/2014/main" id="{4A5DC85E-07EF-417D-914A-C59265CAC094}"/>
            </a:ext>
          </a:extLst>
        </xdr:cNvPr>
        <xdr:cNvCxnSpPr/>
      </xdr:nvCxnSpPr>
      <xdr:spPr>
        <a:xfrm>
          <a:off x="7861300" y="18169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120650</xdr:rowOff>
    </xdr:from>
    <xdr:to>
      <xdr:col>36</xdr:col>
      <xdr:colOff>165100</xdr:colOff>
      <xdr:row>106</xdr:row>
      <xdr:rowOff>50800</xdr:rowOff>
    </xdr:to>
    <xdr:sp macro="" textlink="">
      <xdr:nvSpPr>
        <xdr:cNvPr id="484" name="楕円 483">
          <a:extLst>
            <a:ext uri="{FF2B5EF4-FFF2-40B4-BE49-F238E27FC236}">
              <a16:creationId xmlns:a16="http://schemas.microsoft.com/office/drawing/2014/main" id="{5FB25DE5-9E88-410F-B242-065E6CF69AA9}"/>
            </a:ext>
          </a:extLst>
        </xdr:cNvPr>
        <xdr:cNvSpPr/>
      </xdr:nvSpPr>
      <xdr:spPr>
        <a:xfrm>
          <a:off x="692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167639</xdr:rowOff>
    </xdr:from>
    <xdr:to>
      <xdr:col>41</xdr:col>
      <xdr:colOff>50800</xdr:colOff>
      <xdr:row>106</xdr:row>
      <xdr:rowOff>0</xdr:rowOff>
    </xdr:to>
    <xdr:cxnSp macro="">
      <xdr:nvCxnSpPr>
        <xdr:cNvPr id="485" name="直線コネクタ 484">
          <a:extLst>
            <a:ext uri="{FF2B5EF4-FFF2-40B4-BE49-F238E27FC236}">
              <a16:creationId xmlns:a16="http://schemas.microsoft.com/office/drawing/2014/main" id="{036A65C7-5204-4060-AC30-076B510B471B}"/>
            </a:ext>
          </a:extLst>
        </xdr:cNvPr>
        <xdr:cNvCxnSpPr/>
      </xdr:nvCxnSpPr>
      <xdr:spPr>
        <a:xfrm flipV="1">
          <a:off x="6972300" y="18169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C303C7A8-D74C-4F23-BF6A-8084930EE13B}"/>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EDAE40C5-F6CB-4ABE-A0C8-45A8B2BB1F7E}"/>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58A12CBA-7F78-48A2-8D83-C352321A522A}"/>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8F613D3B-06C5-4F13-96F8-B2CE3B89F2A0}"/>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30497</xdr:rowOff>
    </xdr:from>
    <xdr:ext cx="469744" cy="259045"/>
    <xdr:sp macro="" textlink="">
      <xdr:nvSpPr>
        <xdr:cNvPr id="490" name="n_1mainValue【市民会館】&#10;一人当たり面積">
          <a:extLst>
            <a:ext uri="{FF2B5EF4-FFF2-40B4-BE49-F238E27FC236}">
              <a16:creationId xmlns:a16="http://schemas.microsoft.com/office/drawing/2014/main" id="{8110BB85-8D79-4AC8-9F05-AF1200835A2C}"/>
            </a:ext>
          </a:extLst>
        </xdr:cNvPr>
        <xdr:cNvSpPr txBox="1"/>
      </xdr:nvSpPr>
      <xdr:spPr>
        <a:xfrm>
          <a:off x="93917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38116</xdr:rowOff>
    </xdr:from>
    <xdr:ext cx="469744" cy="259045"/>
    <xdr:sp macro="" textlink="">
      <xdr:nvSpPr>
        <xdr:cNvPr id="491" name="n_2mainValue【市民会館】&#10;一人当たり面積">
          <a:extLst>
            <a:ext uri="{FF2B5EF4-FFF2-40B4-BE49-F238E27FC236}">
              <a16:creationId xmlns:a16="http://schemas.microsoft.com/office/drawing/2014/main" id="{F50F16C2-307A-4FFC-BE4F-CD57DFCC6373}"/>
            </a:ext>
          </a:extLst>
        </xdr:cNvPr>
        <xdr:cNvSpPr txBox="1"/>
      </xdr:nvSpPr>
      <xdr:spPr>
        <a:xfrm>
          <a:off x="8515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38116</xdr:rowOff>
    </xdr:from>
    <xdr:ext cx="469744" cy="259045"/>
    <xdr:sp macro="" textlink="">
      <xdr:nvSpPr>
        <xdr:cNvPr id="492" name="n_3mainValue【市民会館】&#10;一人当たり面積">
          <a:extLst>
            <a:ext uri="{FF2B5EF4-FFF2-40B4-BE49-F238E27FC236}">
              <a16:creationId xmlns:a16="http://schemas.microsoft.com/office/drawing/2014/main" id="{B145EC4A-38A9-4DED-842F-E41B52C9D24B}"/>
            </a:ext>
          </a:extLst>
        </xdr:cNvPr>
        <xdr:cNvSpPr txBox="1"/>
      </xdr:nvSpPr>
      <xdr:spPr>
        <a:xfrm>
          <a:off x="7626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67327</xdr:rowOff>
    </xdr:from>
    <xdr:ext cx="469744" cy="259045"/>
    <xdr:sp macro="" textlink="">
      <xdr:nvSpPr>
        <xdr:cNvPr id="493" name="n_4mainValue【市民会館】&#10;一人当たり面積">
          <a:extLst>
            <a:ext uri="{FF2B5EF4-FFF2-40B4-BE49-F238E27FC236}">
              <a16:creationId xmlns:a16="http://schemas.microsoft.com/office/drawing/2014/main" id="{6A010668-4421-4616-86F3-D24B61FC1990}"/>
            </a:ext>
          </a:extLst>
        </xdr:cNvPr>
        <xdr:cNvSpPr txBox="1"/>
      </xdr:nvSpPr>
      <xdr:spPr>
        <a:xfrm>
          <a:off x="6737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55541CB-9A86-485E-995D-E696BC9E96C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E156314-F54B-45D5-8957-35A80DF854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6B6B512-9EB7-48F2-80EA-5A1DA95722A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1CC5BB6-74D3-4E06-9DC2-EDD3886A1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686A02D-C1E7-4B4B-B9E1-30B201ABB8E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66BE27F-BD33-4875-AC6C-8B9712472EE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BA1925D-C909-493E-8E90-7EA46CC13A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D4E4E65-6394-47AF-97A5-5C5829056C9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641A779-86E7-402B-AFAF-CDED0DF8703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82EE6C4-7C04-40E9-939C-D2F2F75F4C1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F36CE64-F7CD-4DC5-AD43-ED79EA88FC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DA7C49A9-4E26-4EA5-946A-8B03E34813E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B98ECC5B-59D5-4BA7-9BCA-AF69FA787C8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C9A9B991-C0FB-43D3-A1FE-E1212932730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23479A8C-9879-49A2-8559-2570109578E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EF6F6609-B998-4779-848D-E3950CAA03E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884CABAD-1483-4B8F-AC88-EAF50C02AE4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2C882DAE-CBCC-4B45-98BE-2AD04523BF4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86C47D5-83AA-4F49-92ED-00BF6FE752D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D31E0732-4EDC-4239-B8AA-627B1106DC9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4E5B1F43-0859-48FB-A7EC-1CACD00DE5F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22D01044-19DD-4791-AF60-670A8AF02AF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508A89EE-09FF-4678-B52B-2E923BCF771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D671E885-A0C3-4980-A9BF-A04DD9083C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D1BF0DD4-B5FF-48DC-A854-E9EBD5AE589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FF8733A1-9C41-4605-8394-AAE27CF50968}"/>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6F06F399-F29C-4C7D-9EC7-0AE6383D45BD}"/>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CC3B6F02-568E-43B0-8B07-1279DC81C416}"/>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DD84EAE7-68AC-47E1-A577-144F0C84529C}"/>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20EFC4F9-52DB-42E3-ABFE-E79F54B0B1EF}"/>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E967D9B6-7754-4E1C-8EE8-D04919632D9A}"/>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783BA18-B518-4B3C-B069-F79AC391FE0A}"/>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5C1A7EDA-C0CA-44C8-B4FF-EE453D04B559}"/>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282D612F-A3D5-42E1-B43A-EB7DDABB6B89}"/>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F299E5A9-2783-4539-A82A-510C219895E9}"/>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7F527BB8-0C71-4411-849F-4064DC56B400}"/>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2F516BE-28A5-4291-8761-68881E3D53E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F7DC410-991E-464A-8404-4C00339DC42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B188B55-F234-434C-8907-941F93CCFA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947661B-3E0A-456C-987A-2E22E7E9646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D12C7D9F-5254-4C94-A083-7087581D116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90714</xdr:rowOff>
    </xdr:from>
    <xdr:to>
      <xdr:col>85</xdr:col>
      <xdr:colOff>177800</xdr:colOff>
      <xdr:row>38</xdr:row>
      <xdr:rowOff>20864</xdr:rowOff>
    </xdr:to>
    <xdr:sp macro="" textlink="">
      <xdr:nvSpPr>
        <xdr:cNvPr id="535" name="楕円 534">
          <a:extLst>
            <a:ext uri="{FF2B5EF4-FFF2-40B4-BE49-F238E27FC236}">
              <a16:creationId xmlns:a16="http://schemas.microsoft.com/office/drawing/2014/main" id="{E6CEC93D-1E00-4EBD-AE09-3B1208453DCA}"/>
            </a:ext>
          </a:extLst>
        </xdr:cNvPr>
        <xdr:cNvSpPr/>
      </xdr:nvSpPr>
      <xdr:spPr>
        <a:xfrm>
          <a:off x="162687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113591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B24DDE80-CBF1-42F3-AB06-64A44FA2411C}"/>
            </a:ext>
          </a:extLst>
        </xdr:cNvPr>
        <xdr:cNvSpPr txBox="1"/>
      </xdr:nvSpPr>
      <xdr:spPr>
        <a:xfrm>
          <a:off x="16357600" y="628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43361</xdr:rowOff>
    </xdr:from>
    <xdr:to>
      <xdr:col>81</xdr:col>
      <xdr:colOff>101600</xdr:colOff>
      <xdr:row>37</xdr:row>
      <xdr:rowOff>144961</xdr:rowOff>
    </xdr:to>
    <xdr:sp macro="" textlink="">
      <xdr:nvSpPr>
        <xdr:cNvPr id="537" name="楕円 536">
          <a:extLst>
            <a:ext uri="{FF2B5EF4-FFF2-40B4-BE49-F238E27FC236}">
              <a16:creationId xmlns:a16="http://schemas.microsoft.com/office/drawing/2014/main" id="{CB994BF6-B177-463A-8047-2DA965A5EF36}"/>
            </a:ext>
          </a:extLst>
        </xdr:cNvPr>
        <xdr:cNvSpPr/>
      </xdr:nvSpPr>
      <xdr:spPr>
        <a:xfrm>
          <a:off x="15430500" y="638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94161</xdr:rowOff>
    </xdr:from>
    <xdr:to>
      <xdr:col>85</xdr:col>
      <xdr:colOff>127000</xdr:colOff>
      <xdr:row>37</xdr:row>
      <xdr:rowOff>141514</xdr:rowOff>
    </xdr:to>
    <xdr:cxnSp macro="">
      <xdr:nvCxnSpPr>
        <xdr:cNvPr id="538" name="直線コネクタ 537">
          <a:extLst>
            <a:ext uri="{FF2B5EF4-FFF2-40B4-BE49-F238E27FC236}">
              <a16:creationId xmlns:a16="http://schemas.microsoft.com/office/drawing/2014/main" id="{66F82F8E-92EC-4C1A-AA3B-F2C5503D4BC2}"/>
            </a:ext>
          </a:extLst>
        </xdr:cNvPr>
        <xdr:cNvCxnSpPr/>
      </xdr:nvCxnSpPr>
      <xdr:spPr>
        <a:xfrm>
          <a:off x="15481300" y="643781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146231</xdr:rowOff>
    </xdr:from>
    <xdr:to>
      <xdr:col>76</xdr:col>
      <xdr:colOff>165100</xdr:colOff>
      <xdr:row>37</xdr:row>
      <xdr:rowOff>76381</xdr:rowOff>
    </xdr:to>
    <xdr:sp macro="" textlink="">
      <xdr:nvSpPr>
        <xdr:cNvPr id="539" name="楕円 538">
          <a:extLst>
            <a:ext uri="{FF2B5EF4-FFF2-40B4-BE49-F238E27FC236}">
              <a16:creationId xmlns:a16="http://schemas.microsoft.com/office/drawing/2014/main" id="{B50DB515-6BB5-45F5-893E-A0726695E242}"/>
            </a:ext>
          </a:extLst>
        </xdr:cNvPr>
        <xdr:cNvSpPr/>
      </xdr:nvSpPr>
      <xdr:spPr>
        <a:xfrm>
          <a:off x="14541500" y="63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25581</xdr:rowOff>
    </xdr:from>
    <xdr:to>
      <xdr:col>81</xdr:col>
      <xdr:colOff>50800</xdr:colOff>
      <xdr:row>37</xdr:row>
      <xdr:rowOff>94161</xdr:rowOff>
    </xdr:to>
    <xdr:cxnSp macro="">
      <xdr:nvCxnSpPr>
        <xdr:cNvPr id="540" name="直線コネクタ 539">
          <a:extLst>
            <a:ext uri="{FF2B5EF4-FFF2-40B4-BE49-F238E27FC236}">
              <a16:creationId xmlns:a16="http://schemas.microsoft.com/office/drawing/2014/main" id="{B7674174-E324-4CBA-A796-6F95575C7436}"/>
            </a:ext>
          </a:extLst>
        </xdr:cNvPr>
        <xdr:cNvCxnSpPr/>
      </xdr:nvCxnSpPr>
      <xdr:spPr>
        <a:xfrm>
          <a:off x="14592300" y="636923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41" name="楕円 540">
          <a:extLst>
            <a:ext uri="{FF2B5EF4-FFF2-40B4-BE49-F238E27FC236}">
              <a16:creationId xmlns:a16="http://schemas.microsoft.com/office/drawing/2014/main" id="{B1514464-B0FF-4647-853F-202C78D0946A}"/>
            </a:ext>
          </a:extLst>
        </xdr:cNvPr>
        <xdr:cNvSpPr/>
      </xdr:nvSpPr>
      <xdr:spPr>
        <a:xfrm>
          <a:off x="13652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25581</xdr:rowOff>
    </xdr:from>
    <xdr:to>
      <xdr:col>76</xdr:col>
      <xdr:colOff>114300</xdr:colOff>
      <xdr:row>37</xdr:row>
      <xdr:rowOff>64770</xdr:rowOff>
    </xdr:to>
    <xdr:cxnSp macro="">
      <xdr:nvCxnSpPr>
        <xdr:cNvPr id="542" name="直線コネクタ 541">
          <a:extLst>
            <a:ext uri="{FF2B5EF4-FFF2-40B4-BE49-F238E27FC236}">
              <a16:creationId xmlns:a16="http://schemas.microsoft.com/office/drawing/2014/main" id="{945ACF9C-C375-4684-B9D8-56E54176DB1D}"/>
            </a:ext>
          </a:extLst>
        </xdr:cNvPr>
        <xdr:cNvCxnSpPr/>
      </xdr:nvCxnSpPr>
      <xdr:spPr>
        <a:xfrm flipV="1">
          <a:off x="13703300" y="63692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543" name="楕円 542">
          <a:extLst>
            <a:ext uri="{FF2B5EF4-FFF2-40B4-BE49-F238E27FC236}">
              <a16:creationId xmlns:a16="http://schemas.microsoft.com/office/drawing/2014/main" id="{CBB3A47E-0D56-4D0B-9D7A-F41619D1C4BE}"/>
            </a:ext>
          </a:extLst>
        </xdr:cNvPr>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64770</xdr:rowOff>
    </xdr:to>
    <xdr:cxnSp macro="">
      <xdr:nvCxnSpPr>
        <xdr:cNvPr id="544" name="直線コネクタ 543">
          <a:extLst>
            <a:ext uri="{FF2B5EF4-FFF2-40B4-BE49-F238E27FC236}">
              <a16:creationId xmlns:a16="http://schemas.microsoft.com/office/drawing/2014/main" id="{C0E97ECF-9256-4DAA-A3FA-A14E21A336ED}"/>
            </a:ext>
          </a:extLst>
        </xdr:cNvPr>
        <xdr:cNvCxnSpPr/>
      </xdr:nvCxnSpPr>
      <xdr:spPr>
        <a:xfrm>
          <a:off x="12814300" y="6362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33EFC80E-8150-4AFA-A6EE-32889187DE11}"/>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41F3FFEF-A604-437E-870B-4E0A1BF3CB96}"/>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5A5CB518-3A2C-4C8F-B40B-0B6D02D7E2B7}"/>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F50267A4-5D39-4351-BA6D-A449BED3CD86}"/>
            </a:ext>
          </a:extLst>
        </xdr:cNvPr>
        <xdr:cNvSpPr txBox="1"/>
      </xdr:nvSpPr>
      <xdr:spPr>
        <a:xfrm>
          <a:off x="12611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161488</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5C304F24-90BF-497F-9346-49C3CC589584}"/>
            </a:ext>
          </a:extLst>
        </xdr:cNvPr>
        <xdr:cNvSpPr txBox="1"/>
      </xdr:nvSpPr>
      <xdr:spPr>
        <a:xfrm>
          <a:off x="152660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92908</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41B97BA5-920C-4CF7-9F97-655AF1FEA867}"/>
            </a:ext>
          </a:extLst>
        </xdr:cNvPr>
        <xdr:cNvSpPr txBox="1"/>
      </xdr:nvSpPr>
      <xdr:spPr>
        <a:xfrm>
          <a:off x="14389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5B08E94C-29F7-4DC3-B7D0-A2D3A363C577}"/>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29097A9F-5C3A-4F5E-88B1-19BD7B5FBBAC}"/>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DCCBCE23-EB8F-47C0-91D7-57DB3DA943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37EBC59-3D2F-4D3D-AC48-0DC090DDCCE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426A503C-3669-4184-8D06-904088CF4DE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6FA3178A-41EA-4855-9580-826BF13B10F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3541C3B7-5745-4170-B75F-8B0FF4619F8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3FC7B60E-CC55-4955-BA3E-7A7064B992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443DD2AF-A63C-42A6-889B-72180EE069D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94D0A8A6-616E-4583-A60A-38E936F4C1F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C9117254-1FD4-4EA0-840E-E70E68249ED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B33035EA-DF1D-482A-93FE-ED5FA0C7C1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88C0BFFC-6018-4940-8C22-A1707080EFE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38FDF27F-E4E7-45B7-860A-EAEAD5305B3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1C9A7543-A0C0-4825-8025-BB35DA4EC21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BFF5C5A0-9B2E-41CE-90F5-B587C0987BB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96225F05-C414-4AD8-A7DC-4FE19F09689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982A6EBF-729C-4542-9B9D-B776DD4901E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F1D01BA6-C032-4D08-B12D-B0278DD20AE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CD0B2A48-25B6-45F2-803A-1EB3E8D8287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D3660B8-787E-4849-AE85-784AD17E51F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89FFDCA9-4EEC-4E63-A616-AC0DC10AB8F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98834D83-9C86-4510-8182-584810B599C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B25349C-F601-4199-BD5D-106C2BF6D6E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A81A06E1-D1B9-422C-969F-3122BEBCE80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21167A9-BF0B-4D5B-B726-A687D8B7F613}"/>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610D1E07-7A80-4DE4-BD8C-6C199A83F91E}"/>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E0F034BB-F91E-4186-8CB1-DFCA3077850C}"/>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EE7A2DB5-234F-4E4D-9361-ED6BDF68EB66}"/>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EF9002BA-FAAC-4FD0-AB73-DBB3E31D5813}"/>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9D518BCC-1E27-423C-B0E3-8BC4351D7536}"/>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D1549C64-D72A-4018-8433-B9F99BCEB9FB}"/>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37383995-F316-4B9D-8276-F3B08B9B8B81}"/>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52B26C9F-7E4F-4088-8016-77A0052E3B65}"/>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AB0B4CBF-5370-4D19-B9C8-911A534B4418}"/>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B3670E52-76F6-4E96-8CB8-9D43D59982A4}"/>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3E2BF2E-8563-4E4D-875B-8EE91149792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E40DC16-3C91-43DD-9BDA-1690B9D24E3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1183ABB-DF4A-4E2A-AB3B-7C533F7BF35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56B93F6-1CB7-4590-AC54-8CE1C75FB3A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8F75E04-ADED-4DA5-9840-35EF60C401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18489</xdr:rowOff>
    </xdr:from>
    <xdr:to>
      <xdr:col>116</xdr:col>
      <xdr:colOff>114300</xdr:colOff>
      <xdr:row>37</xdr:row>
      <xdr:rowOff>120089</xdr:rowOff>
    </xdr:to>
    <xdr:sp macro="" textlink="">
      <xdr:nvSpPr>
        <xdr:cNvPr id="592" name="楕円 591">
          <a:extLst>
            <a:ext uri="{FF2B5EF4-FFF2-40B4-BE49-F238E27FC236}">
              <a16:creationId xmlns:a16="http://schemas.microsoft.com/office/drawing/2014/main" id="{8232076E-790B-4910-9DA4-FED25EEE269D}"/>
            </a:ext>
          </a:extLst>
        </xdr:cNvPr>
        <xdr:cNvSpPr/>
      </xdr:nvSpPr>
      <xdr:spPr>
        <a:xfrm>
          <a:off x="22110700" y="636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41366</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B9F1383E-35D9-4A42-B875-BD1702E575B1}"/>
            </a:ext>
          </a:extLst>
        </xdr:cNvPr>
        <xdr:cNvSpPr txBox="1"/>
      </xdr:nvSpPr>
      <xdr:spPr>
        <a:xfrm>
          <a:off x="22199600" y="6213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25754</xdr:rowOff>
    </xdr:from>
    <xdr:to>
      <xdr:col>112</xdr:col>
      <xdr:colOff>38100</xdr:colOff>
      <xdr:row>37</xdr:row>
      <xdr:rowOff>127354</xdr:rowOff>
    </xdr:to>
    <xdr:sp macro="" textlink="">
      <xdr:nvSpPr>
        <xdr:cNvPr id="594" name="楕円 593">
          <a:extLst>
            <a:ext uri="{FF2B5EF4-FFF2-40B4-BE49-F238E27FC236}">
              <a16:creationId xmlns:a16="http://schemas.microsoft.com/office/drawing/2014/main" id="{E78DD60B-CBC2-46CE-A872-80F8D04D744C}"/>
            </a:ext>
          </a:extLst>
        </xdr:cNvPr>
        <xdr:cNvSpPr/>
      </xdr:nvSpPr>
      <xdr:spPr>
        <a:xfrm>
          <a:off x="21272500" y="636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69289</xdr:rowOff>
    </xdr:from>
    <xdr:to>
      <xdr:col>116</xdr:col>
      <xdr:colOff>63500</xdr:colOff>
      <xdr:row>37</xdr:row>
      <xdr:rowOff>76554</xdr:rowOff>
    </xdr:to>
    <xdr:cxnSp macro="">
      <xdr:nvCxnSpPr>
        <xdr:cNvPr id="595" name="直線コネクタ 594">
          <a:extLst>
            <a:ext uri="{FF2B5EF4-FFF2-40B4-BE49-F238E27FC236}">
              <a16:creationId xmlns:a16="http://schemas.microsoft.com/office/drawing/2014/main" id="{9A5D7C88-8849-48F7-9AAD-3890922B47F0}"/>
            </a:ext>
          </a:extLst>
        </xdr:cNvPr>
        <xdr:cNvCxnSpPr/>
      </xdr:nvCxnSpPr>
      <xdr:spPr>
        <a:xfrm flipV="1">
          <a:off x="21323300" y="6412939"/>
          <a:ext cx="838200" cy="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54787</xdr:rowOff>
    </xdr:from>
    <xdr:to>
      <xdr:col>107</xdr:col>
      <xdr:colOff>101600</xdr:colOff>
      <xdr:row>37</xdr:row>
      <xdr:rowOff>156387</xdr:rowOff>
    </xdr:to>
    <xdr:sp macro="" textlink="">
      <xdr:nvSpPr>
        <xdr:cNvPr id="596" name="楕円 595">
          <a:extLst>
            <a:ext uri="{FF2B5EF4-FFF2-40B4-BE49-F238E27FC236}">
              <a16:creationId xmlns:a16="http://schemas.microsoft.com/office/drawing/2014/main" id="{7F1D36BE-1FF4-4074-B005-F4CDFF7821A1}"/>
            </a:ext>
          </a:extLst>
        </xdr:cNvPr>
        <xdr:cNvSpPr/>
      </xdr:nvSpPr>
      <xdr:spPr>
        <a:xfrm>
          <a:off x="20383500" y="639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76554</xdr:rowOff>
    </xdr:from>
    <xdr:to>
      <xdr:col>111</xdr:col>
      <xdr:colOff>177800</xdr:colOff>
      <xdr:row>37</xdr:row>
      <xdr:rowOff>105587</xdr:rowOff>
    </xdr:to>
    <xdr:cxnSp macro="">
      <xdr:nvCxnSpPr>
        <xdr:cNvPr id="597" name="直線コネクタ 596">
          <a:extLst>
            <a:ext uri="{FF2B5EF4-FFF2-40B4-BE49-F238E27FC236}">
              <a16:creationId xmlns:a16="http://schemas.microsoft.com/office/drawing/2014/main" id="{6BB5C9CE-63FF-4CD9-8E3B-62F423DF422B}"/>
            </a:ext>
          </a:extLst>
        </xdr:cNvPr>
        <xdr:cNvCxnSpPr/>
      </xdr:nvCxnSpPr>
      <xdr:spPr>
        <a:xfrm flipV="1">
          <a:off x="20434300" y="6420204"/>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137868</xdr:rowOff>
    </xdr:from>
    <xdr:to>
      <xdr:col>102</xdr:col>
      <xdr:colOff>165100</xdr:colOff>
      <xdr:row>38</xdr:row>
      <xdr:rowOff>68018</xdr:rowOff>
    </xdr:to>
    <xdr:sp macro="" textlink="">
      <xdr:nvSpPr>
        <xdr:cNvPr id="598" name="楕円 597">
          <a:extLst>
            <a:ext uri="{FF2B5EF4-FFF2-40B4-BE49-F238E27FC236}">
              <a16:creationId xmlns:a16="http://schemas.microsoft.com/office/drawing/2014/main" id="{EF42CDB6-1782-4E03-A05A-6BA9009A362A}"/>
            </a:ext>
          </a:extLst>
        </xdr:cNvPr>
        <xdr:cNvSpPr/>
      </xdr:nvSpPr>
      <xdr:spPr>
        <a:xfrm>
          <a:off x="19494500" y="648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105587</xdr:rowOff>
    </xdr:from>
    <xdr:to>
      <xdr:col>107</xdr:col>
      <xdr:colOff>50800</xdr:colOff>
      <xdr:row>38</xdr:row>
      <xdr:rowOff>17218</xdr:rowOff>
    </xdr:to>
    <xdr:cxnSp macro="">
      <xdr:nvCxnSpPr>
        <xdr:cNvPr id="599" name="直線コネクタ 598">
          <a:extLst>
            <a:ext uri="{FF2B5EF4-FFF2-40B4-BE49-F238E27FC236}">
              <a16:creationId xmlns:a16="http://schemas.microsoft.com/office/drawing/2014/main" id="{9D794869-955D-4B36-A69F-36DD20882FCA}"/>
            </a:ext>
          </a:extLst>
        </xdr:cNvPr>
        <xdr:cNvCxnSpPr/>
      </xdr:nvCxnSpPr>
      <xdr:spPr>
        <a:xfrm flipV="1">
          <a:off x="19545300" y="6449237"/>
          <a:ext cx="889000" cy="8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143750</xdr:rowOff>
    </xdr:from>
    <xdr:to>
      <xdr:col>98</xdr:col>
      <xdr:colOff>38100</xdr:colOff>
      <xdr:row>38</xdr:row>
      <xdr:rowOff>73900</xdr:rowOff>
    </xdr:to>
    <xdr:sp macro="" textlink="">
      <xdr:nvSpPr>
        <xdr:cNvPr id="600" name="楕円 599">
          <a:extLst>
            <a:ext uri="{FF2B5EF4-FFF2-40B4-BE49-F238E27FC236}">
              <a16:creationId xmlns:a16="http://schemas.microsoft.com/office/drawing/2014/main" id="{C4A6A336-CB82-4C39-923D-4401B0C4BD76}"/>
            </a:ext>
          </a:extLst>
        </xdr:cNvPr>
        <xdr:cNvSpPr/>
      </xdr:nvSpPr>
      <xdr:spPr>
        <a:xfrm>
          <a:off x="18605500" y="6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17218</xdr:rowOff>
    </xdr:from>
    <xdr:to>
      <xdr:col>102</xdr:col>
      <xdr:colOff>114300</xdr:colOff>
      <xdr:row>38</xdr:row>
      <xdr:rowOff>23100</xdr:rowOff>
    </xdr:to>
    <xdr:cxnSp macro="">
      <xdr:nvCxnSpPr>
        <xdr:cNvPr id="601" name="直線コネクタ 600">
          <a:extLst>
            <a:ext uri="{FF2B5EF4-FFF2-40B4-BE49-F238E27FC236}">
              <a16:creationId xmlns:a16="http://schemas.microsoft.com/office/drawing/2014/main" id="{45C73FFC-646A-449C-91A8-F88ED2FBBEEA}"/>
            </a:ext>
          </a:extLst>
        </xdr:cNvPr>
        <xdr:cNvCxnSpPr/>
      </xdr:nvCxnSpPr>
      <xdr:spPr>
        <a:xfrm flipV="1">
          <a:off x="18656300" y="6532318"/>
          <a:ext cx="889000" cy="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E21EC074-5CA8-4523-BC45-CD73DF352221}"/>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AC72BE8D-8CA2-44F2-8C1B-86A4EEF8F899}"/>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872E2D78-52C5-4BE7-A31A-314577D9FC5E}"/>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64856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D9FC5D6D-89DA-4746-94F7-B37C766BDF4A}"/>
            </a:ext>
          </a:extLst>
        </xdr:cNvPr>
        <xdr:cNvSpPr txBox="1"/>
      </xdr:nvSpPr>
      <xdr:spPr>
        <a:xfrm>
          <a:off x="18389111" y="6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143881</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6D29F0A8-50AD-46A4-956F-46E5B66DA69B}"/>
            </a:ext>
          </a:extLst>
        </xdr:cNvPr>
        <xdr:cNvSpPr txBox="1"/>
      </xdr:nvSpPr>
      <xdr:spPr>
        <a:xfrm>
          <a:off x="21011095" y="6144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1464</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1D39F5BB-AEDA-4FCA-A8FF-23C21F333A9D}"/>
            </a:ext>
          </a:extLst>
        </xdr:cNvPr>
        <xdr:cNvSpPr txBox="1"/>
      </xdr:nvSpPr>
      <xdr:spPr>
        <a:xfrm>
          <a:off x="20134795" y="6173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84545</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C911FDC2-75BF-49E5-8AF3-AF02B7028D9C}"/>
            </a:ext>
          </a:extLst>
        </xdr:cNvPr>
        <xdr:cNvSpPr txBox="1"/>
      </xdr:nvSpPr>
      <xdr:spPr>
        <a:xfrm>
          <a:off x="19245795" y="625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90427</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107D6B1F-BC23-44DB-9A9A-D50EF76997A9}"/>
            </a:ext>
          </a:extLst>
        </xdr:cNvPr>
        <xdr:cNvSpPr txBox="1"/>
      </xdr:nvSpPr>
      <xdr:spPr>
        <a:xfrm>
          <a:off x="18356795" y="626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B5638AC-CB84-493D-91F3-71B1D058A7C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669C0E55-38CB-4BF9-8499-6FE88E44C39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8587F25-0376-404A-9B9B-F0C4346D5D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6F66568B-49ED-446F-98EB-35F4E307D7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DF906FC3-8494-4393-B634-21D96BBF6C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422BF9A-8877-4AE0-9F23-6E79C23841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E546B2A1-A62A-4FAC-9343-4FE41EEA624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65730301-D4D0-480B-8407-4CB0A996ADA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16A1188C-C243-4135-89EE-E45A1FD6B1D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6D04AA35-B792-4595-AD91-04761EC3B49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E0B01FE6-40D2-44F3-B269-9B5D76D7954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8BBAB900-AB14-4A8B-90DC-AB3EE58863F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D3129047-C6AC-496E-9BA5-659DF0B54DC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5138C60-B10D-46FD-9313-A4A7523153C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5B5C9A60-6CCD-499F-809E-1FE93A415C2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410669E4-CE56-44D4-9F0D-AE04F84A306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28FAA346-9CF2-40C9-9B3E-4AFD4EE20C3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66150C46-7758-4B8B-8A1A-4D90E5A9424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EE396E8B-E965-4299-BAC0-0983F0E4D56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AC73ADF5-2632-4652-B4A2-04948676E9F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15C48FB-D0FD-4844-9980-90F0D4ABBCC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C6008C7-81EF-4E78-A935-5EF7F989580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1886297E-0BDF-496D-9BA3-F404B3F36D4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4D66FE83-8B1F-4CA7-9EFB-95B521F1FBF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A399AFC-2A2D-46F8-A821-EA51C0C299B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55815180-AC64-4489-8B24-606E7044DB5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689424CA-4B7A-4FD7-B7AE-0E1C9171165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EE648D38-7C69-46E4-966E-DABA4691944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7B253B27-5D98-4EC9-A6EB-C868D01284F5}"/>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FF39C715-BB29-4E9A-AB46-F6E5EAB683F5}"/>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3A5B0BCC-281C-4F68-AAF8-946C96792C78}"/>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D3975E9D-5A5E-4181-B8DF-F36B1B8E5BAF}"/>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88796FF4-C640-40DF-8405-D174213CDCC6}"/>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51261650-3EA3-44F7-82CB-454E7E38B6CF}"/>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9EBA332C-3F96-4A95-B2AB-02276DEB424B}"/>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E0F41C19-22CC-484E-98B3-BD536ECE237C}"/>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6DE2122-E40B-403B-A559-245B33E5B2B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D88560F-F522-467B-B98D-FB26F949A1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09E06E5-C6A2-488B-8CBF-1E503724417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450DC1E-EA30-45E5-9E01-716C8E0EFD2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36BC60F-5162-4EC2-8444-F6056937AC4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24312</xdr:rowOff>
    </xdr:from>
    <xdr:to>
      <xdr:col>85</xdr:col>
      <xdr:colOff>177800</xdr:colOff>
      <xdr:row>59</xdr:row>
      <xdr:rowOff>125912</xdr:rowOff>
    </xdr:to>
    <xdr:sp macro="" textlink="">
      <xdr:nvSpPr>
        <xdr:cNvPr id="651" name="楕円 650">
          <a:extLst>
            <a:ext uri="{FF2B5EF4-FFF2-40B4-BE49-F238E27FC236}">
              <a16:creationId xmlns:a16="http://schemas.microsoft.com/office/drawing/2014/main" id="{A1E6D087-D2BD-4E85-8952-F3113169B03B}"/>
            </a:ext>
          </a:extLst>
        </xdr:cNvPr>
        <xdr:cNvSpPr/>
      </xdr:nvSpPr>
      <xdr:spPr>
        <a:xfrm>
          <a:off x="162687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47189</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BCA942CB-E17C-404D-A14E-8C54AF3A30D9}"/>
            </a:ext>
          </a:extLst>
        </xdr:cNvPr>
        <xdr:cNvSpPr txBox="1"/>
      </xdr:nvSpPr>
      <xdr:spPr>
        <a:xfrm>
          <a:off x="16357600" y="999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148409</xdr:rowOff>
    </xdr:from>
    <xdr:to>
      <xdr:col>81</xdr:col>
      <xdr:colOff>101600</xdr:colOff>
      <xdr:row>59</xdr:row>
      <xdr:rowOff>78559</xdr:rowOff>
    </xdr:to>
    <xdr:sp macro="" textlink="">
      <xdr:nvSpPr>
        <xdr:cNvPr id="653" name="楕円 652">
          <a:extLst>
            <a:ext uri="{FF2B5EF4-FFF2-40B4-BE49-F238E27FC236}">
              <a16:creationId xmlns:a16="http://schemas.microsoft.com/office/drawing/2014/main" id="{B51689A1-8C96-4F5F-B71F-93047A1C83A1}"/>
            </a:ext>
          </a:extLst>
        </xdr:cNvPr>
        <xdr:cNvSpPr/>
      </xdr:nvSpPr>
      <xdr:spPr>
        <a:xfrm>
          <a:off x="15430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27759</xdr:rowOff>
    </xdr:from>
    <xdr:to>
      <xdr:col>85</xdr:col>
      <xdr:colOff>127000</xdr:colOff>
      <xdr:row>59</xdr:row>
      <xdr:rowOff>75112</xdr:rowOff>
    </xdr:to>
    <xdr:cxnSp macro="">
      <xdr:nvCxnSpPr>
        <xdr:cNvPr id="654" name="直線コネクタ 653">
          <a:extLst>
            <a:ext uri="{FF2B5EF4-FFF2-40B4-BE49-F238E27FC236}">
              <a16:creationId xmlns:a16="http://schemas.microsoft.com/office/drawing/2014/main" id="{72DA6FF0-9B17-4B80-A1AA-D8336CB6AAAB}"/>
            </a:ext>
          </a:extLst>
        </xdr:cNvPr>
        <xdr:cNvCxnSpPr/>
      </xdr:nvCxnSpPr>
      <xdr:spPr>
        <a:xfrm>
          <a:off x="15481300" y="10143309"/>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99423</xdr:rowOff>
    </xdr:from>
    <xdr:to>
      <xdr:col>76</xdr:col>
      <xdr:colOff>165100</xdr:colOff>
      <xdr:row>59</xdr:row>
      <xdr:rowOff>29573</xdr:rowOff>
    </xdr:to>
    <xdr:sp macro="" textlink="">
      <xdr:nvSpPr>
        <xdr:cNvPr id="655" name="楕円 654">
          <a:extLst>
            <a:ext uri="{FF2B5EF4-FFF2-40B4-BE49-F238E27FC236}">
              <a16:creationId xmlns:a16="http://schemas.microsoft.com/office/drawing/2014/main" id="{9EB12528-0840-47D6-9E7B-EEA7F7CF9B89}"/>
            </a:ext>
          </a:extLst>
        </xdr:cNvPr>
        <xdr:cNvSpPr/>
      </xdr:nvSpPr>
      <xdr:spPr>
        <a:xfrm>
          <a:off x="14541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150223</xdr:rowOff>
    </xdr:from>
    <xdr:to>
      <xdr:col>81</xdr:col>
      <xdr:colOff>50800</xdr:colOff>
      <xdr:row>59</xdr:row>
      <xdr:rowOff>27759</xdr:rowOff>
    </xdr:to>
    <xdr:cxnSp macro="">
      <xdr:nvCxnSpPr>
        <xdr:cNvPr id="656" name="直線コネクタ 655">
          <a:extLst>
            <a:ext uri="{FF2B5EF4-FFF2-40B4-BE49-F238E27FC236}">
              <a16:creationId xmlns:a16="http://schemas.microsoft.com/office/drawing/2014/main" id="{646E5AAF-B122-481F-8009-954E9940C915}"/>
            </a:ext>
          </a:extLst>
        </xdr:cNvPr>
        <xdr:cNvCxnSpPr/>
      </xdr:nvCxnSpPr>
      <xdr:spPr>
        <a:xfrm>
          <a:off x="14592300" y="1009432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50437</xdr:rowOff>
    </xdr:from>
    <xdr:to>
      <xdr:col>72</xdr:col>
      <xdr:colOff>38100</xdr:colOff>
      <xdr:row>58</xdr:row>
      <xdr:rowOff>152037</xdr:rowOff>
    </xdr:to>
    <xdr:sp macro="" textlink="">
      <xdr:nvSpPr>
        <xdr:cNvPr id="657" name="楕円 656">
          <a:extLst>
            <a:ext uri="{FF2B5EF4-FFF2-40B4-BE49-F238E27FC236}">
              <a16:creationId xmlns:a16="http://schemas.microsoft.com/office/drawing/2014/main" id="{CB8AF7D5-4FCA-47E6-9A4C-DE39F55CF61B}"/>
            </a:ext>
          </a:extLst>
        </xdr:cNvPr>
        <xdr:cNvSpPr/>
      </xdr:nvSpPr>
      <xdr:spPr>
        <a:xfrm>
          <a:off x="13652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101237</xdr:rowOff>
    </xdr:from>
    <xdr:to>
      <xdr:col>76</xdr:col>
      <xdr:colOff>114300</xdr:colOff>
      <xdr:row>58</xdr:row>
      <xdr:rowOff>150223</xdr:rowOff>
    </xdr:to>
    <xdr:cxnSp macro="">
      <xdr:nvCxnSpPr>
        <xdr:cNvPr id="658" name="直線コネクタ 657">
          <a:extLst>
            <a:ext uri="{FF2B5EF4-FFF2-40B4-BE49-F238E27FC236}">
              <a16:creationId xmlns:a16="http://schemas.microsoft.com/office/drawing/2014/main" id="{C6923152-D3BF-43AB-8D10-EAFD3E01E31F}"/>
            </a:ext>
          </a:extLst>
        </xdr:cNvPr>
        <xdr:cNvCxnSpPr/>
      </xdr:nvCxnSpPr>
      <xdr:spPr>
        <a:xfrm>
          <a:off x="13703300" y="1004533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19413</xdr:rowOff>
    </xdr:from>
    <xdr:to>
      <xdr:col>67</xdr:col>
      <xdr:colOff>101600</xdr:colOff>
      <xdr:row>59</xdr:row>
      <xdr:rowOff>121013</xdr:rowOff>
    </xdr:to>
    <xdr:sp macro="" textlink="">
      <xdr:nvSpPr>
        <xdr:cNvPr id="659" name="楕円 658">
          <a:extLst>
            <a:ext uri="{FF2B5EF4-FFF2-40B4-BE49-F238E27FC236}">
              <a16:creationId xmlns:a16="http://schemas.microsoft.com/office/drawing/2014/main" id="{3C136D67-82C0-4B8D-AE4D-67ACE438996B}"/>
            </a:ext>
          </a:extLst>
        </xdr:cNvPr>
        <xdr:cNvSpPr/>
      </xdr:nvSpPr>
      <xdr:spPr>
        <a:xfrm>
          <a:off x="127635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101237</xdr:rowOff>
    </xdr:from>
    <xdr:to>
      <xdr:col>71</xdr:col>
      <xdr:colOff>177800</xdr:colOff>
      <xdr:row>59</xdr:row>
      <xdr:rowOff>70213</xdr:rowOff>
    </xdr:to>
    <xdr:cxnSp macro="">
      <xdr:nvCxnSpPr>
        <xdr:cNvPr id="660" name="直線コネクタ 659">
          <a:extLst>
            <a:ext uri="{FF2B5EF4-FFF2-40B4-BE49-F238E27FC236}">
              <a16:creationId xmlns:a16="http://schemas.microsoft.com/office/drawing/2014/main" id="{D18616B8-93F5-42C3-AC55-3F5749E241E3}"/>
            </a:ext>
          </a:extLst>
        </xdr:cNvPr>
        <xdr:cNvCxnSpPr/>
      </xdr:nvCxnSpPr>
      <xdr:spPr>
        <a:xfrm flipV="1">
          <a:off x="12814300" y="10045337"/>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966E20B3-BA4A-467C-B088-AFDB721D68B2}"/>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1F321C39-6888-46CA-A677-4938B05A0CAB}"/>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22AC8BAB-C693-456A-BAB7-B4CEBD0B2F5F}"/>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9F6DA897-BE5D-4057-BE2D-EFAFC64AEBF9}"/>
            </a:ext>
          </a:extLst>
        </xdr:cNvPr>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95086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6B06AD30-9B81-4D68-B750-2440CC709AAC}"/>
            </a:ext>
          </a:extLst>
        </xdr:cNvPr>
        <xdr:cNvSpPr txBox="1"/>
      </xdr:nvSpPr>
      <xdr:spPr>
        <a:xfrm>
          <a:off x="152660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46100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70F6219-38ED-405C-8A26-D9C62F5DFA95}"/>
            </a:ext>
          </a:extLst>
        </xdr:cNvPr>
        <xdr:cNvSpPr txBox="1"/>
      </xdr:nvSpPr>
      <xdr:spPr>
        <a:xfrm>
          <a:off x="14389744" y="981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168564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8F5FD657-448A-4EB6-B7C2-EB575CEC32D5}"/>
            </a:ext>
          </a:extLst>
        </xdr:cNvPr>
        <xdr:cNvSpPr txBox="1"/>
      </xdr:nvSpPr>
      <xdr:spPr>
        <a:xfrm>
          <a:off x="13500744"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88CE3C8A-79A3-4B31-8FA4-9C245F0A36DF}"/>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C1E57B29-64E5-4A43-B526-04C505F112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DF2535CA-EBA1-4406-9600-67895ABD000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DBDEBAD-B85B-43EB-8D24-CAB23FD2B6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1D7B0928-E2E3-4DF9-B990-49C95C22843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5A9846BD-7E4D-40B4-AA4F-7127067AF3B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906C1F78-AF13-4A92-B317-BDC1D0EF4F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897C4F4C-48BB-4AEB-8991-A4F8193F937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9386217-9FDA-4A50-A67D-FABB871807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266CB5EE-EFBF-4403-B2D9-56750A86FB9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1FD7769F-755B-403F-8CD1-412CA57B04B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570BB47F-05AE-407C-9B6E-475EB4C878E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CF700339-B0D2-47D8-AD5C-0729F0888CE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EA38A50D-9220-43CC-90B3-2D35711C334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E640AD84-79EE-4517-97B0-984E01E6435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30E15CE9-4AC9-4CB2-A187-5593C27630D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7D413D20-9614-488F-948E-2C222B63AD8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7307CFA4-924E-4669-8CA0-741DBEF89FD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62D83CBF-5718-4059-8B67-9A744AC145A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88CA6D66-FE1B-445C-9E9D-1FF74448D1B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42879D73-8AD4-40E5-AC05-FBAA93F6FEF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2BA6AECD-A68A-4C92-83A0-BFF4E837D74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5F780855-4311-4322-BEB0-5AB3366E982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7BD09ABB-0064-43F0-9B42-573CBDD81AA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7550F397-F16E-4807-894A-244A608D91F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8A889756-285C-44B4-9C2F-C830BFCB696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A9EC984E-E9A7-42D5-A8C0-16FBB4C627AC}"/>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F1362CEE-1A75-4A90-A27C-4C00CEECA8F1}"/>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EC7CF9AF-A74A-469D-ADB0-877C5B08F54D}"/>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82D33DFF-EDF4-4CB6-AAB7-5AC2EE246C7D}"/>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B8E7374E-7CEC-487D-A285-1AC3B936713D}"/>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2B6546ED-216D-47D1-94FF-FB6774632013}"/>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2EF06A3C-09AC-48A4-9F1F-1D91825C577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2693C73B-59E9-4369-AE7C-87BC9E66976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59182FE0-5BB4-4756-A0D0-EF4DD3344FE2}"/>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D2863A0E-0BAB-4960-9A7F-BA0D2F722582}"/>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3C2466A0-9397-41DF-A417-D374296B5B9B}"/>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C0EB612-287C-4983-926B-B7AA7326A5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754B92A2-8321-43B5-B931-316823D0657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670A0C33-D152-45CA-949B-CAE9412F273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1B67E03-034C-47C5-A498-6E027C4932B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610A9285-2239-4240-A6CD-889FCA6D26C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10" name="楕円 709">
          <a:extLst>
            <a:ext uri="{FF2B5EF4-FFF2-40B4-BE49-F238E27FC236}">
              <a16:creationId xmlns:a16="http://schemas.microsoft.com/office/drawing/2014/main" id="{387AD248-3CFC-40B3-B087-EC826B050B6B}"/>
            </a:ext>
          </a:extLst>
        </xdr:cNvPr>
        <xdr:cNvSpPr/>
      </xdr:nvSpPr>
      <xdr:spPr>
        <a:xfrm>
          <a:off x="221107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D8EE3C93-FAA6-46DB-A682-268DB12FEE81}"/>
            </a:ext>
          </a:extLst>
        </xdr:cNvPr>
        <xdr:cNvSpPr txBox="1"/>
      </xdr:nvSpPr>
      <xdr:spPr>
        <a:xfrm>
          <a:off x="22199600" y="108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712" name="楕円 711">
          <a:extLst>
            <a:ext uri="{FF2B5EF4-FFF2-40B4-BE49-F238E27FC236}">
              <a16:creationId xmlns:a16="http://schemas.microsoft.com/office/drawing/2014/main" id="{01976F09-17F7-4615-B5F7-CF5B5DC54CA0}"/>
            </a:ext>
          </a:extLst>
        </xdr:cNvPr>
        <xdr:cNvSpPr/>
      </xdr:nvSpPr>
      <xdr:spPr>
        <a:xfrm>
          <a:off x="21272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713" name="直線コネクタ 712">
          <a:extLst>
            <a:ext uri="{FF2B5EF4-FFF2-40B4-BE49-F238E27FC236}">
              <a16:creationId xmlns:a16="http://schemas.microsoft.com/office/drawing/2014/main" id="{0179D77B-761C-4172-A117-C881D2C03FBF}"/>
            </a:ext>
          </a:extLst>
        </xdr:cNvPr>
        <xdr:cNvCxnSpPr/>
      </xdr:nvCxnSpPr>
      <xdr:spPr>
        <a:xfrm>
          <a:off x="21323300" y="1100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14" name="楕円 713">
          <a:extLst>
            <a:ext uri="{FF2B5EF4-FFF2-40B4-BE49-F238E27FC236}">
              <a16:creationId xmlns:a16="http://schemas.microsoft.com/office/drawing/2014/main" id="{E977457F-CA6B-4E68-AF56-74AD99302D6A}"/>
            </a:ext>
          </a:extLst>
        </xdr:cNvPr>
        <xdr:cNvSpPr/>
      </xdr:nvSpPr>
      <xdr:spPr>
        <a:xfrm>
          <a:off x="20383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715" name="直線コネクタ 714">
          <a:extLst>
            <a:ext uri="{FF2B5EF4-FFF2-40B4-BE49-F238E27FC236}">
              <a16:creationId xmlns:a16="http://schemas.microsoft.com/office/drawing/2014/main" id="{BE8FAB3F-9BDC-422E-AB95-0CF728DED4C0}"/>
            </a:ext>
          </a:extLst>
        </xdr:cNvPr>
        <xdr:cNvCxnSpPr/>
      </xdr:nvCxnSpPr>
      <xdr:spPr>
        <a:xfrm>
          <a:off x="20434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716" name="楕円 715">
          <a:extLst>
            <a:ext uri="{FF2B5EF4-FFF2-40B4-BE49-F238E27FC236}">
              <a16:creationId xmlns:a16="http://schemas.microsoft.com/office/drawing/2014/main" id="{B8F5BF83-DF53-475B-A13E-73CDD539890F}"/>
            </a:ext>
          </a:extLst>
        </xdr:cNvPr>
        <xdr:cNvSpPr/>
      </xdr:nvSpPr>
      <xdr:spPr>
        <a:xfrm>
          <a:off x="19494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717" name="直線コネクタ 716">
          <a:extLst>
            <a:ext uri="{FF2B5EF4-FFF2-40B4-BE49-F238E27FC236}">
              <a16:creationId xmlns:a16="http://schemas.microsoft.com/office/drawing/2014/main" id="{A972EC17-3871-4742-B7C7-319C98F73BBC}"/>
            </a:ext>
          </a:extLst>
        </xdr:cNvPr>
        <xdr:cNvCxnSpPr/>
      </xdr:nvCxnSpPr>
      <xdr:spPr>
        <a:xfrm>
          <a:off x="19545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150585</xdr:rowOff>
    </xdr:from>
    <xdr:to>
      <xdr:col>98</xdr:col>
      <xdr:colOff>38100</xdr:colOff>
      <xdr:row>63</xdr:row>
      <xdr:rowOff>80735</xdr:rowOff>
    </xdr:to>
    <xdr:sp macro="" textlink="">
      <xdr:nvSpPr>
        <xdr:cNvPr id="718" name="楕円 717">
          <a:extLst>
            <a:ext uri="{FF2B5EF4-FFF2-40B4-BE49-F238E27FC236}">
              <a16:creationId xmlns:a16="http://schemas.microsoft.com/office/drawing/2014/main" id="{C60970FB-85AB-4485-956C-E0DC213336F1}"/>
            </a:ext>
          </a:extLst>
        </xdr:cNvPr>
        <xdr:cNvSpPr/>
      </xdr:nvSpPr>
      <xdr:spPr>
        <a:xfrm>
          <a:off x="18605500" y="1078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29935</xdr:rowOff>
    </xdr:from>
    <xdr:to>
      <xdr:col>102</xdr:col>
      <xdr:colOff>114300</xdr:colOff>
      <xdr:row>64</xdr:row>
      <xdr:rowOff>32657</xdr:rowOff>
    </xdr:to>
    <xdr:cxnSp macro="">
      <xdr:nvCxnSpPr>
        <xdr:cNvPr id="719" name="直線コネクタ 718">
          <a:extLst>
            <a:ext uri="{FF2B5EF4-FFF2-40B4-BE49-F238E27FC236}">
              <a16:creationId xmlns:a16="http://schemas.microsoft.com/office/drawing/2014/main" id="{A7D987A5-AF3F-42E7-8E10-0D162494335A}"/>
            </a:ext>
          </a:extLst>
        </xdr:cNvPr>
        <xdr:cNvCxnSpPr/>
      </xdr:nvCxnSpPr>
      <xdr:spPr>
        <a:xfrm>
          <a:off x="18656300" y="10831285"/>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2EE2BCCE-1705-46AF-A59A-357890EB1292}"/>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213F402B-8AB4-4AB8-B2BD-B2A898A92C9E}"/>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28290DB2-FCF3-4B07-96CC-6723B3AC437C}"/>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05D7E30E-9FAD-40EB-A79A-1E0A56970DB9}"/>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724" name="n_1mainValue【保健センター・保健所】&#10;一人当たり面積">
          <a:extLst>
            <a:ext uri="{FF2B5EF4-FFF2-40B4-BE49-F238E27FC236}">
              <a16:creationId xmlns:a16="http://schemas.microsoft.com/office/drawing/2014/main" id="{0D39914C-523B-4075-A37E-6C2370A25D9B}"/>
            </a:ext>
          </a:extLst>
        </xdr:cNvPr>
        <xdr:cNvSpPr txBox="1"/>
      </xdr:nvSpPr>
      <xdr:spPr>
        <a:xfrm>
          <a:off x="210757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25" name="n_2mainValue【保健センター・保健所】&#10;一人当たり面積">
          <a:extLst>
            <a:ext uri="{FF2B5EF4-FFF2-40B4-BE49-F238E27FC236}">
              <a16:creationId xmlns:a16="http://schemas.microsoft.com/office/drawing/2014/main" id="{7D93D9A2-B546-4CFA-9619-5E46341293CC}"/>
            </a:ext>
          </a:extLst>
        </xdr:cNvPr>
        <xdr:cNvSpPr txBox="1"/>
      </xdr:nvSpPr>
      <xdr:spPr>
        <a:xfrm>
          <a:off x="20199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726" name="n_3mainValue【保健センター・保健所】&#10;一人当たり面積">
          <a:extLst>
            <a:ext uri="{FF2B5EF4-FFF2-40B4-BE49-F238E27FC236}">
              <a16:creationId xmlns:a16="http://schemas.microsoft.com/office/drawing/2014/main" id="{35A9B479-CBD8-488B-8E01-047E3A809477}"/>
            </a:ext>
          </a:extLst>
        </xdr:cNvPr>
        <xdr:cNvSpPr txBox="1"/>
      </xdr:nvSpPr>
      <xdr:spPr>
        <a:xfrm>
          <a:off x="19310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71862</xdr:rowOff>
    </xdr:from>
    <xdr:ext cx="469744" cy="259045"/>
    <xdr:sp macro="" textlink="">
      <xdr:nvSpPr>
        <xdr:cNvPr id="727" name="n_4mainValue【保健センター・保健所】&#10;一人当たり面積">
          <a:extLst>
            <a:ext uri="{FF2B5EF4-FFF2-40B4-BE49-F238E27FC236}">
              <a16:creationId xmlns:a16="http://schemas.microsoft.com/office/drawing/2014/main" id="{4F5F2A5F-E171-4D61-9C83-954FA9533CC1}"/>
            </a:ext>
          </a:extLst>
        </xdr:cNvPr>
        <xdr:cNvSpPr txBox="1"/>
      </xdr:nvSpPr>
      <xdr:spPr>
        <a:xfrm>
          <a:off x="18421427" y="1087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4A16CA5E-993D-4414-99E4-028A3675EB0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9544F6E7-B583-4ADB-98B2-9515EDDE424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EA247EC2-C6B1-4670-9C7B-5D9E442F017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6E66F1A1-CB4A-4B55-B119-831CD872E2C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14BF5355-5EE1-46C8-B7B5-D3DA2632E1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E4677B71-D0AA-4422-89D5-5D30263BC5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E7E85C6F-FD96-485C-849E-9488874598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2AFDD34B-55E3-444F-A86A-FE2495EE9F8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99C5CD3D-4CA1-48E8-A7BA-19070080A2C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D6339846-759C-41A7-A1BF-0481069A46A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794DF434-A16C-43DA-8A96-D9E10760FF0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A6968AE2-F576-4B3B-8383-4113E83A214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A7CC3B1A-EFD6-42D5-AD87-1BAC5E0D926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5E5FB80C-4889-4BFA-8EEF-1A14D03601E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5934FD21-20AE-4B40-A34E-1ECF7FEF524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8935FB34-0CBB-404C-AB5A-D9A1E14E6B9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D9FC1EE2-5B7C-4722-B272-8D7D87582A4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541BC97B-89C6-4A45-9374-56DDF998830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F2662784-284A-4C1B-8C1A-E0AEF517592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72A9BDBD-5F1D-4F28-AE68-0AFEF009246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4C8AFFBB-5B05-4394-B2AF-E4819F553F0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B9017648-D1F5-4CF2-9DDA-BB8D5F20C0C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F0E79EEC-160D-4F05-B3CB-B073716FB88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091F233-D4D6-4621-BE57-4486D944DF1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116EEF5F-3DD0-4172-9AC0-F3EABA0A4FA0}"/>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6A53DE65-781E-41C7-9FAF-A704E6A6404C}"/>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4239F6D0-C445-4177-8902-8A6112822841}"/>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36E5FBDE-C125-40FB-B7D4-63B5FB2A5A4D}"/>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269E76D4-0826-4BB3-B1A8-49546F229E3B}"/>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9A01C4B0-DF41-4E9C-B433-5C91FE93EF33}"/>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B61770E5-E6C7-4DE4-BA8C-08EC597DE8B8}"/>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9DB7B586-CEB3-4AFA-A46F-E1AC65D1F678}"/>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A7771D75-F11F-48CD-A7AF-E5A72CC255E3}"/>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9316BBE6-E60A-4414-B621-3AEFA1837CAB}"/>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BFF97BEB-E420-4CD1-B6DE-0C046E349C06}"/>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329B351-6EE7-4B6A-8FD8-133F5743D0C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982E78F-1960-4C9D-9714-911F13AE690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B318495-2D2F-4B81-B26F-E701941188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2F50003B-6FB7-47AD-9271-481E531AB89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DAB12AE3-C016-4D89-AFF8-7CBDA2F8EE3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126364</xdr:rowOff>
    </xdr:from>
    <xdr:to>
      <xdr:col>85</xdr:col>
      <xdr:colOff>177800</xdr:colOff>
      <xdr:row>82</xdr:row>
      <xdr:rowOff>56514</xdr:rowOff>
    </xdr:to>
    <xdr:sp macro="" textlink="">
      <xdr:nvSpPr>
        <xdr:cNvPr id="768" name="楕円 767">
          <a:extLst>
            <a:ext uri="{FF2B5EF4-FFF2-40B4-BE49-F238E27FC236}">
              <a16:creationId xmlns:a16="http://schemas.microsoft.com/office/drawing/2014/main" id="{F7047649-6953-4B33-9911-B51EA7496A94}"/>
            </a:ext>
          </a:extLst>
        </xdr:cNvPr>
        <xdr:cNvSpPr/>
      </xdr:nvSpPr>
      <xdr:spPr>
        <a:xfrm>
          <a:off x="162687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149241</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9CC59452-E9FA-41E6-8EC4-960E1A2C6812}"/>
            </a:ext>
          </a:extLst>
        </xdr:cNvPr>
        <xdr:cNvSpPr txBox="1"/>
      </xdr:nvSpPr>
      <xdr:spPr>
        <a:xfrm>
          <a:off x="16357600"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770" name="楕円 769">
          <a:extLst>
            <a:ext uri="{FF2B5EF4-FFF2-40B4-BE49-F238E27FC236}">
              <a16:creationId xmlns:a16="http://schemas.microsoft.com/office/drawing/2014/main" id="{AA198603-0F6B-424E-B61C-D316516B3F16}"/>
            </a:ext>
          </a:extLst>
        </xdr:cNvPr>
        <xdr:cNvSpPr/>
      </xdr:nvSpPr>
      <xdr:spPr>
        <a:xfrm>
          <a:off x="15430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148589</xdr:rowOff>
    </xdr:from>
    <xdr:to>
      <xdr:col>85</xdr:col>
      <xdr:colOff>127000</xdr:colOff>
      <xdr:row>82</xdr:row>
      <xdr:rowOff>5714</xdr:rowOff>
    </xdr:to>
    <xdr:cxnSp macro="">
      <xdr:nvCxnSpPr>
        <xdr:cNvPr id="771" name="直線コネクタ 770">
          <a:extLst>
            <a:ext uri="{FF2B5EF4-FFF2-40B4-BE49-F238E27FC236}">
              <a16:creationId xmlns:a16="http://schemas.microsoft.com/office/drawing/2014/main" id="{300B0B47-01D5-4A74-BAAD-02B80EA6D5F1}"/>
            </a:ext>
          </a:extLst>
        </xdr:cNvPr>
        <xdr:cNvCxnSpPr/>
      </xdr:nvCxnSpPr>
      <xdr:spPr>
        <a:xfrm>
          <a:off x="15481300" y="1403603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67311</xdr:rowOff>
    </xdr:from>
    <xdr:to>
      <xdr:col>76</xdr:col>
      <xdr:colOff>165100</xdr:colOff>
      <xdr:row>81</xdr:row>
      <xdr:rowOff>168911</xdr:rowOff>
    </xdr:to>
    <xdr:sp macro="" textlink="">
      <xdr:nvSpPr>
        <xdr:cNvPr id="772" name="楕円 771">
          <a:extLst>
            <a:ext uri="{FF2B5EF4-FFF2-40B4-BE49-F238E27FC236}">
              <a16:creationId xmlns:a16="http://schemas.microsoft.com/office/drawing/2014/main" id="{0D5C5888-61FB-4E2D-868A-89BF1C6CE625}"/>
            </a:ext>
          </a:extLst>
        </xdr:cNvPr>
        <xdr:cNvSpPr/>
      </xdr:nvSpPr>
      <xdr:spPr>
        <a:xfrm>
          <a:off x="14541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118111</xdr:rowOff>
    </xdr:from>
    <xdr:to>
      <xdr:col>81</xdr:col>
      <xdr:colOff>50800</xdr:colOff>
      <xdr:row>81</xdr:row>
      <xdr:rowOff>148589</xdr:rowOff>
    </xdr:to>
    <xdr:cxnSp macro="">
      <xdr:nvCxnSpPr>
        <xdr:cNvPr id="773" name="直線コネクタ 772">
          <a:extLst>
            <a:ext uri="{FF2B5EF4-FFF2-40B4-BE49-F238E27FC236}">
              <a16:creationId xmlns:a16="http://schemas.microsoft.com/office/drawing/2014/main" id="{3C171EA8-FD0B-4192-98BE-929A673C6797}"/>
            </a:ext>
          </a:extLst>
        </xdr:cNvPr>
        <xdr:cNvCxnSpPr/>
      </xdr:nvCxnSpPr>
      <xdr:spPr>
        <a:xfrm>
          <a:off x="14592300" y="140055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67311</xdr:rowOff>
    </xdr:from>
    <xdr:to>
      <xdr:col>72</xdr:col>
      <xdr:colOff>38100</xdr:colOff>
      <xdr:row>81</xdr:row>
      <xdr:rowOff>168911</xdr:rowOff>
    </xdr:to>
    <xdr:sp macro="" textlink="">
      <xdr:nvSpPr>
        <xdr:cNvPr id="774" name="楕円 773">
          <a:extLst>
            <a:ext uri="{FF2B5EF4-FFF2-40B4-BE49-F238E27FC236}">
              <a16:creationId xmlns:a16="http://schemas.microsoft.com/office/drawing/2014/main" id="{54CD02A9-3CDB-461E-B80A-533BF1808CEB}"/>
            </a:ext>
          </a:extLst>
        </xdr:cNvPr>
        <xdr:cNvSpPr/>
      </xdr:nvSpPr>
      <xdr:spPr>
        <a:xfrm>
          <a:off x="13652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118111</xdr:rowOff>
    </xdr:from>
    <xdr:to>
      <xdr:col>76</xdr:col>
      <xdr:colOff>114300</xdr:colOff>
      <xdr:row>81</xdr:row>
      <xdr:rowOff>118111</xdr:rowOff>
    </xdr:to>
    <xdr:cxnSp macro="">
      <xdr:nvCxnSpPr>
        <xdr:cNvPr id="775" name="直線コネクタ 774">
          <a:extLst>
            <a:ext uri="{FF2B5EF4-FFF2-40B4-BE49-F238E27FC236}">
              <a16:creationId xmlns:a16="http://schemas.microsoft.com/office/drawing/2014/main" id="{EC7A50CC-A9E2-44F4-97EE-377F0D10AC60}"/>
            </a:ext>
          </a:extLst>
        </xdr:cNvPr>
        <xdr:cNvCxnSpPr/>
      </xdr:nvCxnSpPr>
      <xdr:spPr>
        <a:xfrm>
          <a:off x="13703300" y="14005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776" name="楕円 775">
          <a:extLst>
            <a:ext uri="{FF2B5EF4-FFF2-40B4-BE49-F238E27FC236}">
              <a16:creationId xmlns:a16="http://schemas.microsoft.com/office/drawing/2014/main" id="{8A3E921E-8820-4623-9014-095C31815399}"/>
            </a:ext>
          </a:extLst>
        </xdr:cNvPr>
        <xdr:cNvSpPr/>
      </xdr:nvSpPr>
      <xdr:spPr>
        <a:xfrm>
          <a:off x="12763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118111</xdr:rowOff>
    </xdr:to>
    <xdr:cxnSp macro="">
      <xdr:nvCxnSpPr>
        <xdr:cNvPr id="777" name="直線コネクタ 776">
          <a:extLst>
            <a:ext uri="{FF2B5EF4-FFF2-40B4-BE49-F238E27FC236}">
              <a16:creationId xmlns:a16="http://schemas.microsoft.com/office/drawing/2014/main" id="{419C472B-3DF0-482F-8696-E36A936F73D7}"/>
            </a:ext>
          </a:extLst>
        </xdr:cNvPr>
        <xdr:cNvCxnSpPr/>
      </xdr:nvCxnSpPr>
      <xdr:spPr>
        <a:xfrm>
          <a:off x="12814300" y="139712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2BBFA1CD-BB8F-4F3B-90E1-F53A13C83EB8}"/>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F48DB251-3DF5-4E08-AC98-449FE4243242}"/>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DDF789B5-CB9C-4F65-BF5C-F32DA54185CC}"/>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81" name="n_4aveValue【消防施設】&#10;有形固定資産減価償却率">
          <a:extLst>
            <a:ext uri="{FF2B5EF4-FFF2-40B4-BE49-F238E27FC236}">
              <a16:creationId xmlns:a16="http://schemas.microsoft.com/office/drawing/2014/main" id="{096E3E91-66F5-41FE-A7D2-D819AF44DFC0}"/>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782" name="n_1mainValue【消防施設】&#10;有形固定資産減価償却率">
          <a:extLst>
            <a:ext uri="{FF2B5EF4-FFF2-40B4-BE49-F238E27FC236}">
              <a16:creationId xmlns:a16="http://schemas.microsoft.com/office/drawing/2014/main" id="{8F00EF98-8FCA-40CF-A124-5E2AE0608A22}"/>
            </a:ext>
          </a:extLst>
        </xdr:cNvPr>
        <xdr:cNvSpPr txBox="1"/>
      </xdr:nvSpPr>
      <xdr:spPr>
        <a:xfrm>
          <a:off x="152660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13988</xdr:rowOff>
    </xdr:from>
    <xdr:ext cx="405111" cy="259045"/>
    <xdr:sp macro="" textlink="">
      <xdr:nvSpPr>
        <xdr:cNvPr id="783" name="n_2mainValue【消防施設】&#10;有形固定資産減価償却率">
          <a:extLst>
            <a:ext uri="{FF2B5EF4-FFF2-40B4-BE49-F238E27FC236}">
              <a16:creationId xmlns:a16="http://schemas.microsoft.com/office/drawing/2014/main" id="{53794601-5D6A-4CB7-931D-FCED37FACA4C}"/>
            </a:ext>
          </a:extLst>
        </xdr:cNvPr>
        <xdr:cNvSpPr txBox="1"/>
      </xdr:nvSpPr>
      <xdr:spPr>
        <a:xfrm>
          <a:off x="14389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13988</xdr:rowOff>
    </xdr:from>
    <xdr:ext cx="405111" cy="259045"/>
    <xdr:sp macro="" textlink="">
      <xdr:nvSpPr>
        <xdr:cNvPr id="784" name="n_3mainValue【消防施設】&#10;有形固定資産減価償却率">
          <a:extLst>
            <a:ext uri="{FF2B5EF4-FFF2-40B4-BE49-F238E27FC236}">
              <a16:creationId xmlns:a16="http://schemas.microsoft.com/office/drawing/2014/main" id="{C5B1D71F-5931-436F-8D96-4B958149EA55}"/>
            </a:ext>
          </a:extLst>
        </xdr:cNvPr>
        <xdr:cNvSpPr txBox="1"/>
      </xdr:nvSpPr>
      <xdr:spPr>
        <a:xfrm>
          <a:off x="13500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85" name="n_4mainValue【消防施設】&#10;有形固定資産減価償却率">
          <a:extLst>
            <a:ext uri="{FF2B5EF4-FFF2-40B4-BE49-F238E27FC236}">
              <a16:creationId xmlns:a16="http://schemas.microsoft.com/office/drawing/2014/main" id="{FF3DBEDE-1CBE-4B71-B866-694AD781B41E}"/>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B6274670-0470-4D49-A38C-BF1FBBDF05E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780016B3-EBE8-48A2-BE0A-CF9F402958B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B946888-6E55-467A-BBF4-9EB65D90E9B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F6B1CCD-9B9C-48D1-BE6A-18B2F1DB74E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9CC24E3E-475F-466C-AE15-EDB70E65E6D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52B50D3C-9C76-490E-8922-00DA3BC7AE4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8045BC74-A8FA-4CCC-A2AF-CCA266D8E68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98D909DC-C0AE-4B49-BB7B-0C9B462B11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545FD947-3686-4889-A328-17B1D5C6661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63EB0100-DF84-46D0-BD6B-E6EC345BF2A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CC276AFC-26B9-4D44-BF0C-80B3A8BDBAE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AE41B8F8-6093-417D-A8D7-AD5C825B3D4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3A846F2B-77F4-4E38-91B8-840FD386CB5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CB5DBDA5-A418-42DC-B7A8-F79CEBE846F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C2A92C17-4A2B-45A7-8D2D-BCFE68809AE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9FFC4E32-1390-468D-B459-C16DB7458BE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BF20ADE7-3A4F-4902-A83C-7B4ED52C15F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09C90C39-8177-4BE3-A704-EEC6CCEC5BF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221B64D4-D946-405C-BA52-8A884842FB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CF22DF08-A21D-4E20-86A6-91318B29D11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58C1C227-A6CF-4E71-834B-508683D7ED0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0444A6DC-A404-4A4F-A2C9-F7AAD54052A9}"/>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E7C6A236-CDA7-4DDA-9CC5-453AE84CB36C}"/>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5DC5F387-BA93-4A4B-8EBC-513FF9EAD469}"/>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C5F324FF-3A4D-4B06-9085-FC9AC34D54AC}"/>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935C81B4-7523-41F5-AD5C-BAAA3131EBF7}"/>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9E9E0613-6F20-4103-B07D-3F8FCC3B8FDD}"/>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D55DC16E-456A-4E1D-B387-300F4D0A19BA}"/>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F8393454-D393-4824-938F-A7C1B7D781A6}"/>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E6EAE3F7-BA7B-4E3E-9840-51274D2587CF}"/>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31265D5A-41A6-45E5-A1BB-029951E1BB39}"/>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5645C73D-8C80-4E17-9D0C-50726F97D2B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6CB95F9-9DB2-4823-83EA-3BC26F0323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66FD42D-F0E5-4DCC-99C0-A52DFACD303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7160FB2-DCD0-4721-A8A3-4D9ACB1FE10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F999D3A-B5FC-4D1F-BABA-EF03B248858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40F4CA6-5E64-4AC0-96C8-8173A88623E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macro="" textlink="">
      <xdr:nvSpPr>
        <xdr:cNvPr id="823" name="楕円 822">
          <a:extLst>
            <a:ext uri="{FF2B5EF4-FFF2-40B4-BE49-F238E27FC236}">
              <a16:creationId xmlns:a16="http://schemas.microsoft.com/office/drawing/2014/main" id="{8E05744B-D46B-40E8-A7D9-C42631CCDBC8}"/>
            </a:ext>
          </a:extLst>
        </xdr:cNvPr>
        <xdr:cNvSpPr/>
      </xdr:nvSpPr>
      <xdr:spPr>
        <a:xfrm>
          <a:off x="221107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103903</xdr:rowOff>
    </xdr:from>
    <xdr:ext cx="469744" cy="259045"/>
    <xdr:sp macro="" textlink="">
      <xdr:nvSpPr>
        <xdr:cNvPr id="824" name="【消防施設】&#10;一人当たり面積該当値テキスト">
          <a:extLst>
            <a:ext uri="{FF2B5EF4-FFF2-40B4-BE49-F238E27FC236}">
              <a16:creationId xmlns:a16="http://schemas.microsoft.com/office/drawing/2014/main" id="{EF1B0404-CFEB-444C-87ED-F0CFBC7E8DA7}"/>
            </a:ext>
          </a:extLst>
        </xdr:cNvPr>
        <xdr:cNvSpPr txBox="1"/>
      </xdr:nvSpPr>
      <xdr:spPr>
        <a:xfrm>
          <a:off x="22199600" y="1416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85598</xdr:rowOff>
    </xdr:from>
    <xdr:to>
      <xdr:col>112</xdr:col>
      <xdr:colOff>38100</xdr:colOff>
      <xdr:row>84</xdr:row>
      <xdr:rowOff>15748</xdr:rowOff>
    </xdr:to>
    <xdr:sp macro="" textlink="">
      <xdr:nvSpPr>
        <xdr:cNvPr id="825" name="楕円 824">
          <a:extLst>
            <a:ext uri="{FF2B5EF4-FFF2-40B4-BE49-F238E27FC236}">
              <a16:creationId xmlns:a16="http://schemas.microsoft.com/office/drawing/2014/main" id="{C7360EA8-C3D9-4969-B1A6-CABCBEDC53CA}"/>
            </a:ext>
          </a:extLst>
        </xdr:cNvPr>
        <xdr:cNvSpPr/>
      </xdr:nvSpPr>
      <xdr:spPr>
        <a:xfrm>
          <a:off x="21272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131826</xdr:rowOff>
    </xdr:from>
    <xdr:to>
      <xdr:col>116</xdr:col>
      <xdr:colOff>63500</xdr:colOff>
      <xdr:row>83</xdr:row>
      <xdr:rowOff>136398</xdr:rowOff>
    </xdr:to>
    <xdr:cxnSp macro="">
      <xdr:nvCxnSpPr>
        <xdr:cNvPr id="826" name="直線コネクタ 825">
          <a:extLst>
            <a:ext uri="{FF2B5EF4-FFF2-40B4-BE49-F238E27FC236}">
              <a16:creationId xmlns:a16="http://schemas.microsoft.com/office/drawing/2014/main" id="{DBE2DFD7-A127-4BF7-B2E7-8945B7831006}"/>
            </a:ext>
          </a:extLst>
        </xdr:cNvPr>
        <xdr:cNvCxnSpPr/>
      </xdr:nvCxnSpPr>
      <xdr:spPr>
        <a:xfrm flipV="1">
          <a:off x="21323300" y="14362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27" name="楕円 826">
          <a:extLst>
            <a:ext uri="{FF2B5EF4-FFF2-40B4-BE49-F238E27FC236}">
              <a16:creationId xmlns:a16="http://schemas.microsoft.com/office/drawing/2014/main" id="{7589AC0F-D898-485F-B61D-69429B8761B4}"/>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136398</xdr:rowOff>
    </xdr:from>
    <xdr:to>
      <xdr:col>111</xdr:col>
      <xdr:colOff>177800</xdr:colOff>
      <xdr:row>83</xdr:row>
      <xdr:rowOff>140970</xdr:rowOff>
    </xdr:to>
    <xdr:cxnSp macro="">
      <xdr:nvCxnSpPr>
        <xdr:cNvPr id="828" name="直線コネクタ 827">
          <a:extLst>
            <a:ext uri="{FF2B5EF4-FFF2-40B4-BE49-F238E27FC236}">
              <a16:creationId xmlns:a16="http://schemas.microsoft.com/office/drawing/2014/main" id="{2043FDDD-1CED-4469-9D05-81058C2F50A7}"/>
            </a:ext>
          </a:extLst>
        </xdr:cNvPr>
        <xdr:cNvCxnSpPr/>
      </xdr:nvCxnSpPr>
      <xdr:spPr>
        <a:xfrm flipV="1">
          <a:off x="20434300" y="143667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94742</xdr:rowOff>
    </xdr:from>
    <xdr:to>
      <xdr:col>102</xdr:col>
      <xdr:colOff>165100</xdr:colOff>
      <xdr:row>84</xdr:row>
      <xdr:rowOff>24892</xdr:rowOff>
    </xdr:to>
    <xdr:sp macro="" textlink="">
      <xdr:nvSpPr>
        <xdr:cNvPr id="829" name="楕円 828">
          <a:extLst>
            <a:ext uri="{FF2B5EF4-FFF2-40B4-BE49-F238E27FC236}">
              <a16:creationId xmlns:a16="http://schemas.microsoft.com/office/drawing/2014/main" id="{54F65C13-CFD0-40AB-8478-86FD6A594126}"/>
            </a:ext>
          </a:extLst>
        </xdr:cNvPr>
        <xdr:cNvSpPr/>
      </xdr:nvSpPr>
      <xdr:spPr>
        <a:xfrm>
          <a:off x="19494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145542</xdr:rowOff>
    </xdr:to>
    <xdr:cxnSp macro="">
      <xdr:nvCxnSpPr>
        <xdr:cNvPr id="830" name="直線コネクタ 829">
          <a:extLst>
            <a:ext uri="{FF2B5EF4-FFF2-40B4-BE49-F238E27FC236}">
              <a16:creationId xmlns:a16="http://schemas.microsoft.com/office/drawing/2014/main" id="{70597718-5798-4DA8-A918-01CC36862056}"/>
            </a:ext>
          </a:extLst>
        </xdr:cNvPr>
        <xdr:cNvCxnSpPr/>
      </xdr:nvCxnSpPr>
      <xdr:spPr>
        <a:xfrm flipV="1">
          <a:off x="19545300" y="14371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macro="" textlink="">
      <xdr:nvSpPr>
        <xdr:cNvPr id="831" name="楕円 830">
          <a:extLst>
            <a:ext uri="{FF2B5EF4-FFF2-40B4-BE49-F238E27FC236}">
              <a16:creationId xmlns:a16="http://schemas.microsoft.com/office/drawing/2014/main" id="{17F364D0-5B3F-45F4-9FB7-9A5D1A40DDD6}"/>
            </a:ext>
          </a:extLst>
        </xdr:cNvPr>
        <xdr:cNvSpPr/>
      </xdr:nvSpPr>
      <xdr:spPr>
        <a:xfrm>
          <a:off x="18605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145542</xdr:rowOff>
    </xdr:from>
    <xdr:to>
      <xdr:col>102</xdr:col>
      <xdr:colOff>114300</xdr:colOff>
      <xdr:row>83</xdr:row>
      <xdr:rowOff>150113</xdr:rowOff>
    </xdr:to>
    <xdr:cxnSp macro="">
      <xdr:nvCxnSpPr>
        <xdr:cNvPr id="832" name="直線コネクタ 831">
          <a:extLst>
            <a:ext uri="{FF2B5EF4-FFF2-40B4-BE49-F238E27FC236}">
              <a16:creationId xmlns:a16="http://schemas.microsoft.com/office/drawing/2014/main" id="{427F59BC-2093-4FA3-B9E7-3B3667045518}"/>
            </a:ext>
          </a:extLst>
        </xdr:cNvPr>
        <xdr:cNvCxnSpPr/>
      </xdr:nvCxnSpPr>
      <xdr:spPr>
        <a:xfrm flipV="1">
          <a:off x="18656300" y="143758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94216F98-5165-4BCA-93D0-12D04DD38FE4}"/>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63FBA268-CA0A-4727-B524-D759B3F099A3}"/>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52FC4CAE-EE57-43FD-9935-796A971112C9}"/>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6" name="n_4aveValue【消防施設】&#10;一人当たり面積">
          <a:extLst>
            <a:ext uri="{FF2B5EF4-FFF2-40B4-BE49-F238E27FC236}">
              <a16:creationId xmlns:a16="http://schemas.microsoft.com/office/drawing/2014/main" id="{0B3984CF-E26B-4D75-B7DA-A34B82718D1E}"/>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32275</xdr:rowOff>
    </xdr:from>
    <xdr:ext cx="469744" cy="259045"/>
    <xdr:sp macro="" textlink="">
      <xdr:nvSpPr>
        <xdr:cNvPr id="837" name="n_1mainValue【消防施設】&#10;一人当たり面積">
          <a:extLst>
            <a:ext uri="{FF2B5EF4-FFF2-40B4-BE49-F238E27FC236}">
              <a16:creationId xmlns:a16="http://schemas.microsoft.com/office/drawing/2014/main" id="{122496C3-792C-4DD2-A690-8BD7EDBEFCEB}"/>
            </a:ext>
          </a:extLst>
        </xdr:cNvPr>
        <xdr:cNvSpPr txBox="1"/>
      </xdr:nvSpPr>
      <xdr:spPr>
        <a:xfrm>
          <a:off x="210757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8" name="n_2mainValue【消防施設】&#10;一人当たり面積">
          <a:extLst>
            <a:ext uri="{FF2B5EF4-FFF2-40B4-BE49-F238E27FC236}">
              <a16:creationId xmlns:a16="http://schemas.microsoft.com/office/drawing/2014/main" id="{E0ABD719-60E2-4E7D-90FA-5C669544BBFA}"/>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16019</xdr:rowOff>
    </xdr:from>
    <xdr:ext cx="469744" cy="259045"/>
    <xdr:sp macro="" textlink="">
      <xdr:nvSpPr>
        <xdr:cNvPr id="839" name="n_3mainValue【消防施設】&#10;一人当たり面積">
          <a:extLst>
            <a:ext uri="{FF2B5EF4-FFF2-40B4-BE49-F238E27FC236}">
              <a16:creationId xmlns:a16="http://schemas.microsoft.com/office/drawing/2014/main" id="{E423830E-AFFE-4F27-833A-EE474B47651E}"/>
            </a:ext>
          </a:extLst>
        </xdr:cNvPr>
        <xdr:cNvSpPr txBox="1"/>
      </xdr:nvSpPr>
      <xdr:spPr>
        <a:xfrm>
          <a:off x="19310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20590</xdr:rowOff>
    </xdr:from>
    <xdr:ext cx="469744" cy="259045"/>
    <xdr:sp macro="" textlink="">
      <xdr:nvSpPr>
        <xdr:cNvPr id="840" name="n_4mainValue【消防施設】&#10;一人当たり面積">
          <a:extLst>
            <a:ext uri="{FF2B5EF4-FFF2-40B4-BE49-F238E27FC236}">
              <a16:creationId xmlns:a16="http://schemas.microsoft.com/office/drawing/2014/main" id="{3FB7308A-E2C9-4264-A20E-22927D5D229E}"/>
            </a:ext>
          </a:extLst>
        </xdr:cNvPr>
        <xdr:cNvSpPr txBox="1"/>
      </xdr:nvSpPr>
      <xdr:spPr>
        <a:xfrm>
          <a:off x="18421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F19DE58-58BB-4A2F-B8DA-1EC273C7D8B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0BC387C-48F7-4389-86DD-DBA312BEA0D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D3D1E0C9-587D-4ECB-A0CD-022FBA47E0B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9D17C66-C4F6-40F0-858B-BA69DD36B18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8D46057-9445-4B0B-88AA-4DAA7B99C9E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B7DE0F4-9746-4733-A069-81D44821E6C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7699634-137E-4FF1-B8E1-5397035DFD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42E16A4-7940-4008-A6D8-B6204150775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5DEB66E4-412F-46A4-9BAC-8171E6D231B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742FD5A4-E319-47B2-998F-83F96EE7055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AB11FCE-F8FE-4B10-A1D3-7F8A6FB1E53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75408062-65B9-4C66-AA52-084DF7A49D6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A23D79FC-C5C7-4A0A-ADDB-B08C84C542B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EF7B399-07FC-43C7-B696-E0E26CAB4FD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B0E7C1CB-0D9D-4838-A2D9-B6E6AC8E40B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D1B2EAE-AFA9-46CA-A924-E9D3BFB26B5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552CCF2D-8D05-4E9F-8477-B0428BDF60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A37D9E0-9C9E-4863-8021-E1548362B0A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DBF2AE7-EF6C-490E-8C57-85ED888C24E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E0460DC-9B75-4D78-A695-2270701976B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B8A4672D-EF9B-4A47-A65B-3C0C2093FC6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482B1F0C-C58C-4F54-89C3-1CCAF36E6B2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48ABDA2-CA55-4647-9C7D-3FE5D1613C4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D916480-2BA9-4DD3-A0BD-2EE4EB01E3F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99CCA88F-ACDB-46CB-91D1-F758369999F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BB8E8157-27E7-4541-8377-6E3902FB2EB5}"/>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9477DA9-B74E-4560-BC9C-E1F7C4FD3655}"/>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328E3F82-3019-478C-A1E7-A3276616317D}"/>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F357EE3E-0DF6-4CDF-AC9B-391359E7B1EA}"/>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996906DE-6482-4398-8E34-3B8DB31AD9A8}"/>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7F47B519-E60C-4C4C-85E4-8FCABB651BAB}"/>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DA85BA5E-4745-4FD7-8D19-9F7C90C8BB83}"/>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EAADC670-7645-4AA0-8FFA-DBF745D14E0C}"/>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4AF43DFB-8E03-4CB5-9A19-8721004D6A4C}"/>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C80DA9E0-1546-4D51-A919-E339CC398425}"/>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50F29F26-3D8F-4C0C-8A31-C8AE1E8C8852}"/>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4585F21-EF6B-44CB-BB9B-9908B5E3F55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F868CD6-C987-44C0-878F-D666489598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F1B8E17-9D91-493B-9F09-8810DB1ADA1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0C1B3F7-C130-4CFF-AC85-5026DC6F13D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9618762-46B3-44C7-A56F-82E76DA6ED6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56424</xdr:rowOff>
    </xdr:from>
    <xdr:to>
      <xdr:col>85</xdr:col>
      <xdr:colOff>177800</xdr:colOff>
      <xdr:row>105</xdr:row>
      <xdr:rowOff>158024</xdr:rowOff>
    </xdr:to>
    <xdr:sp macro="" textlink="">
      <xdr:nvSpPr>
        <xdr:cNvPr id="882" name="楕円 881">
          <a:extLst>
            <a:ext uri="{FF2B5EF4-FFF2-40B4-BE49-F238E27FC236}">
              <a16:creationId xmlns:a16="http://schemas.microsoft.com/office/drawing/2014/main" id="{0CD9D157-8E6D-46B4-9A14-289FD07641C5}"/>
            </a:ext>
          </a:extLst>
        </xdr:cNvPr>
        <xdr:cNvSpPr/>
      </xdr:nvSpPr>
      <xdr:spPr>
        <a:xfrm>
          <a:off x="162687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34851</xdr:rowOff>
    </xdr:from>
    <xdr:ext cx="405111" cy="259045"/>
    <xdr:sp macro="" textlink="">
      <xdr:nvSpPr>
        <xdr:cNvPr id="883" name="【庁舎】&#10;有形固定資産減価償却率該当値テキスト">
          <a:extLst>
            <a:ext uri="{FF2B5EF4-FFF2-40B4-BE49-F238E27FC236}">
              <a16:creationId xmlns:a16="http://schemas.microsoft.com/office/drawing/2014/main" id="{1B24A588-CDC8-4568-9800-BFAFA1B2737F}"/>
            </a:ext>
          </a:extLst>
        </xdr:cNvPr>
        <xdr:cNvSpPr txBox="1"/>
      </xdr:nvSpPr>
      <xdr:spPr>
        <a:xfrm>
          <a:off x="16357600"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110308</xdr:rowOff>
    </xdr:from>
    <xdr:to>
      <xdr:col>81</xdr:col>
      <xdr:colOff>101600</xdr:colOff>
      <xdr:row>107</xdr:row>
      <xdr:rowOff>40458</xdr:rowOff>
    </xdr:to>
    <xdr:sp macro="" textlink="">
      <xdr:nvSpPr>
        <xdr:cNvPr id="884" name="楕円 883">
          <a:extLst>
            <a:ext uri="{FF2B5EF4-FFF2-40B4-BE49-F238E27FC236}">
              <a16:creationId xmlns:a16="http://schemas.microsoft.com/office/drawing/2014/main" id="{092A0029-DBB4-4A16-8756-FE7EA2930D39}"/>
            </a:ext>
          </a:extLst>
        </xdr:cNvPr>
        <xdr:cNvSpPr/>
      </xdr:nvSpPr>
      <xdr:spPr>
        <a:xfrm>
          <a:off x="15430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107224</xdr:rowOff>
    </xdr:from>
    <xdr:to>
      <xdr:col>85</xdr:col>
      <xdr:colOff>127000</xdr:colOff>
      <xdr:row>106</xdr:row>
      <xdr:rowOff>161108</xdr:rowOff>
    </xdr:to>
    <xdr:cxnSp macro="">
      <xdr:nvCxnSpPr>
        <xdr:cNvPr id="885" name="直線コネクタ 884">
          <a:extLst>
            <a:ext uri="{FF2B5EF4-FFF2-40B4-BE49-F238E27FC236}">
              <a16:creationId xmlns:a16="http://schemas.microsoft.com/office/drawing/2014/main" id="{1F781E56-F7B9-496E-BA51-0F7C4A83C5D3}"/>
            </a:ext>
          </a:extLst>
        </xdr:cNvPr>
        <xdr:cNvCxnSpPr/>
      </xdr:nvCxnSpPr>
      <xdr:spPr>
        <a:xfrm flipV="1">
          <a:off x="15481300" y="18109474"/>
          <a:ext cx="838200" cy="2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100512</xdr:rowOff>
    </xdr:from>
    <xdr:to>
      <xdr:col>76</xdr:col>
      <xdr:colOff>165100</xdr:colOff>
      <xdr:row>107</xdr:row>
      <xdr:rowOff>30662</xdr:rowOff>
    </xdr:to>
    <xdr:sp macro="" textlink="">
      <xdr:nvSpPr>
        <xdr:cNvPr id="886" name="楕円 885">
          <a:extLst>
            <a:ext uri="{FF2B5EF4-FFF2-40B4-BE49-F238E27FC236}">
              <a16:creationId xmlns:a16="http://schemas.microsoft.com/office/drawing/2014/main" id="{7D07CED6-8707-4249-A32B-8B5E79BFBBD0}"/>
            </a:ext>
          </a:extLst>
        </xdr:cNvPr>
        <xdr:cNvSpPr/>
      </xdr:nvSpPr>
      <xdr:spPr>
        <a:xfrm>
          <a:off x="14541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151312</xdr:rowOff>
    </xdr:from>
    <xdr:to>
      <xdr:col>81</xdr:col>
      <xdr:colOff>50800</xdr:colOff>
      <xdr:row>106</xdr:row>
      <xdr:rowOff>161108</xdr:rowOff>
    </xdr:to>
    <xdr:cxnSp macro="">
      <xdr:nvCxnSpPr>
        <xdr:cNvPr id="887" name="直線コネクタ 886">
          <a:extLst>
            <a:ext uri="{FF2B5EF4-FFF2-40B4-BE49-F238E27FC236}">
              <a16:creationId xmlns:a16="http://schemas.microsoft.com/office/drawing/2014/main" id="{57F87B21-C178-4B5B-BAE3-9A6FE0E7AAA8}"/>
            </a:ext>
          </a:extLst>
        </xdr:cNvPr>
        <xdr:cNvCxnSpPr/>
      </xdr:nvCxnSpPr>
      <xdr:spPr>
        <a:xfrm>
          <a:off x="14592300" y="1832501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79284</xdr:rowOff>
    </xdr:from>
    <xdr:to>
      <xdr:col>72</xdr:col>
      <xdr:colOff>38100</xdr:colOff>
      <xdr:row>107</xdr:row>
      <xdr:rowOff>9434</xdr:rowOff>
    </xdr:to>
    <xdr:sp macro="" textlink="">
      <xdr:nvSpPr>
        <xdr:cNvPr id="888" name="楕円 887">
          <a:extLst>
            <a:ext uri="{FF2B5EF4-FFF2-40B4-BE49-F238E27FC236}">
              <a16:creationId xmlns:a16="http://schemas.microsoft.com/office/drawing/2014/main" id="{DB62FC4F-4907-469A-BA77-32C4CDFEF28D}"/>
            </a:ext>
          </a:extLst>
        </xdr:cNvPr>
        <xdr:cNvSpPr/>
      </xdr:nvSpPr>
      <xdr:spPr>
        <a:xfrm>
          <a:off x="13652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130084</xdr:rowOff>
    </xdr:from>
    <xdr:to>
      <xdr:col>76</xdr:col>
      <xdr:colOff>114300</xdr:colOff>
      <xdr:row>106</xdr:row>
      <xdr:rowOff>151312</xdr:rowOff>
    </xdr:to>
    <xdr:cxnSp macro="">
      <xdr:nvCxnSpPr>
        <xdr:cNvPr id="889" name="直線コネクタ 888">
          <a:extLst>
            <a:ext uri="{FF2B5EF4-FFF2-40B4-BE49-F238E27FC236}">
              <a16:creationId xmlns:a16="http://schemas.microsoft.com/office/drawing/2014/main" id="{8B4ED6D5-FCB2-424C-B3EA-D6600785CE9A}"/>
            </a:ext>
          </a:extLst>
        </xdr:cNvPr>
        <xdr:cNvCxnSpPr/>
      </xdr:nvCxnSpPr>
      <xdr:spPr>
        <a:xfrm>
          <a:off x="13703300" y="1830378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48261</xdr:rowOff>
    </xdr:from>
    <xdr:to>
      <xdr:col>67</xdr:col>
      <xdr:colOff>101600</xdr:colOff>
      <xdr:row>106</xdr:row>
      <xdr:rowOff>149861</xdr:rowOff>
    </xdr:to>
    <xdr:sp macro="" textlink="">
      <xdr:nvSpPr>
        <xdr:cNvPr id="890" name="楕円 889">
          <a:extLst>
            <a:ext uri="{FF2B5EF4-FFF2-40B4-BE49-F238E27FC236}">
              <a16:creationId xmlns:a16="http://schemas.microsoft.com/office/drawing/2014/main" id="{F63E5C5C-BCF3-4787-B77A-C3049509DBE5}"/>
            </a:ext>
          </a:extLst>
        </xdr:cNvPr>
        <xdr:cNvSpPr/>
      </xdr:nvSpPr>
      <xdr:spPr>
        <a:xfrm>
          <a:off x="12763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99061</xdr:rowOff>
    </xdr:from>
    <xdr:to>
      <xdr:col>71</xdr:col>
      <xdr:colOff>177800</xdr:colOff>
      <xdr:row>106</xdr:row>
      <xdr:rowOff>130084</xdr:rowOff>
    </xdr:to>
    <xdr:cxnSp macro="">
      <xdr:nvCxnSpPr>
        <xdr:cNvPr id="891" name="直線コネクタ 890">
          <a:extLst>
            <a:ext uri="{FF2B5EF4-FFF2-40B4-BE49-F238E27FC236}">
              <a16:creationId xmlns:a16="http://schemas.microsoft.com/office/drawing/2014/main" id="{AA0C2453-6C19-420D-B595-83A6B7172A74}"/>
            </a:ext>
          </a:extLst>
        </xdr:cNvPr>
        <xdr:cNvCxnSpPr/>
      </xdr:nvCxnSpPr>
      <xdr:spPr>
        <a:xfrm>
          <a:off x="12814300" y="18272761"/>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CA0CA652-BB27-43ED-ACEF-A84AA19E3B4D}"/>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0E1FEC07-39E8-4EB6-9DA7-684570F4BEAD}"/>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129A7A54-F9AA-4938-A612-ED143CD80A2F}"/>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2E867117-779E-45DB-B951-5F40AC8EBA7A}"/>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31585</xdr:rowOff>
    </xdr:from>
    <xdr:ext cx="405111" cy="259045"/>
    <xdr:sp macro="" textlink="">
      <xdr:nvSpPr>
        <xdr:cNvPr id="896" name="n_1mainValue【庁舎】&#10;有形固定資産減価償却率">
          <a:extLst>
            <a:ext uri="{FF2B5EF4-FFF2-40B4-BE49-F238E27FC236}">
              <a16:creationId xmlns:a16="http://schemas.microsoft.com/office/drawing/2014/main" id="{629C5BBD-8699-46A7-9F77-FA7890367D5C}"/>
            </a:ext>
          </a:extLst>
        </xdr:cNvPr>
        <xdr:cNvSpPr txBox="1"/>
      </xdr:nvSpPr>
      <xdr:spPr>
        <a:xfrm>
          <a:off x="152660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21789</xdr:rowOff>
    </xdr:from>
    <xdr:ext cx="405111" cy="259045"/>
    <xdr:sp macro="" textlink="">
      <xdr:nvSpPr>
        <xdr:cNvPr id="897" name="n_2mainValue【庁舎】&#10;有形固定資産減価償却率">
          <a:extLst>
            <a:ext uri="{FF2B5EF4-FFF2-40B4-BE49-F238E27FC236}">
              <a16:creationId xmlns:a16="http://schemas.microsoft.com/office/drawing/2014/main" id="{A902FBAB-29D2-452B-86DC-4D0AC7F9E1BB}"/>
            </a:ext>
          </a:extLst>
        </xdr:cNvPr>
        <xdr:cNvSpPr txBox="1"/>
      </xdr:nvSpPr>
      <xdr:spPr>
        <a:xfrm>
          <a:off x="14389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561</xdr:rowOff>
    </xdr:from>
    <xdr:ext cx="405111" cy="259045"/>
    <xdr:sp macro="" textlink="">
      <xdr:nvSpPr>
        <xdr:cNvPr id="898" name="n_3mainValue【庁舎】&#10;有形固定資産減価償却率">
          <a:extLst>
            <a:ext uri="{FF2B5EF4-FFF2-40B4-BE49-F238E27FC236}">
              <a16:creationId xmlns:a16="http://schemas.microsoft.com/office/drawing/2014/main" id="{A1C1E1AA-D9B3-403A-B726-FAEEB24EE7FA}"/>
            </a:ext>
          </a:extLst>
        </xdr:cNvPr>
        <xdr:cNvSpPr txBox="1"/>
      </xdr:nvSpPr>
      <xdr:spPr>
        <a:xfrm>
          <a:off x="135007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140988</xdr:rowOff>
    </xdr:from>
    <xdr:ext cx="405111" cy="259045"/>
    <xdr:sp macro="" textlink="">
      <xdr:nvSpPr>
        <xdr:cNvPr id="899" name="n_4mainValue【庁舎】&#10;有形固定資産減価償却率">
          <a:extLst>
            <a:ext uri="{FF2B5EF4-FFF2-40B4-BE49-F238E27FC236}">
              <a16:creationId xmlns:a16="http://schemas.microsoft.com/office/drawing/2014/main" id="{CB413DA4-9CD4-453A-A39B-FD42F64DA7FA}"/>
            </a:ext>
          </a:extLst>
        </xdr:cNvPr>
        <xdr:cNvSpPr txBox="1"/>
      </xdr:nvSpPr>
      <xdr:spPr>
        <a:xfrm>
          <a:off x="12611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969B7E0-6868-4689-8810-8D23D4DA64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233371B-1FDB-499B-B3CC-8E54E01C1F8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CC9384EF-43C1-4256-A519-6DC12C5883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4EEA364D-FC47-4ABC-A7B7-97D48FF7FE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3B902B5-7290-431A-BEE1-9866902E57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1EA5C10-A3CB-4DE5-9932-5C09F282E92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1FF9A49-DE51-4D81-8C45-743B564931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337F4DE-CDEF-4CBA-BFCD-B2E1C93F7E5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2907667-EA04-44A5-A3F6-EE1223A1C2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D3E8764-5C95-4BD4-9187-C16AE0AC441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7DA07D29-7A23-42C0-A558-432FBA3290F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AC4B78C-D9AB-47AE-866A-259A7B2CAFD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9B3B463D-7429-4950-BC5C-407C8D60E23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F1C4423A-BE18-4DC5-9D80-AAD984B31EC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1BDF048A-FEA6-4139-9398-22B9097AE72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64CB2A95-0BB8-4C80-B8E9-DCCC333560A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C4D1F7FB-A161-4A29-BC9F-7CE47E5B550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3828AA4C-C0CB-4D18-8C46-5A9265ECCF2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7475FCEC-65D4-47F2-BEB9-99FAA1FFC76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F895C382-A012-4FC9-8180-C45A1CC59AF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5F469B97-4B2B-4093-98F3-E164D74D3B5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C0404A5D-66F1-44AA-B1A4-2D9FD506219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9BBA508B-0CF4-4042-9E23-BE33AA6CDC4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A66C3804-6BA9-4970-B7AC-7BFE79EC5C3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F7389F56-AC17-4A60-A957-F83C839BBCA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8DD47383-ABEF-4882-B38F-AB746EB02A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BD28A67E-DDDB-4039-8D22-B180D26EA297}"/>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AB7417E6-7EBD-431E-99C1-89819719E9BF}"/>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BF0A88BD-FF1C-4C09-B77D-3CAEE4CC2411}"/>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E26FAD46-4BB8-41A1-B9EB-6D4A0C049D89}"/>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A4D3B807-D4D1-4D73-A358-D9DF1A0F3D94}"/>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75ACB408-BA95-4F08-B216-A2CC6E48E4F2}"/>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E13331BA-B396-408F-8B1E-FFB650973159}"/>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EF965F4B-4393-44FC-AC48-4993C6C6ADDE}"/>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4260797D-925D-4BCA-A535-9DCCA9481DCA}"/>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CAB2530D-CA66-4640-A8AF-CF8C459D6FC5}"/>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B38991B2-C0CA-4A90-ADFA-E3FCB5E2E78C}"/>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EDD8020-7046-4880-8E13-86F22A06CF9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177FF79-A148-4E17-8C36-D3A3E769828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76A66BBC-83A6-468B-A255-3FA51F778D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3373491-6C86-4D76-8928-56D900DE58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DC45BFC1-509B-4004-86FE-9C67BCDB74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165826</xdr:rowOff>
    </xdr:from>
    <xdr:to>
      <xdr:col>116</xdr:col>
      <xdr:colOff>114300</xdr:colOff>
      <xdr:row>105</xdr:row>
      <xdr:rowOff>95976</xdr:rowOff>
    </xdr:to>
    <xdr:sp macro="" textlink="">
      <xdr:nvSpPr>
        <xdr:cNvPr id="942" name="楕円 941">
          <a:extLst>
            <a:ext uri="{FF2B5EF4-FFF2-40B4-BE49-F238E27FC236}">
              <a16:creationId xmlns:a16="http://schemas.microsoft.com/office/drawing/2014/main" id="{5B23AF64-5602-4CF7-97A5-BFE00FE34496}"/>
            </a:ext>
          </a:extLst>
        </xdr:cNvPr>
        <xdr:cNvSpPr/>
      </xdr:nvSpPr>
      <xdr:spPr>
        <a:xfrm>
          <a:off x="221107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17253</xdr:rowOff>
    </xdr:from>
    <xdr:ext cx="469744" cy="259045"/>
    <xdr:sp macro="" textlink="">
      <xdr:nvSpPr>
        <xdr:cNvPr id="943" name="【庁舎】&#10;一人当たり面積該当値テキスト">
          <a:extLst>
            <a:ext uri="{FF2B5EF4-FFF2-40B4-BE49-F238E27FC236}">
              <a16:creationId xmlns:a16="http://schemas.microsoft.com/office/drawing/2014/main" id="{7064ABAF-2C3A-4E9D-A7FD-B02ACC488892}"/>
            </a:ext>
          </a:extLst>
        </xdr:cNvPr>
        <xdr:cNvSpPr txBox="1"/>
      </xdr:nvSpPr>
      <xdr:spPr>
        <a:xfrm>
          <a:off x="22199600"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23768</xdr:rowOff>
    </xdr:from>
    <xdr:to>
      <xdr:col>112</xdr:col>
      <xdr:colOff>38100</xdr:colOff>
      <xdr:row>105</xdr:row>
      <xdr:rowOff>125368</xdr:rowOff>
    </xdr:to>
    <xdr:sp macro="" textlink="">
      <xdr:nvSpPr>
        <xdr:cNvPr id="944" name="楕円 943">
          <a:extLst>
            <a:ext uri="{FF2B5EF4-FFF2-40B4-BE49-F238E27FC236}">
              <a16:creationId xmlns:a16="http://schemas.microsoft.com/office/drawing/2014/main" id="{983EEDEE-2479-4450-9E24-6D34E5341714}"/>
            </a:ext>
          </a:extLst>
        </xdr:cNvPr>
        <xdr:cNvSpPr/>
      </xdr:nvSpPr>
      <xdr:spPr>
        <a:xfrm>
          <a:off x="21272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45176</xdr:rowOff>
    </xdr:from>
    <xdr:to>
      <xdr:col>116</xdr:col>
      <xdr:colOff>63500</xdr:colOff>
      <xdr:row>105</xdr:row>
      <xdr:rowOff>74568</xdr:rowOff>
    </xdr:to>
    <xdr:cxnSp macro="">
      <xdr:nvCxnSpPr>
        <xdr:cNvPr id="945" name="直線コネクタ 944">
          <a:extLst>
            <a:ext uri="{FF2B5EF4-FFF2-40B4-BE49-F238E27FC236}">
              <a16:creationId xmlns:a16="http://schemas.microsoft.com/office/drawing/2014/main" id="{2367F19B-2BE4-4101-90F3-66AD2A04C784}"/>
            </a:ext>
          </a:extLst>
        </xdr:cNvPr>
        <xdr:cNvCxnSpPr/>
      </xdr:nvCxnSpPr>
      <xdr:spPr>
        <a:xfrm flipV="1">
          <a:off x="21323300" y="18047426"/>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33564</xdr:rowOff>
    </xdr:from>
    <xdr:to>
      <xdr:col>107</xdr:col>
      <xdr:colOff>101600</xdr:colOff>
      <xdr:row>105</xdr:row>
      <xdr:rowOff>135164</xdr:rowOff>
    </xdr:to>
    <xdr:sp macro="" textlink="">
      <xdr:nvSpPr>
        <xdr:cNvPr id="946" name="楕円 945">
          <a:extLst>
            <a:ext uri="{FF2B5EF4-FFF2-40B4-BE49-F238E27FC236}">
              <a16:creationId xmlns:a16="http://schemas.microsoft.com/office/drawing/2014/main" id="{B87C10E1-C9D1-49F3-A40E-2F41FADED5B4}"/>
            </a:ext>
          </a:extLst>
        </xdr:cNvPr>
        <xdr:cNvSpPr/>
      </xdr:nvSpPr>
      <xdr:spPr>
        <a:xfrm>
          <a:off x="20383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74568</xdr:rowOff>
    </xdr:from>
    <xdr:to>
      <xdr:col>111</xdr:col>
      <xdr:colOff>177800</xdr:colOff>
      <xdr:row>105</xdr:row>
      <xdr:rowOff>84364</xdr:rowOff>
    </xdr:to>
    <xdr:cxnSp macro="">
      <xdr:nvCxnSpPr>
        <xdr:cNvPr id="947" name="直線コネクタ 946">
          <a:extLst>
            <a:ext uri="{FF2B5EF4-FFF2-40B4-BE49-F238E27FC236}">
              <a16:creationId xmlns:a16="http://schemas.microsoft.com/office/drawing/2014/main" id="{D8A3642D-2961-4755-838F-45FA2E6A5A84}"/>
            </a:ext>
          </a:extLst>
        </xdr:cNvPr>
        <xdr:cNvCxnSpPr/>
      </xdr:nvCxnSpPr>
      <xdr:spPr>
        <a:xfrm flipV="1">
          <a:off x="20434300" y="1807681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33564</xdr:rowOff>
    </xdr:from>
    <xdr:to>
      <xdr:col>102</xdr:col>
      <xdr:colOff>165100</xdr:colOff>
      <xdr:row>105</xdr:row>
      <xdr:rowOff>135164</xdr:rowOff>
    </xdr:to>
    <xdr:sp macro="" textlink="">
      <xdr:nvSpPr>
        <xdr:cNvPr id="948" name="楕円 947">
          <a:extLst>
            <a:ext uri="{FF2B5EF4-FFF2-40B4-BE49-F238E27FC236}">
              <a16:creationId xmlns:a16="http://schemas.microsoft.com/office/drawing/2014/main" id="{ED134F2E-C764-4554-ACA1-5955DA810A92}"/>
            </a:ext>
          </a:extLst>
        </xdr:cNvPr>
        <xdr:cNvSpPr/>
      </xdr:nvSpPr>
      <xdr:spPr>
        <a:xfrm>
          <a:off x="19494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84364</xdr:rowOff>
    </xdr:from>
    <xdr:to>
      <xdr:col>107</xdr:col>
      <xdr:colOff>50800</xdr:colOff>
      <xdr:row>105</xdr:row>
      <xdr:rowOff>84364</xdr:rowOff>
    </xdr:to>
    <xdr:cxnSp macro="">
      <xdr:nvCxnSpPr>
        <xdr:cNvPr id="949" name="直線コネクタ 948">
          <a:extLst>
            <a:ext uri="{FF2B5EF4-FFF2-40B4-BE49-F238E27FC236}">
              <a16:creationId xmlns:a16="http://schemas.microsoft.com/office/drawing/2014/main" id="{40F94499-165A-4C91-A995-9A658186A001}"/>
            </a:ext>
          </a:extLst>
        </xdr:cNvPr>
        <xdr:cNvCxnSpPr/>
      </xdr:nvCxnSpPr>
      <xdr:spPr>
        <a:xfrm>
          <a:off x="19545300" y="18086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56424</xdr:rowOff>
    </xdr:from>
    <xdr:to>
      <xdr:col>98</xdr:col>
      <xdr:colOff>38100</xdr:colOff>
      <xdr:row>105</xdr:row>
      <xdr:rowOff>158024</xdr:rowOff>
    </xdr:to>
    <xdr:sp macro="" textlink="">
      <xdr:nvSpPr>
        <xdr:cNvPr id="950" name="楕円 949">
          <a:extLst>
            <a:ext uri="{FF2B5EF4-FFF2-40B4-BE49-F238E27FC236}">
              <a16:creationId xmlns:a16="http://schemas.microsoft.com/office/drawing/2014/main" id="{F3981748-B481-4873-A22D-BDAF3D45EB2C}"/>
            </a:ext>
          </a:extLst>
        </xdr:cNvPr>
        <xdr:cNvSpPr/>
      </xdr:nvSpPr>
      <xdr:spPr>
        <a:xfrm>
          <a:off x="18605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84364</xdr:rowOff>
    </xdr:from>
    <xdr:to>
      <xdr:col>102</xdr:col>
      <xdr:colOff>114300</xdr:colOff>
      <xdr:row>105</xdr:row>
      <xdr:rowOff>107224</xdr:rowOff>
    </xdr:to>
    <xdr:cxnSp macro="">
      <xdr:nvCxnSpPr>
        <xdr:cNvPr id="951" name="直線コネクタ 950">
          <a:extLst>
            <a:ext uri="{FF2B5EF4-FFF2-40B4-BE49-F238E27FC236}">
              <a16:creationId xmlns:a16="http://schemas.microsoft.com/office/drawing/2014/main" id="{6E49DF78-7867-41A8-BC17-0EA8EFE844CC}"/>
            </a:ext>
          </a:extLst>
        </xdr:cNvPr>
        <xdr:cNvCxnSpPr/>
      </xdr:nvCxnSpPr>
      <xdr:spPr>
        <a:xfrm flipV="1">
          <a:off x="18656300" y="180866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C79D598E-6632-4F97-9EDB-F943FBF7A133}"/>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7486DC18-92AC-4EB2-B821-189E54F6978C}"/>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C157448C-FC4C-4979-A47D-0B8666C41B92}"/>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55" name="n_4aveValue【庁舎】&#10;一人当たり面積">
          <a:extLst>
            <a:ext uri="{FF2B5EF4-FFF2-40B4-BE49-F238E27FC236}">
              <a16:creationId xmlns:a16="http://schemas.microsoft.com/office/drawing/2014/main" id="{D31934FB-A4F9-4418-B05E-B05DCC184A37}"/>
            </a:ext>
          </a:extLst>
        </xdr:cNvPr>
        <xdr:cNvSpPr txBox="1"/>
      </xdr:nvSpPr>
      <xdr:spPr>
        <a:xfrm>
          <a:off x="18421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141895</xdr:rowOff>
    </xdr:from>
    <xdr:ext cx="469744" cy="259045"/>
    <xdr:sp macro="" textlink="">
      <xdr:nvSpPr>
        <xdr:cNvPr id="956" name="n_1mainValue【庁舎】&#10;一人当たり面積">
          <a:extLst>
            <a:ext uri="{FF2B5EF4-FFF2-40B4-BE49-F238E27FC236}">
              <a16:creationId xmlns:a16="http://schemas.microsoft.com/office/drawing/2014/main" id="{07D2BC71-DE0B-4596-BEF5-C08EE3CF15CB}"/>
            </a:ext>
          </a:extLst>
        </xdr:cNvPr>
        <xdr:cNvSpPr txBox="1"/>
      </xdr:nvSpPr>
      <xdr:spPr>
        <a:xfrm>
          <a:off x="21075727" y="1780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151691</xdr:rowOff>
    </xdr:from>
    <xdr:ext cx="469744" cy="259045"/>
    <xdr:sp macro="" textlink="">
      <xdr:nvSpPr>
        <xdr:cNvPr id="957" name="n_2mainValue【庁舎】&#10;一人当たり面積">
          <a:extLst>
            <a:ext uri="{FF2B5EF4-FFF2-40B4-BE49-F238E27FC236}">
              <a16:creationId xmlns:a16="http://schemas.microsoft.com/office/drawing/2014/main" id="{43979745-8220-443E-8476-627AA97B4C01}"/>
            </a:ext>
          </a:extLst>
        </xdr:cNvPr>
        <xdr:cNvSpPr txBox="1"/>
      </xdr:nvSpPr>
      <xdr:spPr>
        <a:xfrm>
          <a:off x="20199427" y="1781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151691</xdr:rowOff>
    </xdr:from>
    <xdr:ext cx="469744" cy="259045"/>
    <xdr:sp macro="" textlink="">
      <xdr:nvSpPr>
        <xdr:cNvPr id="958" name="n_3mainValue【庁舎】&#10;一人当たり面積">
          <a:extLst>
            <a:ext uri="{FF2B5EF4-FFF2-40B4-BE49-F238E27FC236}">
              <a16:creationId xmlns:a16="http://schemas.microsoft.com/office/drawing/2014/main" id="{6B6D3611-956F-41C5-A2D2-19C607383780}"/>
            </a:ext>
          </a:extLst>
        </xdr:cNvPr>
        <xdr:cNvSpPr txBox="1"/>
      </xdr:nvSpPr>
      <xdr:spPr>
        <a:xfrm>
          <a:off x="19310427" y="1781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3101</xdr:rowOff>
    </xdr:from>
    <xdr:ext cx="469744" cy="259045"/>
    <xdr:sp macro="" textlink="">
      <xdr:nvSpPr>
        <xdr:cNvPr id="959" name="n_4mainValue【庁舎】&#10;一人当たり面積">
          <a:extLst>
            <a:ext uri="{FF2B5EF4-FFF2-40B4-BE49-F238E27FC236}">
              <a16:creationId xmlns:a16="http://schemas.microsoft.com/office/drawing/2014/main" id="{D5AD12F1-A433-4A2E-8005-995D3C975963}"/>
            </a:ext>
          </a:extLst>
        </xdr:cNvPr>
        <xdr:cNvSpPr txBox="1"/>
      </xdr:nvSpPr>
      <xdr:spPr>
        <a:xfrm>
          <a:off x="18421427"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C1B0F0C4-D2CB-444C-A4C5-99F662B5A8B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69115C9-97F8-46AE-90A7-2E5F11E8675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D1145FAA-47C1-4776-A983-32284AF4840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の一人当たり有形固定資産（償却資産）額と、体育館・プール、福祉施設、庁舎の一人当たりの面積が類似団体平均値と比較し高くなっている。また、図書館、体育館・プール、市民会館、庁舎の有形固定資産減価償却率も類似団体平均値と比較し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老朽化等に伴い、建替え等の必要性が生じた場合には、市民ニーズを勘案し、施設の類似機能の集約化や多機能化、他の機能を有する公共施設としての転用、減築を含めた必要最小限の更新など総量の最適化を図るとともに、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月一部改訂）に基づいた着実なマネジメントが必要である。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AC17" sqref="AC17:AG17"/>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50399997</v>
      </c>
      <c r="BO4" s="462"/>
      <c r="BP4" s="462"/>
      <c r="BQ4" s="462"/>
      <c r="BR4" s="462"/>
      <c r="BS4" s="462"/>
      <c r="BT4" s="462"/>
      <c r="BU4" s="463"/>
      <c r="BV4" s="461">
        <v>48155680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5.5</v>
      </c>
      <c r="CU4" s="602"/>
      <c r="CV4" s="602"/>
      <c r="CW4" s="602"/>
      <c r="CX4" s="602"/>
      <c r="CY4" s="602"/>
      <c r="CZ4" s="602"/>
      <c r="DA4" s="603"/>
      <c r="DB4" s="601">
        <v>5.4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48809523</v>
      </c>
      <c r="BO5" s="433"/>
      <c r="BP5" s="433"/>
      <c r="BQ5" s="433"/>
      <c r="BR5" s="433"/>
      <c r="BS5" s="433"/>
      <c r="BT5" s="433"/>
      <c r="BU5" s="434"/>
      <c r="BV5" s="432">
        <v>46251435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98.9</v>
      </c>
      <c r="CU5" s="430"/>
      <c r="CV5" s="430"/>
      <c r="CW5" s="430"/>
      <c r="CX5" s="430"/>
      <c r="CY5" s="430"/>
      <c r="CZ5" s="430"/>
      <c r="DA5" s="431"/>
      <c r="DB5" s="429">
        <v>93.8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1590474</v>
      </c>
      <c r="BO6" s="433"/>
      <c r="BP6" s="433"/>
      <c r="BQ6" s="433"/>
      <c r="BR6" s="433"/>
      <c r="BS6" s="433"/>
      <c r="BT6" s="433"/>
      <c r="BU6" s="434"/>
      <c r="BV6" s="432">
        <v>1904245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99.2</v>
      </c>
      <c r="CU6" s="576"/>
      <c r="CV6" s="576"/>
      <c r="CW6" s="576"/>
      <c r="CX6" s="576"/>
      <c r="CY6" s="576"/>
      <c r="CZ6" s="576"/>
      <c r="DA6" s="577"/>
      <c r="DB6" s="575">
        <v>94.4</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230744</v>
      </c>
      <c r="BO7" s="433"/>
      <c r="BP7" s="433"/>
      <c r="BQ7" s="433"/>
      <c r="BR7" s="433"/>
      <c r="BS7" s="433"/>
      <c r="BT7" s="433"/>
      <c r="BU7" s="434"/>
      <c r="BV7" s="432">
        <v>616099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24583238</v>
      </c>
      <c r="CU7" s="433"/>
      <c r="CV7" s="433"/>
      <c r="CW7" s="433"/>
      <c r="CX7" s="433"/>
      <c r="CY7" s="433"/>
      <c r="CZ7" s="433"/>
      <c r="DA7" s="434"/>
      <c r="DB7" s="432">
        <v>23995071</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1359730</v>
      </c>
      <c r="BO8" s="433"/>
      <c r="BP8" s="433"/>
      <c r="BQ8" s="433"/>
      <c r="BR8" s="433"/>
      <c r="BS8" s="433"/>
      <c r="BT8" s="433"/>
      <c r="BU8" s="434"/>
      <c r="BV8" s="432">
        <v>1288146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0.52</v>
      </c>
      <c r="CU8" s="536"/>
      <c r="CV8" s="536"/>
      <c r="CW8" s="536"/>
      <c r="CX8" s="536"/>
      <c r="CY8" s="536"/>
      <c r="CZ8" s="536"/>
      <c r="DA8" s="537"/>
      <c r="DB8" s="535">
        <v>0.51</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82863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71584</v>
      </c>
      <c r="BO9" s="433"/>
      <c r="BP9" s="433"/>
      <c r="BQ9" s="433"/>
      <c r="BR9" s="433"/>
      <c r="BS9" s="433"/>
      <c r="BT9" s="433"/>
      <c r="BU9" s="434"/>
      <c r="BV9" s="432">
        <v>-483088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13.9</v>
      </c>
      <c r="CU9" s="430"/>
      <c r="CV9" s="430"/>
      <c r="CW9" s="430"/>
      <c r="CX9" s="430"/>
      <c r="CY9" s="430"/>
      <c r="CZ9" s="430"/>
      <c r="DA9" s="431"/>
      <c r="DB9" s="429">
        <v>15</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83965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12495</v>
      </c>
      <c r="BO10" s="433"/>
      <c r="BP10" s="433"/>
      <c r="BQ10" s="433"/>
      <c r="BR10" s="433"/>
      <c r="BS10" s="433"/>
      <c r="BT10" s="433"/>
      <c r="BU10" s="434"/>
      <c r="BV10" s="432">
        <v>10780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147728</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81524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1455843</v>
      </c>
      <c r="BO12" s="433"/>
      <c r="BP12" s="433"/>
      <c r="BQ12" s="433"/>
      <c r="BR12" s="433"/>
      <c r="BS12" s="433"/>
      <c r="BT12" s="433"/>
      <c r="BU12" s="434"/>
      <c r="BV12" s="432">
        <v>570245</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78942</v>
      </c>
      <c r="S13" s="520"/>
      <c r="T13" s="520"/>
      <c r="U13" s="520"/>
      <c r="V13" s="521"/>
      <c r="W13" s="522" t="s">
        <v>131</v>
      </c>
      <c r="X13" s="418"/>
      <c r="Y13" s="418"/>
      <c r="Z13" s="418"/>
      <c r="AA13" s="418"/>
      <c r="AB13" s="419"/>
      <c r="AC13" s="385">
        <v>1638</v>
      </c>
      <c r="AD13" s="386"/>
      <c r="AE13" s="386"/>
      <c r="AF13" s="386"/>
      <c r="AG13" s="387"/>
      <c r="AH13" s="385">
        <v>2084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-1371764</v>
      </c>
      <c r="BO13" s="433"/>
      <c r="BP13" s="433"/>
      <c r="BQ13" s="433"/>
      <c r="BR13" s="433"/>
      <c r="BS13" s="433"/>
      <c r="BT13" s="433"/>
      <c r="BU13" s="434"/>
      <c r="BV13" s="432">
        <v>-894825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5.6</v>
      </c>
      <c r="CU13" s="430"/>
      <c r="CV13" s="430"/>
      <c r="CW13" s="430"/>
      <c r="CX13" s="430"/>
      <c r="CY13" s="430"/>
      <c r="CZ13" s="430"/>
      <c r="DA13" s="431"/>
      <c r="DB13" s="429">
        <v>5.5</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82221</v>
      </c>
      <c r="S14" s="520"/>
      <c r="T14" s="520"/>
      <c r="U14" s="520"/>
      <c r="V14" s="521"/>
      <c r="W14" s="523"/>
      <c r="X14" s="421"/>
      <c r="Y14" s="421"/>
      <c r="Z14" s="421"/>
      <c r="AA14" s="421"/>
      <c r="AB14" s="422"/>
      <c r="AC14" s="512">
        <v>4.4000000000000004</v>
      </c>
      <c r="AD14" s="513"/>
      <c r="AE14" s="513"/>
      <c r="AF14" s="513"/>
      <c r="AG14" s="514"/>
      <c r="AH14" s="512">
        <v>5.4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43.3</v>
      </c>
      <c r="CU14" s="530"/>
      <c r="CV14" s="530"/>
      <c r="CW14" s="530"/>
      <c r="CX14" s="530"/>
      <c r="CY14" s="530"/>
      <c r="CZ14" s="530"/>
      <c r="DA14" s="531"/>
      <c r="DB14" s="529">
        <v>33.200000000000003</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79854</v>
      </c>
      <c r="S15" s="520"/>
      <c r="T15" s="520"/>
      <c r="U15" s="520"/>
      <c r="V15" s="521"/>
      <c r="W15" s="522" t="s">
        <v>137</v>
      </c>
      <c r="X15" s="418"/>
      <c r="Y15" s="418"/>
      <c r="Z15" s="418"/>
      <c r="AA15" s="418"/>
      <c r="AB15" s="419"/>
      <c r="AC15" s="385">
        <v>12965</v>
      </c>
      <c r="AD15" s="386"/>
      <c r="AE15" s="386"/>
      <c r="AF15" s="386"/>
      <c r="AG15" s="387"/>
      <c r="AH15" s="385">
        <v>12875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11581265</v>
      </c>
      <c r="BO15" s="462"/>
      <c r="BP15" s="462"/>
      <c r="BQ15" s="462"/>
      <c r="BR15" s="462"/>
      <c r="BS15" s="462"/>
      <c r="BT15" s="462"/>
      <c r="BU15" s="463"/>
      <c r="BV15" s="461">
        <v>10947443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34.5</v>
      </c>
      <c r="AD16" s="513"/>
      <c r="AE16" s="513"/>
      <c r="AF16" s="513"/>
      <c r="AG16" s="514"/>
      <c r="AH16" s="512">
        <v>33.5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21459916</v>
      </c>
      <c r="BO16" s="433"/>
      <c r="BP16" s="433"/>
      <c r="BQ16" s="433"/>
      <c r="BR16" s="433"/>
      <c r="BS16" s="433"/>
      <c r="BT16" s="433"/>
      <c r="BU16" s="434"/>
      <c r="BV16" s="432">
        <v>20953443</v>
      </c>
      <c r="BW16" s="433"/>
      <c r="BX16" s="433"/>
      <c r="BY16" s="433"/>
      <c r="BZ16" s="433"/>
      <c r="CA16" s="433"/>
      <c r="CB16" s="433"/>
      <c r="CC16" s="434"/>
      <c r="CD16" s="176"/>
      <c r="CE16" s="464" t="s">
        <v>143</v>
      </c>
      <c r="CF16" s="464"/>
      <c r="CG16" s="464"/>
      <c r="CH16" s="464"/>
      <c r="CI16" s="464"/>
      <c r="CJ16" s="464"/>
      <c r="CK16" s="464"/>
      <c r="CL16" s="464"/>
      <c r="CM16" s="464"/>
      <c r="CN16" s="464"/>
      <c r="CO16" s="464"/>
      <c r="CP16" s="464"/>
      <c r="CQ16" s="464"/>
      <c r="CR16" s="464"/>
      <c r="CS16" s="465"/>
      <c r="CT16" s="429">
        <v>4.2</v>
      </c>
      <c r="CU16" s="430"/>
      <c r="CV16" s="430"/>
      <c r="CW16" s="430"/>
      <c r="CX16" s="430"/>
      <c r="CY16" s="430"/>
      <c r="CZ16" s="430"/>
      <c r="DA16" s="431"/>
      <c r="DB16" s="429">
        <v>6.3</v>
      </c>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22945</v>
      </c>
      <c r="AD17" s="386"/>
      <c r="AE17" s="386"/>
      <c r="AF17" s="386"/>
      <c r="AG17" s="387"/>
      <c r="AH17" s="385">
        <v>23421</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14628295</v>
      </c>
      <c r="BO17" s="433"/>
      <c r="BP17" s="433"/>
      <c r="BQ17" s="433"/>
      <c r="BR17" s="433"/>
      <c r="BS17" s="433"/>
      <c r="BT17" s="433"/>
      <c r="BU17" s="434"/>
      <c r="BV17" s="432">
        <v>13809399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148</v>
      </c>
      <c r="C18" s="483"/>
      <c r="D18" s="483"/>
      <c r="E18" s="484"/>
      <c r="F18" s="484"/>
      <c r="G18" s="484"/>
      <c r="H18" s="484"/>
      <c r="I18" s="484"/>
      <c r="J18" s="484"/>
      <c r="K18" s="484"/>
      <c r="L18" s="485">
        <v>491.44</v>
      </c>
      <c r="M18" s="485"/>
      <c r="N18" s="485"/>
      <c r="O18" s="485"/>
      <c r="P18" s="485"/>
      <c r="Q18" s="485"/>
      <c r="R18" s="486"/>
      <c r="S18" s="486"/>
      <c r="T18" s="486"/>
      <c r="U18" s="486"/>
      <c r="V18" s="487"/>
      <c r="W18" s="503"/>
      <c r="X18" s="504"/>
      <c r="Y18" s="504"/>
      <c r="Z18" s="504"/>
      <c r="AA18" s="504"/>
      <c r="AB18" s="528"/>
      <c r="AC18" s="402">
        <v>61.1</v>
      </c>
      <c r="AD18" s="403"/>
      <c r="AE18" s="403"/>
      <c r="AF18" s="403"/>
      <c r="AG18" s="488"/>
      <c r="AH18" s="402">
        <v>61</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24244845</v>
      </c>
      <c r="BO18" s="433"/>
      <c r="BP18" s="433"/>
      <c r="BQ18" s="433"/>
      <c r="BR18" s="433"/>
      <c r="BS18" s="433"/>
      <c r="BT18" s="433"/>
      <c r="BU18" s="434"/>
      <c r="BV18" s="432">
        <v>23368717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150</v>
      </c>
      <c r="C19" s="483"/>
      <c r="D19" s="483"/>
      <c r="E19" s="484"/>
      <c r="F19" s="484"/>
      <c r="G19" s="484"/>
      <c r="H19" s="484"/>
      <c r="I19" s="484"/>
      <c r="J19" s="484"/>
      <c r="K19" s="484"/>
      <c r="L19" s="492">
        <v>169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30828424</v>
      </c>
      <c r="BO19" s="433"/>
      <c r="BP19" s="433"/>
      <c r="BQ19" s="433"/>
      <c r="BR19" s="433"/>
      <c r="BS19" s="433"/>
      <c r="BT19" s="433"/>
      <c r="BU19" s="434"/>
      <c r="BV19" s="432">
        <v>31289062</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152</v>
      </c>
      <c r="C20" s="483"/>
      <c r="D20" s="483"/>
      <c r="E20" s="484"/>
      <c r="F20" s="484"/>
      <c r="G20" s="484"/>
      <c r="H20" s="484"/>
      <c r="I20" s="484"/>
      <c r="J20" s="484"/>
      <c r="K20" s="484"/>
      <c r="L20" s="492">
        <v>37571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38050003</v>
      </c>
      <c r="BO22" s="462"/>
      <c r="BP22" s="462"/>
      <c r="BQ22" s="462"/>
      <c r="BR22" s="462"/>
      <c r="BS22" s="462"/>
      <c r="BT22" s="462"/>
      <c r="BU22" s="463"/>
      <c r="BV22" s="461">
        <v>37342394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32723541</v>
      </c>
      <c r="BO23" s="433"/>
      <c r="BP23" s="433"/>
      <c r="BQ23" s="433"/>
      <c r="BR23" s="433"/>
      <c r="BS23" s="433"/>
      <c r="BT23" s="433"/>
      <c r="BU23" s="434"/>
      <c r="BV23" s="432">
        <v>32744554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162</v>
      </c>
      <c r="F24" s="389"/>
      <c r="G24" s="389"/>
      <c r="H24" s="389"/>
      <c r="I24" s="389"/>
      <c r="J24" s="389"/>
      <c r="K24" s="390"/>
      <c r="L24" s="385">
        <v>1</v>
      </c>
      <c r="M24" s="386"/>
      <c r="N24" s="386"/>
      <c r="O24" s="386"/>
      <c r="P24" s="387"/>
      <c r="Q24" s="385">
        <v>8850</v>
      </c>
      <c r="R24" s="386"/>
      <c r="S24" s="386"/>
      <c r="T24" s="386"/>
      <c r="U24" s="386"/>
      <c r="V24" s="387"/>
      <c r="W24" s="475"/>
      <c r="X24" s="412"/>
      <c r="Y24" s="413"/>
      <c r="Z24" s="388" t="s">
        <v>163</v>
      </c>
      <c r="AA24" s="389"/>
      <c r="AB24" s="389"/>
      <c r="AC24" s="389"/>
      <c r="AD24" s="389"/>
      <c r="AE24" s="389"/>
      <c r="AF24" s="389"/>
      <c r="AG24" s="390"/>
      <c r="AH24" s="385">
        <v>750</v>
      </c>
      <c r="AI24" s="386"/>
      <c r="AJ24" s="386"/>
      <c r="AK24" s="386"/>
      <c r="AL24" s="387"/>
      <c r="AM24" s="385">
        <v>2283750</v>
      </c>
      <c r="AN24" s="386"/>
      <c r="AO24" s="386"/>
      <c r="AP24" s="386"/>
      <c r="AQ24" s="386"/>
      <c r="AR24" s="387"/>
      <c r="AS24" s="385">
        <v>3045</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25626956</v>
      </c>
      <c r="BO24" s="433"/>
      <c r="BP24" s="433"/>
      <c r="BQ24" s="433"/>
      <c r="BR24" s="433"/>
      <c r="BS24" s="433"/>
      <c r="BT24" s="433"/>
      <c r="BU24" s="434"/>
      <c r="BV24" s="432">
        <v>23604058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165</v>
      </c>
      <c r="F25" s="389"/>
      <c r="G25" s="389"/>
      <c r="H25" s="389"/>
      <c r="I25" s="389"/>
      <c r="J25" s="389"/>
      <c r="K25" s="390"/>
      <c r="L25" s="385">
        <v>2</v>
      </c>
      <c r="M25" s="386"/>
      <c r="N25" s="386"/>
      <c r="O25" s="386"/>
      <c r="P25" s="387"/>
      <c r="Q25" s="385">
        <v>7270</v>
      </c>
      <c r="R25" s="386"/>
      <c r="S25" s="386"/>
      <c r="T25" s="386"/>
      <c r="U25" s="386"/>
      <c r="V25" s="387"/>
      <c r="W25" s="475"/>
      <c r="X25" s="412"/>
      <c r="Y25" s="413"/>
      <c r="Z25" s="388" t="s">
        <v>166</v>
      </c>
      <c r="AA25" s="389"/>
      <c r="AB25" s="389"/>
      <c r="AC25" s="389"/>
      <c r="AD25" s="389"/>
      <c r="AE25" s="389"/>
      <c r="AF25" s="389"/>
      <c r="AG25" s="390"/>
      <c r="AH25" s="385">
        <v>121</v>
      </c>
      <c r="AI25" s="386"/>
      <c r="AJ25" s="386"/>
      <c r="AK25" s="386"/>
      <c r="AL25" s="387"/>
      <c r="AM25" s="385">
        <v>360943</v>
      </c>
      <c r="AN25" s="386"/>
      <c r="AO25" s="386"/>
      <c r="AP25" s="386"/>
      <c r="AQ25" s="386"/>
      <c r="AR25" s="387"/>
      <c r="AS25" s="385">
        <v>2983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4711776</v>
      </c>
      <c r="BO25" s="462"/>
      <c r="BP25" s="462"/>
      <c r="BQ25" s="462"/>
      <c r="BR25" s="462"/>
      <c r="BS25" s="462"/>
      <c r="BT25" s="462"/>
      <c r="BU25" s="463"/>
      <c r="BV25" s="461">
        <v>7320696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168</v>
      </c>
      <c r="F26" s="389"/>
      <c r="G26" s="389"/>
      <c r="H26" s="389"/>
      <c r="I26" s="389"/>
      <c r="J26" s="389"/>
      <c r="K26" s="390"/>
      <c r="L26" s="385">
        <v>1</v>
      </c>
      <c r="M26" s="386"/>
      <c r="N26" s="386"/>
      <c r="O26" s="386"/>
      <c r="P26" s="387"/>
      <c r="Q26" s="385">
        <v>6400</v>
      </c>
      <c r="R26" s="386"/>
      <c r="S26" s="386"/>
      <c r="T26" s="386"/>
      <c r="U26" s="386"/>
      <c r="V26" s="387"/>
      <c r="W26" s="475"/>
      <c r="X26" s="412"/>
      <c r="Y26" s="413"/>
      <c r="Z26" s="388" t="s">
        <v>169</v>
      </c>
      <c r="AA26" s="443"/>
      <c r="AB26" s="443"/>
      <c r="AC26" s="443"/>
      <c r="AD26" s="443"/>
      <c r="AE26" s="443"/>
      <c r="AF26" s="443"/>
      <c r="AG26" s="444"/>
      <c r="AH26" s="385">
        <v>3</v>
      </c>
      <c r="AI26" s="386"/>
      <c r="AJ26" s="386"/>
      <c r="AK26" s="386"/>
      <c r="AL26" s="387"/>
      <c r="AM26" s="385">
        <v>9429</v>
      </c>
      <c r="AN26" s="386"/>
      <c r="AO26" s="386"/>
      <c r="AP26" s="386"/>
      <c r="AQ26" s="386"/>
      <c r="AR26" s="387"/>
      <c r="AS26" s="385">
        <v>3143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4480</v>
      </c>
      <c r="R27" s="386"/>
      <c r="S27" s="386"/>
      <c r="T27" s="386"/>
      <c r="U27" s="386"/>
      <c r="V27" s="387"/>
      <c r="W27" s="475"/>
      <c r="X27" s="412"/>
      <c r="Y27" s="413"/>
      <c r="Z27" s="388" t="s">
        <v>172</v>
      </c>
      <c r="AA27" s="389"/>
      <c r="AB27" s="389"/>
      <c r="AC27" s="389"/>
      <c r="AD27" s="389"/>
      <c r="AE27" s="389"/>
      <c r="AF27" s="389"/>
      <c r="AG27" s="390"/>
      <c r="AH27" s="385">
        <v>37</v>
      </c>
      <c r="AI27" s="386"/>
      <c r="AJ27" s="386"/>
      <c r="AK27" s="386"/>
      <c r="AL27" s="387"/>
      <c r="AM27" s="385">
        <v>121710</v>
      </c>
      <c r="AN27" s="386"/>
      <c r="AO27" s="386"/>
      <c r="AP27" s="386"/>
      <c r="AQ27" s="386"/>
      <c r="AR27" s="387"/>
      <c r="AS27" s="385">
        <v>3289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750637</v>
      </c>
      <c r="BO27" s="467"/>
      <c r="BP27" s="467"/>
      <c r="BQ27" s="467"/>
      <c r="BR27" s="467"/>
      <c r="BS27" s="467"/>
      <c r="BT27" s="467"/>
      <c r="BU27" s="468"/>
      <c r="BV27" s="466">
        <v>1089011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4060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4140616</v>
      </c>
      <c r="BO28" s="462"/>
      <c r="BP28" s="462"/>
      <c r="BQ28" s="462"/>
      <c r="BR28" s="462"/>
      <c r="BS28" s="462"/>
      <c r="BT28" s="462"/>
      <c r="BU28" s="463"/>
      <c r="BV28" s="461">
        <v>4883964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22</v>
      </c>
      <c r="M29" s="386"/>
      <c r="N29" s="386"/>
      <c r="O29" s="386"/>
      <c r="P29" s="387"/>
      <c r="Q29" s="385">
        <v>3880</v>
      </c>
      <c r="R29" s="386"/>
      <c r="S29" s="386"/>
      <c r="T29" s="386"/>
      <c r="U29" s="386"/>
      <c r="V29" s="387"/>
      <c r="W29" s="476"/>
      <c r="X29" s="477"/>
      <c r="Y29" s="478"/>
      <c r="Z29" s="388" t="s">
        <v>178</v>
      </c>
      <c r="AA29" s="389"/>
      <c r="AB29" s="389"/>
      <c r="AC29" s="389"/>
      <c r="AD29" s="389"/>
      <c r="AE29" s="389"/>
      <c r="AF29" s="389"/>
      <c r="AG29" s="390"/>
      <c r="AH29" s="385">
        <v>787</v>
      </c>
      <c r="AI29" s="386"/>
      <c r="AJ29" s="386"/>
      <c r="AK29" s="386"/>
      <c r="AL29" s="387"/>
      <c r="AM29" s="385">
        <v>2405460</v>
      </c>
      <c r="AN29" s="386"/>
      <c r="AO29" s="386"/>
      <c r="AP29" s="386"/>
      <c r="AQ29" s="386"/>
      <c r="AR29" s="387"/>
      <c r="AS29" s="385">
        <v>3056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1118767</v>
      </c>
      <c r="BO29" s="433"/>
      <c r="BP29" s="433"/>
      <c r="BQ29" s="433"/>
      <c r="BR29" s="433"/>
      <c r="BS29" s="433"/>
      <c r="BT29" s="433"/>
      <c r="BU29" s="434"/>
      <c r="BV29" s="432">
        <v>1031481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3854598</v>
      </c>
      <c r="BO30" s="467"/>
      <c r="BP30" s="467"/>
      <c r="BQ30" s="467"/>
      <c r="BR30" s="467"/>
      <c r="BS30" s="467"/>
      <c r="BT30" s="467"/>
      <c r="BU30" s="468"/>
      <c r="BV30" s="466">
        <v>4266554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国民健康保険事業特別会計（事業勘定）</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15</v>
      </c>
      <c r="BX34" s="380"/>
      <c r="BY34" s="381" t="str">
        <f>IF('各会計、関係団体の財政状況及び健全化判断比率'!B68="","",'各会計、関係団体の財政状況及び健全化判断比率'!B68)</f>
        <v>大分県交通災害共済組合（交通災害共済事業会計）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中津市土地開発公社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ケーブルネットワーク事業特別会計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国民健康保険事業特別会計（直診勘定）</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IF('各会計、関係団体の財政状況及び健全化判断比率'!B34="","",'各会計、関係団体の財政状況及び健全化判断比率'!B34)</f>
        <v>下水道事業会計（公共下水道事業）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16</v>
      </c>
      <c r="BX35" s="380"/>
      <c r="BY35" s="381" t="str">
        <f>IF('各会計、関係団体の財政状況及び健全化判断比率'!B69="","",'各会計、関係団体の財政状況及び健全化判断比率'!B69)</f>
        <v>大分県市町村会館管理組合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(有)はばたき</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介護保険事業特別会計（保険事業勘定）</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IF('各会計、関係団体の財政状況及び健全化判断比率'!B35="","",'各会計、関係団体の財政状況及び健全化判断比率'!B35)</f>
        <v>下水道事業会計（特定環境保全公共下水道事業）</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17</v>
      </c>
      <c r="BX36" s="380"/>
      <c r="BY36" s="381" t="str">
        <f>IF('各会計、関係団体の財政状況及び健全化判断比率'!B70="","",'各会計、関係団体の財政状況及び健全化判断比率'!B70)</f>
        <v>大分県後期高齢者医療広域連合（普通会計）</v>
      </c>
      <c r="BZ36" s="381"/>
      <c r="CA36" s="381"/>
      <c r="CB36" s="381"/>
      <c r="CC36" s="381"/>
      <c r="CD36" s="381"/>
      <c r="CE36" s="381"/>
      <c r="CF36" s="381"/>
      <c r="CG36" s="381"/>
      <c r="CH36" s="381"/>
      <c r="CI36" s="381"/>
      <c r="CJ36" s="381"/>
      <c r="CK36" s="381"/>
      <c r="CL36" s="381"/>
      <c r="CM36" s="381"/>
      <c r="CN36" s="163"/>
      <c r="CO36" s="380">
        <f t="shared" si="3"/>
        <v>21</v>
      </c>
      <c r="CP36" s="380"/>
      <c r="CQ36" s="381" t="str">
        <f>IF('各会計、関係団体の財政状況及び健全化判断比率'!BS9="","",'各会計、関係団体の財政状況及び健全化判断比率'!BS9)</f>
        <v>(社)農業公社やまくに</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介護保険事業特別会計（サービス事業勘定）</v>
      </c>
      <c r="X37" s="381"/>
      <c r="Y37" s="381"/>
      <c r="Z37" s="381"/>
      <c r="AA37" s="381"/>
      <c r="AB37" s="381"/>
      <c r="AC37" s="381"/>
      <c r="AD37" s="381"/>
      <c r="AE37" s="381"/>
      <c r="AF37" s="381"/>
      <c r="AG37" s="381"/>
      <c r="AH37" s="381"/>
      <c r="AI37" s="381"/>
      <c r="AJ37" s="381"/>
      <c r="AK37" s="381"/>
      <c r="AL37" s="163"/>
      <c r="AM37" s="380">
        <f t="shared" si="0"/>
        <v>11</v>
      </c>
      <c r="AN37" s="380"/>
      <c r="AO37" s="381" t="str">
        <f>IF('各会計、関係団体の財政状況及び健全化判断比率'!B36="","",'各会計、関係団体の財政状況及び健全化判断比率'!B36)</f>
        <v>下水道事業会計（農業集落排水事業）</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18</v>
      </c>
      <c r="BX37" s="380"/>
      <c r="BY37" s="381" t="str">
        <f>IF('各会計、関係団体の財政状況及び健全化判断比率'!B71="","",'各会計、関係団体の財政状況及び健全化判断比率'!B71)</f>
        <v>大分県後期高齢者医療広域連合（後期高齢者医療特別会計）</v>
      </c>
      <c r="BZ37" s="381"/>
      <c r="CA37" s="381"/>
      <c r="CB37" s="381"/>
      <c r="CC37" s="381"/>
      <c r="CD37" s="381"/>
      <c r="CE37" s="381"/>
      <c r="CF37" s="381"/>
      <c r="CG37" s="381"/>
      <c r="CH37" s="381"/>
      <c r="CI37" s="381"/>
      <c r="CJ37" s="381"/>
      <c r="CK37" s="381"/>
      <c r="CL37" s="381"/>
      <c r="CM37" s="381"/>
      <c r="CN37" s="163"/>
      <c r="CO37" s="380">
        <f t="shared" si="3"/>
        <v>22</v>
      </c>
      <c r="CP37" s="380"/>
      <c r="CQ37" s="381" t="str">
        <f>IF('各会計、関係団体の財政状況及び健全化判断比率'!BS10="","",'各会計、関係団体の財政状況及び健全化判断比率'!BS10)</f>
        <v>なかつ情報通信開発センター（株）</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7</v>
      </c>
      <c r="V38" s="380"/>
      <c r="W38" s="381" t="str">
        <f>IF('各会計、関係団体の財政状況及び健全化判断比率'!B32="","",'各会計、関係団体の財政状況及び健全化判断比率'!B32)</f>
        <v>後期高齢者医療特別会計</v>
      </c>
      <c r="X38" s="381"/>
      <c r="Y38" s="381"/>
      <c r="Z38" s="381"/>
      <c r="AA38" s="381"/>
      <c r="AB38" s="381"/>
      <c r="AC38" s="381"/>
      <c r="AD38" s="381"/>
      <c r="AE38" s="381"/>
      <c r="AF38" s="381"/>
      <c r="AG38" s="381"/>
      <c r="AH38" s="381"/>
      <c r="AI38" s="381"/>
      <c r="AJ38" s="381"/>
      <c r="AK38" s="381"/>
      <c r="AL38" s="163"/>
      <c r="AM38" s="380">
        <f t="shared" si="0"/>
        <v>12</v>
      </c>
      <c r="AN38" s="380"/>
      <c r="AO38" s="381" t="str">
        <f>IF('各会計、関係団体の財政状況及び健全化判断比率'!B37="","",'各会計、関係団体の財政状況及び健全化判断比率'!B37)</f>
        <v>下水道事業会計（小規模集合排水事業）</v>
      </c>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f t="shared" si="3"/>
        <v>23</v>
      </c>
      <c r="CP38" s="380"/>
      <c r="CQ38" s="381" t="str">
        <f>IF('各会計、関係団体の財政状況及び健全化判断比率'!BS11="","",'各会計、関係団体の財政状況及び健全化判断比率'!BS11)</f>
        <v>（株）道の駅なかつ</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f t="shared" si="0"/>
        <v>13</v>
      </c>
      <c r="AN39" s="380"/>
      <c r="AO39" s="381" t="str">
        <f>IF('各会計、関係団体の財政状況及び健全化判断比率'!B38="","",'各会計、関係団体の財政状況及び健全化判断比率'!B38)</f>
        <v>病院事業会計</v>
      </c>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24</v>
      </c>
      <c r="CP39" s="380"/>
      <c r="CQ39" s="381" t="str">
        <f>IF('各会計、関係団体の財政状況及び健全化判断比率'!BS12="","",'各会計、関係団体の財政状況及び健全化判断比率'!BS12)</f>
        <v>（株）農業生産法人やまくに</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f t="shared" si="0"/>
        <v>14</v>
      </c>
      <c r="AN40" s="380"/>
      <c r="AO40" s="381" t="str">
        <f>IF('各会計、関係団体の財政状況及び健全化判断比率'!B39="","",'各会計、関係団体の財政状況及び健全化判断比率'!B39)</f>
        <v>診療所事業会計</v>
      </c>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eRqeVJH1OMS1ixvrkVbFjy64Duffnk1HIRZ+X/G0Y9u0vK4LDHe47+zpHs+abtOVyHwLja/jwHsF1cvd/m4gow==" saltValue="HRZXXR8aJVjL+QSnIzIjr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election activeCell="AQ40" sqref="AQ40:AY40"/>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11670406</v>
      </c>
      <c r="S5" s="690"/>
      <c r="T5" s="690"/>
      <c r="U5" s="690"/>
      <c r="V5" s="690"/>
      <c r="W5" s="690"/>
      <c r="X5" s="690"/>
      <c r="Y5" s="715"/>
      <c r="Z5" s="728">
        <v>23.2</v>
      </c>
      <c r="AA5" s="728"/>
      <c r="AB5" s="728"/>
      <c r="AC5" s="728"/>
      <c r="AD5" s="729">
        <v>11001036</v>
      </c>
      <c r="AE5" s="729"/>
      <c r="AF5" s="729"/>
      <c r="AG5" s="729"/>
      <c r="AH5" s="729"/>
      <c r="AI5" s="729"/>
      <c r="AJ5" s="729"/>
      <c r="AK5" s="729"/>
      <c r="AL5" s="716">
        <v>45</v>
      </c>
      <c r="AM5" s="698"/>
      <c r="AN5" s="698"/>
      <c r="AO5" s="717"/>
      <c r="AP5" s="692" t="s">
        <v>217</v>
      </c>
      <c r="AQ5" s="693"/>
      <c r="AR5" s="693"/>
      <c r="AS5" s="693"/>
      <c r="AT5" s="693"/>
      <c r="AU5" s="693"/>
      <c r="AV5" s="693"/>
      <c r="AW5" s="693"/>
      <c r="AX5" s="693"/>
      <c r="AY5" s="693"/>
      <c r="AZ5" s="693"/>
      <c r="BA5" s="693"/>
      <c r="BB5" s="693"/>
      <c r="BC5" s="693"/>
      <c r="BD5" s="693"/>
      <c r="BE5" s="693"/>
      <c r="BF5" s="694"/>
      <c r="BG5" s="634">
        <v>10994843</v>
      </c>
      <c r="BH5" s="635"/>
      <c r="BI5" s="635"/>
      <c r="BJ5" s="635"/>
      <c r="BK5" s="635"/>
      <c r="BL5" s="635"/>
      <c r="BM5" s="635"/>
      <c r="BN5" s="636"/>
      <c r="BO5" s="672">
        <v>94.2</v>
      </c>
      <c r="BP5" s="672"/>
      <c r="BQ5" s="672"/>
      <c r="BR5" s="672"/>
      <c r="BS5" s="673">
        <v>258006</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423346</v>
      </c>
      <c r="S6" s="635"/>
      <c r="T6" s="635"/>
      <c r="U6" s="635"/>
      <c r="V6" s="635"/>
      <c r="W6" s="635"/>
      <c r="X6" s="635"/>
      <c r="Y6" s="636"/>
      <c r="Z6" s="672">
        <v>0.8</v>
      </c>
      <c r="AA6" s="672"/>
      <c r="AB6" s="672"/>
      <c r="AC6" s="672"/>
      <c r="AD6" s="673">
        <v>423346</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10994843</v>
      </c>
      <c r="BH6" s="635"/>
      <c r="BI6" s="635"/>
      <c r="BJ6" s="635"/>
      <c r="BK6" s="635"/>
      <c r="BL6" s="635"/>
      <c r="BM6" s="635"/>
      <c r="BN6" s="636"/>
      <c r="BO6" s="672">
        <v>94.2</v>
      </c>
      <c r="BP6" s="672"/>
      <c r="BQ6" s="672"/>
      <c r="BR6" s="672"/>
      <c r="BS6" s="673">
        <v>258006</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262839</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262586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4232</v>
      </c>
      <c r="S7" s="635"/>
      <c r="T7" s="635"/>
      <c r="U7" s="635"/>
      <c r="V7" s="635"/>
      <c r="W7" s="635"/>
      <c r="X7" s="635"/>
      <c r="Y7" s="636"/>
      <c r="Z7" s="672">
        <v>0</v>
      </c>
      <c r="AA7" s="672"/>
      <c r="AB7" s="672"/>
      <c r="AC7" s="672"/>
      <c r="AD7" s="673">
        <v>4232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4539185</v>
      </c>
      <c r="BH7" s="635"/>
      <c r="BI7" s="635"/>
      <c r="BJ7" s="635"/>
      <c r="BK7" s="635"/>
      <c r="BL7" s="635"/>
      <c r="BM7" s="635"/>
      <c r="BN7" s="636"/>
      <c r="BO7" s="672">
        <v>38.9</v>
      </c>
      <c r="BP7" s="672"/>
      <c r="BQ7" s="672"/>
      <c r="BR7" s="672"/>
      <c r="BS7" s="673">
        <v>258006</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6150960</v>
      </c>
      <c r="CS7" s="635"/>
      <c r="CT7" s="635"/>
      <c r="CU7" s="635"/>
      <c r="CV7" s="635"/>
      <c r="CW7" s="635"/>
      <c r="CX7" s="635"/>
      <c r="CY7" s="636"/>
      <c r="CZ7" s="672">
        <v>12.6</v>
      </c>
      <c r="DA7" s="672"/>
      <c r="DB7" s="672"/>
      <c r="DC7" s="672"/>
      <c r="DD7" s="640">
        <v>1377910</v>
      </c>
      <c r="DE7" s="635"/>
      <c r="DF7" s="635"/>
      <c r="DG7" s="635"/>
      <c r="DH7" s="635"/>
      <c r="DI7" s="635"/>
      <c r="DJ7" s="635"/>
      <c r="DK7" s="635"/>
      <c r="DL7" s="635"/>
      <c r="DM7" s="635"/>
      <c r="DN7" s="635"/>
      <c r="DO7" s="635"/>
      <c r="DP7" s="636"/>
      <c r="DQ7" s="640">
        <v>3868666</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63989</v>
      </c>
      <c r="S8" s="635"/>
      <c r="T8" s="635"/>
      <c r="U8" s="635"/>
      <c r="V8" s="635"/>
      <c r="W8" s="635"/>
      <c r="X8" s="635"/>
      <c r="Y8" s="636"/>
      <c r="Z8" s="672">
        <v>0.1</v>
      </c>
      <c r="AA8" s="672"/>
      <c r="AB8" s="672"/>
      <c r="AC8" s="672"/>
      <c r="AD8" s="673">
        <v>63989</v>
      </c>
      <c r="AE8" s="673"/>
      <c r="AF8" s="673"/>
      <c r="AG8" s="673"/>
      <c r="AH8" s="673"/>
      <c r="AI8" s="673"/>
      <c r="AJ8" s="673"/>
      <c r="AK8" s="673"/>
      <c r="AL8" s="637">
        <v>0.3</v>
      </c>
      <c r="AM8" s="638"/>
      <c r="AN8" s="638"/>
      <c r="AO8" s="674"/>
      <c r="AP8" s="631" t="s">
        <v>228</v>
      </c>
      <c r="AQ8" s="632"/>
      <c r="AR8" s="632"/>
      <c r="AS8" s="632"/>
      <c r="AT8" s="632"/>
      <c r="AU8" s="632"/>
      <c r="AV8" s="632"/>
      <c r="AW8" s="632"/>
      <c r="AX8" s="632"/>
      <c r="AY8" s="632"/>
      <c r="AZ8" s="632"/>
      <c r="BA8" s="632"/>
      <c r="BB8" s="632"/>
      <c r="BC8" s="632"/>
      <c r="BD8" s="632"/>
      <c r="BE8" s="632"/>
      <c r="BF8" s="633"/>
      <c r="BG8" s="634">
        <v>126890</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18700021</v>
      </c>
      <c r="CS8" s="635"/>
      <c r="CT8" s="635"/>
      <c r="CU8" s="635"/>
      <c r="CV8" s="635"/>
      <c r="CW8" s="635"/>
      <c r="CX8" s="635"/>
      <c r="CY8" s="636"/>
      <c r="CZ8" s="672">
        <v>38.299999999999997</v>
      </c>
      <c r="DA8" s="672"/>
      <c r="DB8" s="672"/>
      <c r="DC8" s="672"/>
      <c r="DD8" s="640">
        <v>257438</v>
      </c>
      <c r="DE8" s="635"/>
      <c r="DF8" s="635"/>
      <c r="DG8" s="635"/>
      <c r="DH8" s="635"/>
      <c r="DI8" s="635"/>
      <c r="DJ8" s="635"/>
      <c r="DK8" s="635"/>
      <c r="DL8" s="635"/>
      <c r="DM8" s="635"/>
      <c r="DN8" s="635"/>
      <c r="DO8" s="635"/>
      <c r="DP8" s="636"/>
      <c r="DQ8" s="640">
        <v>8917712</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75359</v>
      </c>
      <c r="S9" s="635"/>
      <c r="T9" s="635"/>
      <c r="U9" s="635"/>
      <c r="V9" s="635"/>
      <c r="W9" s="635"/>
      <c r="X9" s="635"/>
      <c r="Y9" s="636"/>
      <c r="Z9" s="672">
        <v>0.1</v>
      </c>
      <c r="AA9" s="672"/>
      <c r="AB9" s="672"/>
      <c r="AC9" s="672"/>
      <c r="AD9" s="673">
        <v>75359</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3445153</v>
      </c>
      <c r="BH9" s="635"/>
      <c r="BI9" s="635"/>
      <c r="BJ9" s="635"/>
      <c r="BK9" s="635"/>
      <c r="BL9" s="635"/>
      <c r="BM9" s="635"/>
      <c r="BN9" s="636"/>
      <c r="BO9" s="672">
        <v>29.5</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3783263</v>
      </c>
      <c r="CS9" s="635"/>
      <c r="CT9" s="635"/>
      <c r="CU9" s="635"/>
      <c r="CV9" s="635"/>
      <c r="CW9" s="635"/>
      <c r="CX9" s="635"/>
      <c r="CY9" s="636"/>
      <c r="CZ9" s="672">
        <v>7.8</v>
      </c>
      <c r="DA9" s="672"/>
      <c r="DB9" s="672"/>
      <c r="DC9" s="672"/>
      <c r="DD9" s="640">
        <v>439793</v>
      </c>
      <c r="DE9" s="635"/>
      <c r="DF9" s="635"/>
      <c r="DG9" s="635"/>
      <c r="DH9" s="635"/>
      <c r="DI9" s="635"/>
      <c r="DJ9" s="635"/>
      <c r="DK9" s="635"/>
      <c r="DL9" s="635"/>
      <c r="DM9" s="635"/>
      <c r="DN9" s="635"/>
      <c r="DO9" s="635"/>
      <c r="DP9" s="636"/>
      <c r="DQ9" s="640">
        <v>2717465</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279280</v>
      </c>
      <c r="BH10" s="635"/>
      <c r="BI10" s="635"/>
      <c r="BJ10" s="635"/>
      <c r="BK10" s="635"/>
      <c r="BL10" s="635"/>
      <c r="BM10" s="635"/>
      <c r="BN10" s="636"/>
      <c r="BO10" s="672">
        <v>2.4</v>
      </c>
      <c r="BP10" s="672"/>
      <c r="BQ10" s="672"/>
      <c r="BR10" s="672"/>
      <c r="BS10" s="673">
        <v>71925</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37198</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22474</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2270137</v>
      </c>
      <c r="S11" s="635"/>
      <c r="T11" s="635"/>
      <c r="U11" s="635"/>
      <c r="V11" s="635"/>
      <c r="W11" s="635"/>
      <c r="X11" s="635"/>
      <c r="Y11" s="636"/>
      <c r="Z11" s="637">
        <v>4.5</v>
      </c>
      <c r="AA11" s="638"/>
      <c r="AB11" s="638"/>
      <c r="AC11" s="639"/>
      <c r="AD11" s="640">
        <v>2270137</v>
      </c>
      <c r="AE11" s="635"/>
      <c r="AF11" s="635"/>
      <c r="AG11" s="635"/>
      <c r="AH11" s="635"/>
      <c r="AI11" s="635"/>
      <c r="AJ11" s="635"/>
      <c r="AK11" s="636"/>
      <c r="AL11" s="637">
        <v>9.3000000000000007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687862</v>
      </c>
      <c r="BH11" s="635"/>
      <c r="BI11" s="635"/>
      <c r="BJ11" s="635"/>
      <c r="BK11" s="635"/>
      <c r="BL11" s="635"/>
      <c r="BM11" s="635"/>
      <c r="BN11" s="636"/>
      <c r="BO11" s="672">
        <v>5.9</v>
      </c>
      <c r="BP11" s="672"/>
      <c r="BQ11" s="672"/>
      <c r="BR11" s="672"/>
      <c r="BS11" s="673">
        <v>186081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1766632</v>
      </c>
      <c r="CS11" s="635"/>
      <c r="CT11" s="635"/>
      <c r="CU11" s="635"/>
      <c r="CV11" s="635"/>
      <c r="CW11" s="635"/>
      <c r="CX11" s="635"/>
      <c r="CY11" s="636"/>
      <c r="CZ11" s="672">
        <v>3.6</v>
      </c>
      <c r="DA11" s="672"/>
      <c r="DB11" s="672"/>
      <c r="DC11" s="672"/>
      <c r="DD11" s="640">
        <v>745077</v>
      </c>
      <c r="DE11" s="635"/>
      <c r="DF11" s="635"/>
      <c r="DG11" s="635"/>
      <c r="DH11" s="635"/>
      <c r="DI11" s="635"/>
      <c r="DJ11" s="635"/>
      <c r="DK11" s="635"/>
      <c r="DL11" s="635"/>
      <c r="DM11" s="635"/>
      <c r="DN11" s="635"/>
      <c r="DO11" s="635"/>
      <c r="DP11" s="636"/>
      <c r="DQ11" s="640">
        <v>807002</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9114</v>
      </c>
      <c r="S12" s="635"/>
      <c r="T12" s="635"/>
      <c r="U12" s="635"/>
      <c r="V12" s="635"/>
      <c r="W12" s="635"/>
      <c r="X12" s="635"/>
      <c r="Y12" s="636"/>
      <c r="Z12" s="672">
        <v>0</v>
      </c>
      <c r="AA12" s="672"/>
      <c r="AB12" s="672"/>
      <c r="AC12" s="672"/>
      <c r="AD12" s="673">
        <v>9114</v>
      </c>
      <c r="AE12" s="673"/>
      <c r="AF12" s="673"/>
      <c r="AG12" s="673"/>
      <c r="AH12" s="673"/>
      <c r="AI12" s="673"/>
      <c r="AJ12" s="673"/>
      <c r="AK12" s="673"/>
      <c r="AL12" s="637">
        <v>0</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5392542</v>
      </c>
      <c r="BH12" s="635"/>
      <c r="BI12" s="635"/>
      <c r="BJ12" s="635"/>
      <c r="BK12" s="635"/>
      <c r="BL12" s="635"/>
      <c r="BM12" s="635"/>
      <c r="BN12" s="636"/>
      <c r="BO12" s="672">
        <v>46.2</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846545</v>
      </c>
      <c r="CS12" s="635"/>
      <c r="CT12" s="635"/>
      <c r="CU12" s="635"/>
      <c r="CV12" s="635"/>
      <c r="CW12" s="635"/>
      <c r="CX12" s="635"/>
      <c r="CY12" s="636"/>
      <c r="CZ12" s="672">
        <v>1.7</v>
      </c>
      <c r="DA12" s="672"/>
      <c r="DB12" s="672"/>
      <c r="DC12" s="672"/>
      <c r="DD12" s="640">
        <v>166008</v>
      </c>
      <c r="DE12" s="635"/>
      <c r="DF12" s="635"/>
      <c r="DG12" s="635"/>
      <c r="DH12" s="635"/>
      <c r="DI12" s="635"/>
      <c r="DJ12" s="635"/>
      <c r="DK12" s="635"/>
      <c r="DL12" s="635"/>
      <c r="DM12" s="635"/>
      <c r="DN12" s="635"/>
      <c r="DO12" s="635"/>
      <c r="DP12" s="636"/>
      <c r="DQ12" s="640">
        <v>597656</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5334730</v>
      </c>
      <c r="BH13" s="635"/>
      <c r="BI13" s="635"/>
      <c r="BJ13" s="635"/>
      <c r="BK13" s="635"/>
      <c r="BL13" s="635"/>
      <c r="BM13" s="635"/>
      <c r="BN13" s="636"/>
      <c r="BO13" s="672">
        <v>45.7</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4315721</v>
      </c>
      <c r="CS13" s="635"/>
      <c r="CT13" s="635"/>
      <c r="CU13" s="635"/>
      <c r="CV13" s="635"/>
      <c r="CW13" s="635"/>
      <c r="CX13" s="635"/>
      <c r="CY13" s="636"/>
      <c r="CZ13" s="672">
        <v>8.8000000000000007</v>
      </c>
      <c r="DA13" s="672"/>
      <c r="DB13" s="672"/>
      <c r="DC13" s="672"/>
      <c r="DD13" s="640">
        <v>1895048</v>
      </c>
      <c r="DE13" s="635"/>
      <c r="DF13" s="635"/>
      <c r="DG13" s="635"/>
      <c r="DH13" s="635"/>
      <c r="DI13" s="635"/>
      <c r="DJ13" s="635"/>
      <c r="DK13" s="635"/>
      <c r="DL13" s="635"/>
      <c r="DM13" s="635"/>
      <c r="DN13" s="635"/>
      <c r="DO13" s="635"/>
      <c r="DP13" s="636"/>
      <c r="DQ13" s="640">
        <v>2461550</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351484</v>
      </c>
      <c r="BH14" s="635"/>
      <c r="BI14" s="635"/>
      <c r="BJ14" s="635"/>
      <c r="BK14" s="635"/>
      <c r="BL14" s="635"/>
      <c r="BM14" s="635"/>
      <c r="BN14" s="636"/>
      <c r="BO14" s="672">
        <v>3</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2059031</v>
      </c>
      <c r="CS14" s="635"/>
      <c r="CT14" s="635"/>
      <c r="CU14" s="635"/>
      <c r="CV14" s="635"/>
      <c r="CW14" s="635"/>
      <c r="CX14" s="635"/>
      <c r="CY14" s="636"/>
      <c r="CZ14" s="672">
        <v>4.2</v>
      </c>
      <c r="DA14" s="672"/>
      <c r="DB14" s="672"/>
      <c r="DC14" s="672"/>
      <c r="DD14" s="640">
        <v>730422</v>
      </c>
      <c r="DE14" s="635"/>
      <c r="DF14" s="635"/>
      <c r="DG14" s="635"/>
      <c r="DH14" s="635"/>
      <c r="DI14" s="635"/>
      <c r="DJ14" s="635"/>
      <c r="DK14" s="635"/>
      <c r="DL14" s="635"/>
      <c r="DM14" s="635"/>
      <c r="DN14" s="635"/>
      <c r="DO14" s="635"/>
      <c r="DP14" s="636"/>
      <c r="DQ14" s="640">
        <v>1280163</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30106</v>
      </c>
      <c r="S15" s="635"/>
      <c r="T15" s="635"/>
      <c r="U15" s="635"/>
      <c r="V15" s="635"/>
      <c r="W15" s="635"/>
      <c r="X15" s="635"/>
      <c r="Y15" s="636"/>
      <c r="Z15" s="672">
        <v>0.1</v>
      </c>
      <c r="AA15" s="672"/>
      <c r="AB15" s="672"/>
      <c r="AC15" s="672"/>
      <c r="AD15" s="673">
        <v>30106</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711632</v>
      </c>
      <c r="BH15" s="635"/>
      <c r="BI15" s="635"/>
      <c r="BJ15" s="635"/>
      <c r="BK15" s="635"/>
      <c r="BL15" s="635"/>
      <c r="BM15" s="635"/>
      <c r="BN15" s="636"/>
      <c r="BO15" s="672">
        <v>6.1</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4944937</v>
      </c>
      <c r="CS15" s="635"/>
      <c r="CT15" s="635"/>
      <c r="CU15" s="635"/>
      <c r="CV15" s="635"/>
      <c r="CW15" s="635"/>
      <c r="CX15" s="635"/>
      <c r="CY15" s="636"/>
      <c r="CZ15" s="672">
        <v>10.1</v>
      </c>
      <c r="DA15" s="672"/>
      <c r="DB15" s="672"/>
      <c r="DC15" s="672"/>
      <c r="DD15" s="640">
        <v>1228584</v>
      </c>
      <c r="DE15" s="635"/>
      <c r="DF15" s="635"/>
      <c r="DG15" s="635"/>
      <c r="DH15" s="635"/>
      <c r="DI15" s="635"/>
      <c r="DJ15" s="635"/>
      <c r="DK15" s="635"/>
      <c r="DL15" s="635"/>
      <c r="DM15" s="635"/>
      <c r="DN15" s="635"/>
      <c r="DO15" s="635"/>
      <c r="DP15" s="636"/>
      <c r="DQ15" s="640">
        <v>3889826</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185851</v>
      </c>
      <c r="S16" s="635"/>
      <c r="T16" s="635"/>
      <c r="U16" s="635"/>
      <c r="V16" s="635"/>
      <c r="W16" s="635"/>
      <c r="X16" s="635"/>
      <c r="Y16" s="636"/>
      <c r="Z16" s="672">
        <v>0.4</v>
      </c>
      <c r="AA16" s="672"/>
      <c r="AB16" s="672"/>
      <c r="AC16" s="672"/>
      <c r="AD16" s="673">
        <v>185851</v>
      </c>
      <c r="AE16" s="673"/>
      <c r="AF16" s="673"/>
      <c r="AG16" s="673"/>
      <c r="AH16" s="673"/>
      <c r="AI16" s="673"/>
      <c r="AJ16" s="673"/>
      <c r="AK16" s="673"/>
      <c r="AL16" s="637">
        <v>0.8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1662192</v>
      </c>
      <c r="CS16" s="635"/>
      <c r="CT16" s="635"/>
      <c r="CU16" s="635"/>
      <c r="CV16" s="635"/>
      <c r="CW16" s="635"/>
      <c r="CX16" s="635"/>
      <c r="CY16" s="636"/>
      <c r="CZ16" s="672">
        <v>3.4</v>
      </c>
      <c r="DA16" s="672"/>
      <c r="DB16" s="672"/>
      <c r="DC16" s="672"/>
      <c r="DD16" s="640" t="s">
        <v>122</v>
      </c>
      <c r="DE16" s="635"/>
      <c r="DF16" s="635"/>
      <c r="DG16" s="635"/>
      <c r="DH16" s="635"/>
      <c r="DI16" s="635"/>
      <c r="DJ16" s="635"/>
      <c r="DK16" s="635"/>
      <c r="DL16" s="635"/>
      <c r="DM16" s="635"/>
      <c r="DN16" s="635"/>
      <c r="DO16" s="635"/>
      <c r="DP16" s="636"/>
      <c r="DQ16" s="640">
        <v>139425</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439879</v>
      </c>
      <c r="S17" s="635"/>
      <c r="T17" s="635"/>
      <c r="U17" s="635"/>
      <c r="V17" s="635"/>
      <c r="W17" s="635"/>
      <c r="X17" s="635"/>
      <c r="Y17" s="636"/>
      <c r="Z17" s="672">
        <v>0.9</v>
      </c>
      <c r="AA17" s="672"/>
      <c r="AB17" s="672"/>
      <c r="AC17" s="672"/>
      <c r="AD17" s="673">
        <v>439879</v>
      </c>
      <c r="AE17" s="673"/>
      <c r="AF17" s="673"/>
      <c r="AG17" s="673"/>
      <c r="AH17" s="673"/>
      <c r="AI17" s="673"/>
      <c r="AJ17" s="673"/>
      <c r="AK17" s="673"/>
      <c r="AL17" s="637">
        <v>1.8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4280184</v>
      </c>
      <c r="CS17" s="635"/>
      <c r="CT17" s="635"/>
      <c r="CU17" s="635"/>
      <c r="CV17" s="635"/>
      <c r="CW17" s="635"/>
      <c r="CX17" s="635"/>
      <c r="CY17" s="636"/>
      <c r="CZ17" s="672">
        <v>8.8000000000000007</v>
      </c>
      <c r="DA17" s="672"/>
      <c r="DB17" s="672"/>
      <c r="DC17" s="672"/>
      <c r="DD17" s="640" t="s">
        <v>122</v>
      </c>
      <c r="DE17" s="635"/>
      <c r="DF17" s="635"/>
      <c r="DG17" s="635"/>
      <c r="DH17" s="635"/>
      <c r="DI17" s="635"/>
      <c r="DJ17" s="635"/>
      <c r="DK17" s="635"/>
      <c r="DL17" s="635"/>
      <c r="DM17" s="635"/>
      <c r="DN17" s="635"/>
      <c r="DO17" s="635"/>
      <c r="DP17" s="636"/>
      <c r="DQ17" s="640">
        <v>4273722</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87094</v>
      </c>
      <c r="S18" s="635"/>
      <c r="T18" s="635"/>
      <c r="U18" s="635"/>
      <c r="V18" s="635"/>
      <c r="W18" s="635"/>
      <c r="X18" s="635"/>
      <c r="Y18" s="636"/>
      <c r="Z18" s="672">
        <v>0.2</v>
      </c>
      <c r="AA18" s="672"/>
      <c r="AB18" s="672"/>
      <c r="AC18" s="672"/>
      <c r="AD18" s="673">
        <v>87094</v>
      </c>
      <c r="AE18" s="673"/>
      <c r="AF18" s="673"/>
      <c r="AG18" s="673"/>
      <c r="AH18" s="673"/>
      <c r="AI18" s="673"/>
      <c r="AJ18" s="673"/>
      <c r="AK18" s="673"/>
      <c r="AL18" s="637">
        <v>0.4</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346152</v>
      </c>
      <c r="S19" s="635"/>
      <c r="T19" s="635"/>
      <c r="U19" s="635"/>
      <c r="V19" s="635"/>
      <c r="W19" s="635"/>
      <c r="X19" s="635"/>
      <c r="Y19" s="636"/>
      <c r="Z19" s="672">
        <v>0.7</v>
      </c>
      <c r="AA19" s="672"/>
      <c r="AB19" s="672"/>
      <c r="AC19" s="672"/>
      <c r="AD19" s="673">
        <v>346152</v>
      </c>
      <c r="AE19" s="673"/>
      <c r="AF19" s="673"/>
      <c r="AG19" s="673"/>
      <c r="AH19" s="673"/>
      <c r="AI19" s="673"/>
      <c r="AJ19" s="673"/>
      <c r="AK19" s="673"/>
      <c r="AL19" s="637">
        <v>1.4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675563</v>
      </c>
      <c r="BH19" s="635"/>
      <c r="BI19" s="635"/>
      <c r="BJ19" s="635"/>
      <c r="BK19" s="635"/>
      <c r="BL19" s="635"/>
      <c r="BM19" s="635"/>
      <c r="BN19" s="636"/>
      <c r="BO19" s="672">
        <v>5.8</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6633</v>
      </c>
      <c r="S20" s="635"/>
      <c r="T20" s="635"/>
      <c r="U20" s="635"/>
      <c r="V20" s="635"/>
      <c r="W20" s="635"/>
      <c r="X20" s="635"/>
      <c r="Y20" s="636"/>
      <c r="Z20" s="672">
        <v>0</v>
      </c>
      <c r="AA20" s="672"/>
      <c r="AB20" s="672"/>
      <c r="AC20" s="672"/>
      <c r="AD20" s="673">
        <v>6633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675563</v>
      </c>
      <c r="BH20" s="635"/>
      <c r="BI20" s="635"/>
      <c r="BJ20" s="635"/>
      <c r="BK20" s="635"/>
      <c r="BL20" s="635"/>
      <c r="BM20" s="635"/>
      <c r="BN20" s="636"/>
      <c r="BO20" s="672">
        <v>5.8</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48809523</v>
      </c>
      <c r="CS20" s="635"/>
      <c r="CT20" s="635"/>
      <c r="CU20" s="635"/>
      <c r="CV20" s="635"/>
      <c r="CW20" s="635"/>
      <c r="CX20" s="635"/>
      <c r="CY20" s="636"/>
      <c r="CZ20" s="672">
        <v>100</v>
      </c>
      <c r="DA20" s="672"/>
      <c r="DB20" s="672"/>
      <c r="DC20" s="672"/>
      <c r="DD20" s="640">
        <v>6840280</v>
      </c>
      <c r="DE20" s="635"/>
      <c r="DF20" s="635"/>
      <c r="DG20" s="635"/>
      <c r="DH20" s="635"/>
      <c r="DI20" s="635"/>
      <c r="DJ20" s="635"/>
      <c r="DK20" s="635"/>
      <c r="DL20" s="635"/>
      <c r="DM20" s="635"/>
      <c r="DN20" s="635"/>
      <c r="DO20" s="635"/>
      <c r="DP20" s="636"/>
      <c r="DQ20" s="640">
        <v>29238247</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10864477</v>
      </c>
      <c r="S21" s="635"/>
      <c r="T21" s="635"/>
      <c r="U21" s="635"/>
      <c r="V21" s="635"/>
      <c r="W21" s="635"/>
      <c r="X21" s="635"/>
      <c r="Y21" s="636"/>
      <c r="Z21" s="672">
        <v>21.6</v>
      </c>
      <c r="AA21" s="672"/>
      <c r="AB21" s="672"/>
      <c r="AC21" s="672"/>
      <c r="AD21" s="673">
        <v>9878651</v>
      </c>
      <c r="AE21" s="673"/>
      <c r="AF21" s="673"/>
      <c r="AG21" s="673"/>
      <c r="AH21" s="673"/>
      <c r="AI21" s="673"/>
      <c r="AJ21" s="673"/>
      <c r="AK21" s="673"/>
      <c r="AL21" s="637">
        <v>40.4</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6193</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9878651</v>
      </c>
      <c r="S22" s="635"/>
      <c r="T22" s="635"/>
      <c r="U22" s="635"/>
      <c r="V22" s="635"/>
      <c r="W22" s="635"/>
      <c r="X22" s="635"/>
      <c r="Y22" s="636"/>
      <c r="Z22" s="672">
        <v>19.600000000000001</v>
      </c>
      <c r="AA22" s="672"/>
      <c r="AB22" s="672"/>
      <c r="AC22" s="672"/>
      <c r="AD22" s="673">
        <v>9878651</v>
      </c>
      <c r="AE22" s="673"/>
      <c r="AF22" s="673"/>
      <c r="AG22" s="673"/>
      <c r="AH22" s="673"/>
      <c r="AI22" s="673"/>
      <c r="AJ22" s="673"/>
      <c r="AK22" s="673"/>
      <c r="AL22" s="637">
        <v>40.4</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985826</v>
      </c>
      <c r="S23" s="635"/>
      <c r="T23" s="635"/>
      <c r="U23" s="635"/>
      <c r="V23" s="635"/>
      <c r="W23" s="635"/>
      <c r="X23" s="635"/>
      <c r="Y23" s="636"/>
      <c r="Z23" s="672">
        <v>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669370</v>
      </c>
      <c r="BH23" s="635"/>
      <c r="BI23" s="635"/>
      <c r="BJ23" s="635"/>
      <c r="BK23" s="635"/>
      <c r="BL23" s="635"/>
      <c r="BM23" s="635"/>
      <c r="BN23" s="636"/>
      <c r="BO23" s="672">
        <v>5.7</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25061547</v>
      </c>
      <c r="CS24" s="690"/>
      <c r="CT24" s="690"/>
      <c r="CU24" s="690"/>
      <c r="CV24" s="690"/>
      <c r="CW24" s="690"/>
      <c r="CX24" s="690"/>
      <c r="CY24" s="715"/>
      <c r="CZ24" s="716">
        <v>51.3</v>
      </c>
      <c r="DA24" s="698"/>
      <c r="DB24" s="698"/>
      <c r="DC24" s="718"/>
      <c r="DD24" s="714">
        <v>16150094</v>
      </c>
      <c r="DE24" s="690"/>
      <c r="DF24" s="690"/>
      <c r="DG24" s="690"/>
      <c r="DH24" s="690"/>
      <c r="DI24" s="690"/>
      <c r="DJ24" s="690"/>
      <c r="DK24" s="715"/>
      <c r="DL24" s="714">
        <v>14694670</v>
      </c>
      <c r="DM24" s="690"/>
      <c r="DN24" s="690"/>
      <c r="DO24" s="690"/>
      <c r="DP24" s="690"/>
      <c r="DQ24" s="690"/>
      <c r="DR24" s="690"/>
      <c r="DS24" s="690"/>
      <c r="DT24" s="690"/>
      <c r="DU24" s="690"/>
      <c r="DV24" s="715"/>
      <c r="DW24" s="716">
        <v>59.9</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26036896</v>
      </c>
      <c r="S25" s="635"/>
      <c r="T25" s="635"/>
      <c r="U25" s="635"/>
      <c r="V25" s="635"/>
      <c r="W25" s="635"/>
      <c r="X25" s="635"/>
      <c r="Y25" s="636"/>
      <c r="Z25" s="672">
        <v>51.7</v>
      </c>
      <c r="AA25" s="672"/>
      <c r="AB25" s="672"/>
      <c r="AC25" s="672"/>
      <c r="AD25" s="673">
        <v>24381700</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8060266</v>
      </c>
      <c r="CS25" s="647"/>
      <c r="CT25" s="647"/>
      <c r="CU25" s="647"/>
      <c r="CV25" s="647"/>
      <c r="CW25" s="647"/>
      <c r="CX25" s="647"/>
      <c r="CY25" s="648"/>
      <c r="CZ25" s="637">
        <v>16.5</v>
      </c>
      <c r="DA25" s="649"/>
      <c r="DB25" s="649"/>
      <c r="DC25" s="650"/>
      <c r="DD25" s="640">
        <v>7337217</v>
      </c>
      <c r="DE25" s="647"/>
      <c r="DF25" s="647"/>
      <c r="DG25" s="647"/>
      <c r="DH25" s="647"/>
      <c r="DI25" s="647"/>
      <c r="DJ25" s="647"/>
      <c r="DK25" s="648"/>
      <c r="DL25" s="640">
        <v>7132372</v>
      </c>
      <c r="DM25" s="647"/>
      <c r="DN25" s="647"/>
      <c r="DO25" s="647"/>
      <c r="DP25" s="647"/>
      <c r="DQ25" s="647"/>
      <c r="DR25" s="647"/>
      <c r="DS25" s="647"/>
      <c r="DT25" s="647"/>
      <c r="DU25" s="647"/>
      <c r="DV25" s="648"/>
      <c r="DW25" s="637">
        <v>29.1</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7644</v>
      </c>
      <c r="S26" s="635"/>
      <c r="T26" s="635"/>
      <c r="U26" s="635"/>
      <c r="V26" s="635"/>
      <c r="W26" s="635"/>
      <c r="X26" s="635"/>
      <c r="Y26" s="636"/>
      <c r="Z26" s="672">
        <v>0</v>
      </c>
      <c r="AA26" s="672"/>
      <c r="AB26" s="672"/>
      <c r="AC26" s="672"/>
      <c r="AD26" s="673">
        <v>7644</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4763613</v>
      </c>
      <c r="CS26" s="635"/>
      <c r="CT26" s="635"/>
      <c r="CU26" s="635"/>
      <c r="CV26" s="635"/>
      <c r="CW26" s="635"/>
      <c r="CX26" s="635"/>
      <c r="CY26" s="636"/>
      <c r="CZ26" s="637">
        <v>9.8000000000000007</v>
      </c>
      <c r="DA26" s="649"/>
      <c r="DB26" s="649"/>
      <c r="DC26" s="650"/>
      <c r="DD26" s="640">
        <v>4454922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134310</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11670406</v>
      </c>
      <c r="BH27" s="635"/>
      <c r="BI27" s="635"/>
      <c r="BJ27" s="635"/>
      <c r="BK27" s="635"/>
      <c r="BL27" s="635"/>
      <c r="BM27" s="635"/>
      <c r="BN27" s="636"/>
      <c r="BO27" s="672">
        <v>100</v>
      </c>
      <c r="BP27" s="672"/>
      <c r="BQ27" s="672"/>
      <c r="BR27" s="672"/>
      <c r="BS27" s="673">
        <v>258006</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12721097</v>
      </c>
      <c r="CS27" s="647"/>
      <c r="CT27" s="647"/>
      <c r="CU27" s="647"/>
      <c r="CV27" s="647"/>
      <c r="CW27" s="647"/>
      <c r="CX27" s="647"/>
      <c r="CY27" s="648"/>
      <c r="CZ27" s="637">
        <v>26.1</v>
      </c>
      <c r="DA27" s="649"/>
      <c r="DB27" s="649"/>
      <c r="DC27" s="650"/>
      <c r="DD27" s="640">
        <v>4539155</v>
      </c>
      <c r="DE27" s="647"/>
      <c r="DF27" s="647"/>
      <c r="DG27" s="647"/>
      <c r="DH27" s="647"/>
      <c r="DI27" s="647"/>
      <c r="DJ27" s="647"/>
      <c r="DK27" s="648"/>
      <c r="DL27" s="640">
        <v>3288576</v>
      </c>
      <c r="DM27" s="647"/>
      <c r="DN27" s="647"/>
      <c r="DO27" s="647"/>
      <c r="DP27" s="647"/>
      <c r="DQ27" s="647"/>
      <c r="DR27" s="647"/>
      <c r="DS27" s="647"/>
      <c r="DT27" s="647"/>
      <c r="DU27" s="647"/>
      <c r="DV27" s="648"/>
      <c r="DW27" s="637">
        <v>13.4</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607632</v>
      </c>
      <c r="S28" s="635"/>
      <c r="T28" s="635"/>
      <c r="U28" s="635"/>
      <c r="V28" s="635"/>
      <c r="W28" s="635"/>
      <c r="X28" s="635"/>
      <c r="Y28" s="636"/>
      <c r="Z28" s="672">
        <v>1.2</v>
      </c>
      <c r="AA28" s="672"/>
      <c r="AB28" s="672"/>
      <c r="AC28" s="672"/>
      <c r="AD28" s="673">
        <v>30463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4280184</v>
      </c>
      <c r="CS28" s="635"/>
      <c r="CT28" s="635"/>
      <c r="CU28" s="635"/>
      <c r="CV28" s="635"/>
      <c r="CW28" s="635"/>
      <c r="CX28" s="635"/>
      <c r="CY28" s="636"/>
      <c r="CZ28" s="637">
        <v>8.8000000000000007</v>
      </c>
      <c r="DA28" s="649"/>
      <c r="DB28" s="649"/>
      <c r="DC28" s="650"/>
      <c r="DD28" s="640">
        <v>4273722</v>
      </c>
      <c r="DE28" s="635"/>
      <c r="DF28" s="635"/>
      <c r="DG28" s="635"/>
      <c r="DH28" s="635"/>
      <c r="DI28" s="635"/>
      <c r="DJ28" s="635"/>
      <c r="DK28" s="636"/>
      <c r="DL28" s="640">
        <v>4273722</v>
      </c>
      <c r="DM28" s="635"/>
      <c r="DN28" s="635"/>
      <c r="DO28" s="635"/>
      <c r="DP28" s="635"/>
      <c r="DQ28" s="635"/>
      <c r="DR28" s="635"/>
      <c r="DS28" s="635"/>
      <c r="DT28" s="635"/>
      <c r="DU28" s="635"/>
      <c r="DV28" s="636"/>
      <c r="DW28" s="637">
        <v>17.399999999999999</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157829</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4279506</v>
      </c>
      <c r="CS29" s="647"/>
      <c r="CT29" s="647"/>
      <c r="CU29" s="647"/>
      <c r="CV29" s="647"/>
      <c r="CW29" s="647"/>
      <c r="CX29" s="647"/>
      <c r="CY29" s="648"/>
      <c r="CZ29" s="637">
        <v>8.8000000000000007</v>
      </c>
      <c r="DA29" s="649"/>
      <c r="DB29" s="649"/>
      <c r="DC29" s="650"/>
      <c r="DD29" s="640">
        <v>4273044</v>
      </c>
      <c r="DE29" s="647"/>
      <c r="DF29" s="647"/>
      <c r="DG29" s="647"/>
      <c r="DH29" s="647"/>
      <c r="DI29" s="647"/>
      <c r="DJ29" s="647"/>
      <c r="DK29" s="648"/>
      <c r="DL29" s="640">
        <v>4273044</v>
      </c>
      <c r="DM29" s="647"/>
      <c r="DN29" s="647"/>
      <c r="DO29" s="647"/>
      <c r="DP29" s="647"/>
      <c r="DQ29" s="647"/>
      <c r="DR29" s="647"/>
      <c r="DS29" s="647"/>
      <c r="DT29" s="647"/>
      <c r="DU29" s="647"/>
      <c r="DV29" s="648"/>
      <c r="DW29" s="637">
        <v>17.399999999999999</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9521006</v>
      </c>
      <c r="S30" s="635"/>
      <c r="T30" s="635"/>
      <c r="U30" s="635"/>
      <c r="V30" s="635"/>
      <c r="W30" s="635"/>
      <c r="X30" s="635"/>
      <c r="Y30" s="636"/>
      <c r="Z30" s="672">
        <v>18.899999999999999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4158283</v>
      </c>
      <c r="CS30" s="635"/>
      <c r="CT30" s="635"/>
      <c r="CU30" s="635"/>
      <c r="CV30" s="635"/>
      <c r="CW30" s="635"/>
      <c r="CX30" s="635"/>
      <c r="CY30" s="636"/>
      <c r="CZ30" s="637">
        <v>8.5</v>
      </c>
      <c r="DA30" s="649"/>
      <c r="DB30" s="649"/>
      <c r="DC30" s="650"/>
      <c r="DD30" s="640">
        <v>4154948</v>
      </c>
      <c r="DE30" s="635"/>
      <c r="DF30" s="635"/>
      <c r="DG30" s="635"/>
      <c r="DH30" s="635"/>
      <c r="DI30" s="635"/>
      <c r="DJ30" s="635"/>
      <c r="DK30" s="636"/>
      <c r="DL30" s="640">
        <v>4154948</v>
      </c>
      <c r="DM30" s="635"/>
      <c r="DN30" s="635"/>
      <c r="DO30" s="635"/>
      <c r="DP30" s="635"/>
      <c r="DQ30" s="635"/>
      <c r="DR30" s="635"/>
      <c r="DS30" s="635"/>
      <c r="DT30" s="635"/>
      <c r="DU30" s="635"/>
      <c r="DV30" s="636"/>
      <c r="DW30" s="637">
        <v>16.899999999999999</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97.6</v>
      </c>
      <c r="BN31" s="697"/>
      <c r="BO31" s="697"/>
      <c r="BP31" s="697"/>
      <c r="BQ31" s="699"/>
      <c r="BR31" s="696">
        <v>99</v>
      </c>
      <c r="BS31" s="697"/>
      <c r="BT31" s="697"/>
      <c r="BU31" s="697"/>
      <c r="BV31" s="697"/>
      <c r="BW31" s="697"/>
      <c r="BX31" s="698">
        <v>97.7</v>
      </c>
      <c r="BY31" s="697"/>
      <c r="BZ31" s="697"/>
      <c r="CA31" s="697"/>
      <c r="CB31" s="699"/>
      <c r="CD31" s="655"/>
      <c r="CE31" s="656"/>
      <c r="CF31" s="631" t="s">
        <v>301</v>
      </c>
      <c r="CG31" s="632"/>
      <c r="CH31" s="632"/>
      <c r="CI31" s="632"/>
      <c r="CJ31" s="632"/>
      <c r="CK31" s="632"/>
      <c r="CL31" s="632"/>
      <c r="CM31" s="632"/>
      <c r="CN31" s="632"/>
      <c r="CO31" s="632"/>
      <c r="CP31" s="632"/>
      <c r="CQ31" s="633"/>
      <c r="CR31" s="634">
        <v>121223</v>
      </c>
      <c r="CS31" s="647"/>
      <c r="CT31" s="647"/>
      <c r="CU31" s="647"/>
      <c r="CV31" s="647"/>
      <c r="CW31" s="647"/>
      <c r="CX31" s="647"/>
      <c r="CY31" s="648"/>
      <c r="CZ31" s="637">
        <v>0.2</v>
      </c>
      <c r="DA31" s="649"/>
      <c r="DB31" s="649"/>
      <c r="DC31" s="650"/>
      <c r="DD31" s="640">
        <v>118096</v>
      </c>
      <c r="DE31" s="647"/>
      <c r="DF31" s="647"/>
      <c r="DG31" s="647"/>
      <c r="DH31" s="647"/>
      <c r="DI31" s="647"/>
      <c r="DJ31" s="647"/>
      <c r="DK31" s="648"/>
      <c r="DL31" s="640">
        <v>118096</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4312743</v>
      </c>
      <c r="S32" s="635"/>
      <c r="T32" s="635"/>
      <c r="U32" s="635"/>
      <c r="V32" s="635"/>
      <c r="W32" s="635"/>
      <c r="X32" s="635"/>
      <c r="Y32" s="636"/>
      <c r="Z32" s="672">
        <v>8.6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98.9</v>
      </c>
      <c r="BH32" s="647"/>
      <c r="BI32" s="647"/>
      <c r="BJ32" s="647"/>
      <c r="BK32" s="647"/>
      <c r="BL32" s="647"/>
      <c r="BM32" s="638">
        <v>97.2</v>
      </c>
      <c r="BN32" s="647"/>
      <c r="BO32" s="647"/>
      <c r="BP32" s="647"/>
      <c r="BQ32" s="670"/>
      <c r="BR32" s="700">
        <v>98.9</v>
      </c>
      <c r="BS32" s="647"/>
      <c r="BT32" s="647"/>
      <c r="BU32" s="647"/>
      <c r="BV32" s="647"/>
      <c r="BW32" s="647"/>
      <c r="BX32" s="638">
        <v>97.6</v>
      </c>
      <c r="BY32" s="647"/>
      <c r="BZ32" s="647"/>
      <c r="CA32" s="647"/>
      <c r="CB32" s="670"/>
      <c r="CD32" s="657"/>
      <c r="CE32" s="658"/>
      <c r="CF32" s="631" t="s">
        <v>305</v>
      </c>
      <c r="CG32" s="632"/>
      <c r="CH32" s="632"/>
      <c r="CI32" s="632"/>
      <c r="CJ32" s="632"/>
      <c r="CK32" s="632"/>
      <c r="CL32" s="632"/>
      <c r="CM32" s="632"/>
      <c r="CN32" s="632"/>
      <c r="CO32" s="632"/>
      <c r="CP32" s="632"/>
      <c r="CQ32" s="633"/>
      <c r="CR32" s="634">
        <v>678</v>
      </c>
      <c r="CS32" s="635"/>
      <c r="CT32" s="635"/>
      <c r="CU32" s="635"/>
      <c r="CV32" s="635"/>
      <c r="CW32" s="635"/>
      <c r="CX32" s="635"/>
      <c r="CY32" s="636"/>
      <c r="CZ32" s="637">
        <v>0</v>
      </c>
      <c r="DA32" s="649"/>
      <c r="DB32" s="649"/>
      <c r="DC32" s="650"/>
      <c r="DD32" s="640">
        <v>678</v>
      </c>
      <c r="DE32" s="635"/>
      <c r="DF32" s="635"/>
      <c r="DG32" s="635"/>
      <c r="DH32" s="635"/>
      <c r="DI32" s="635"/>
      <c r="DJ32" s="635"/>
      <c r="DK32" s="636"/>
      <c r="DL32" s="640">
        <v>678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50964</v>
      </c>
      <c r="S33" s="635"/>
      <c r="T33" s="635"/>
      <c r="U33" s="635"/>
      <c r="V33" s="635"/>
      <c r="W33" s="635"/>
      <c r="X33" s="635"/>
      <c r="Y33" s="636"/>
      <c r="Z33" s="672">
        <v>0.1</v>
      </c>
      <c r="AA33" s="672"/>
      <c r="AB33" s="672"/>
      <c r="AC33" s="672"/>
      <c r="AD33" s="673">
        <v>6777</v>
      </c>
      <c r="AE33" s="673"/>
      <c r="AF33" s="673"/>
      <c r="AG33" s="673"/>
      <c r="AH33" s="673"/>
      <c r="AI33" s="673"/>
      <c r="AJ33" s="673"/>
      <c r="AK33" s="673"/>
      <c r="AL33" s="637">
        <v>0</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99.1</v>
      </c>
      <c r="BH33" s="619"/>
      <c r="BI33" s="619"/>
      <c r="BJ33" s="619"/>
      <c r="BK33" s="619"/>
      <c r="BL33" s="619"/>
      <c r="BM33" s="665">
        <v>97.6</v>
      </c>
      <c r="BN33" s="619"/>
      <c r="BO33" s="619"/>
      <c r="BP33" s="619"/>
      <c r="BQ33" s="682"/>
      <c r="BR33" s="695">
        <v>99.1</v>
      </c>
      <c r="BS33" s="619"/>
      <c r="BT33" s="619"/>
      <c r="BU33" s="619"/>
      <c r="BV33" s="619"/>
      <c r="BW33" s="619"/>
      <c r="BX33" s="665">
        <v>97.5</v>
      </c>
      <c r="BY33" s="619"/>
      <c r="BZ33" s="619"/>
      <c r="CA33" s="619"/>
      <c r="CB33" s="682"/>
      <c r="CD33" s="631" t="s">
        <v>308</v>
      </c>
      <c r="CE33" s="632"/>
      <c r="CF33" s="632"/>
      <c r="CG33" s="632"/>
      <c r="CH33" s="632"/>
      <c r="CI33" s="632"/>
      <c r="CJ33" s="632"/>
      <c r="CK33" s="632"/>
      <c r="CL33" s="632"/>
      <c r="CM33" s="632"/>
      <c r="CN33" s="632"/>
      <c r="CO33" s="632"/>
      <c r="CP33" s="632"/>
      <c r="CQ33" s="633"/>
      <c r="CR33" s="634">
        <v>15245504</v>
      </c>
      <c r="CS33" s="647"/>
      <c r="CT33" s="647"/>
      <c r="CU33" s="647"/>
      <c r="CV33" s="647"/>
      <c r="CW33" s="647"/>
      <c r="CX33" s="647"/>
      <c r="CY33" s="648"/>
      <c r="CZ33" s="637">
        <v>31.2</v>
      </c>
      <c r="DA33" s="649"/>
      <c r="DB33" s="649"/>
      <c r="DC33" s="650"/>
      <c r="DD33" s="640">
        <v>11734199</v>
      </c>
      <c r="DE33" s="647"/>
      <c r="DF33" s="647"/>
      <c r="DG33" s="647"/>
      <c r="DH33" s="647"/>
      <c r="DI33" s="647"/>
      <c r="DJ33" s="647"/>
      <c r="DK33" s="648"/>
      <c r="DL33" s="640">
        <v>9550175</v>
      </c>
      <c r="DM33" s="647"/>
      <c r="DN33" s="647"/>
      <c r="DO33" s="647"/>
      <c r="DP33" s="647"/>
      <c r="DQ33" s="647"/>
      <c r="DR33" s="647"/>
      <c r="DS33" s="647"/>
      <c r="DT33" s="647"/>
      <c r="DU33" s="647"/>
      <c r="DV33" s="648"/>
      <c r="DW33" s="637">
        <v>38.9</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271413</v>
      </c>
      <c r="S34" s="635"/>
      <c r="T34" s="635"/>
      <c r="U34" s="635"/>
      <c r="V34" s="635"/>
      <c r="W34" s="635"/>
      <c r="X34" s="635"/>
      <c r="Y34" s="636"/>
      <c r="Z34" s="672">
        <v>0.5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6715557</v>
      </c>
      <c r="CS34" s="635"/>
      <c r="CT34" s="635"/>
      <c r="CU34" s="635"/>
      <c r="CV34" s="635"/>
      <c r="CW34" s="635"/>
      <c r="CX34" s="635"/>
      <c r="CY34" s="636"/>
      <c r="CZ34" s="637">
        <v>13.8</v>
      </c>
      <c r="DA34" s="649"/>
      <c r="DB34" s="649"/>
      <c r="DC34" s="650"/>
      <c r="DD34" s="640">
        <v>4924969</v>
      </c>
      <c r="DE34" s="635"/>
      <c r="DF34" s="635"/>
      <c r="DG34" s="635"/>
      <c r="DH34" s="635"/>
      <c r="DI34" s="635"/>
      <c r="DJ34" s="635"/>
      <c r="DK34" s="636"/>
      <c r="DL34" s="640">
        <v>4345860</v>
      </c>
      <c r="DM34" s="635"/>
      <c r="DN34" s="635"/>
      <c r="DO34" s="635"/>
      <c r="DP34" s="635"/>
      <c r="DQ34" s="635"/>
      <c r="DR34" s="635"/>
      <c r="DS34" s="635"/>
      <c r="DT34" s="635"/>
      <c r="DU34" s="635"/>
      <c r="DV34" s="636"/>
      <c r="DW34" s="637">
        <v>17.7</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2669564</v>
      </c>
      <c r="S35" s="635"/>
      <c r="T35" s="635"/>
      <c r="U35" s="635"/>
      <c r="V35" s="635"/>
      <c r="W35" s="635"/>
      <c r="X35" s="635"/>
      <c r="Y35" s="636"/>
      <c r="Z35" s="672">
        <v>5.3</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317378</v>
      </c>
      <c r="CS35" s="647"/>
      <c r="CT35" s="647"/>
      <c r="CU35" s="647"/>
      <c r="CV35" s="647"/>
      <c r="CW35" s="647"/>
      <c r="CX35" s="647"/>
      <c r="CY35" s="648"/>
      <c r="CZ35" s="637">
        <v>0.7</v>
      </c>
      <c r="DA35" s="649"/>
      <c r="DB35" s="649"/>
      <c r="DC35" s="650"/>
      <c r="DD35" s="640">
        <v>255179</v>
      </c>
      <c r="DE35" s="647"/>
      <c r="DF35" s="647"/>
      <c r="DG35" s="647"/>
      <c r="DH35" s="647"/>
      <c r="DI35" s="647"/>
      <c r="DJ35" s="647"/>
      <c r="DK35" s="648"/>
      <c r="DL35" s="640">
        <v>255179</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1199768</v>
      </c>
      <c r="S36" s="635"/>
      <c r="T36" s="635"/>
      <c r="U36" s="635"/>
      <c r="V36" s="635"/>
      <c r="W36" s="635"/>
      <c r="X36" s="635"/>
      <c r="Y36" s="636"/>
      <c r="Z36" s="672">
        <v>2.4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5562009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54452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3771464</v>
      </c>
      <c r="CS36" s="635"/>
      <c r="CT36" s="635"/>
      <c r="CU36" s="635"/>
      <c r="CV36" s="635"/>
      <c r="CW36" s="635"/>
      <c r="CX36" s="635"/>
      <c r="CY36" s="636"/>
      <c r="CZ36" s="637">
        <v>7.7</v>
      </c>
      <c r="DA36" s="649"/>
      <c r="DB36" s="649"/>
      <c r="DC36" s="650"/>
      <c r="DD36" s="640">
        <v>3104792</v>
      </c>
      <c r="DE36" s="635"/>
      <c r="DF36" s="635"/>
      <c r="DG36" s="635"/>
      <c r="DH36" s="635"/>
      <c r="DI36" s="635"/>
      <c r="DJ36" s="635"/>
      <c r="DK36" s="636"/>
      <c r="DL36" s="640">
        <v>2112229</v>
      </c>
      <c r="DM36" s="635"/>
      <c r="DN36" s="635"/>
      <c r="DO36" s="635"/>
      <c r="DP36" s="635"/>
      <c r="DQ36" s="635"/>
      <c r="DR36" s="635"/>
      <c r="DS36" s="635"/>
      <c r="DT36" s="635"/>
      <c r="DU36" s="635"/>
      <c r="DV36" s="636"/>
      <c r="DW36" s="637">
        <v>8.6</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564336</v>
      </c>
      <c r="S37" s="635"/>
      <c r="T37" s="635"/>
      <c r="U37" s="635"/>
      <c r="V37" s="635"/>
      <c r="W37" s="635"/>
      <c r="X37" s="635"/>
      <c r="Y37" s="636"/>
      <c r="Z37" s="672">
        <v>1.1000000000000001</v>
      </c>
      <c r="AA37" s="672"/>
      <c r="AB37" s="672"/>
      <c r="AC37" s="672"/>
      <c r="AD37" s="673">
        <v>20290</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1203478</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-57628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11841</v>
      </c>
      <c r="CS37" s="647"/>
      <c r="CT37" s="647"/>
      <c r="CU37" s="647"/>
      <c r="CV37" s="647"/>
      <c r="CW37" s="647"/>
      <c r="CX37" s="647"/>
      <c r="CY37" s="648"/>
      <c r="CZ37" s="637">
        <v>0</v>
      </c>
      <c r="DA37" s="649"/>
      <c r="DB37" s="649"/>
      <c r="DC37" s="650"/>
      <c r="DD37" s="640">
        <v>11841</v>
      </c>
      <c r="DE37" s="647"/>
      <c r="DF37" s="647"/>
      <c r="DG37" s="647"/>
      <c r="DH37" s="647"/>
      <c r="DI37" s="647"/>
      <c r="DJ37" s="647"/>
      <c r="DK37" s="648"/>
      <c r="DL37" s="640">
        <v>5476</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4865892</v>
      </c>
      <c r="S38" s="635"/>
      <c r="T38" s="635"/>
      <c r="U38" s="635"/>
      <c r="V38" s="635"/>
      <c r="W38" s="635"/>
      <c r="X38" s="635"/>
      <c r="Y38" s="636"/>
      <c r="Z38" s="672">
        <v>9.6999999999999993</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433111</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9617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3623434</v>
      </c>
      <c r="CS38" s="635"/>
      <c r="CT38" s="635"/>
      <c r="CU38" s="635"/>
      <c r="CV38" s="635"/>
      <c r="CW38" s="635"/>
      <c r="CX38" s="635"/>
      <c r="CY38" s="636"/>
      <c r="CZ38" s="637">
        <v>7.4</v>
      </c>
      <c r="DA38" s="649"/>
      <c r="DB38" s="649"/>
      <c r="DC38" s="650"/>
      <c r="DD38" s="640">
        <v>2944037</v>
      </c>
      <c r="DE38" s="635"/>
      <c r="DF38" s="635"/>
      <c r="DG38" s="635"/>
      <c r="DH38" s="635"/>
      <c r="DI38" s="635"/>
      <c r="DJ38" s="635"/>
      <c r="DK38" s="636"/>
      <c r="DL38" s="640">
        <v>2685178</v>
      </c>
      <c r="DM38" s="635"/>
      <c r="DN38" s="635"/>
      <c r="DO38" s="635"/>
      <c r="DP38" s="635"/>
      <c r="DQ38" s="635"/>
      <c r="DR38" s="635"/>
      <c r="DS38" s="635"/>
      <c r="DT38" s="635"/>
      <c r="DU38" s="635"/>
      <c r="DV38" s="636"/>
      <c r="DW38" s="637">
        <v>10.9</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253985</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13959</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463149</v>
      </c>
      <c r="CS39" s="647"/>
      <c r="CT39" s="647"/>
      <c r="CU39" s="647"/>
      <c r="CV39" s="647"/>
      <c r="CW39" s="647"/>
      <c r="CX39" s="647"/>
      <c r="CY39" s="648"/>
      <c r="CZ39" s="637">
        <v>0.9</v>
      </c>
      <c r="DA39" s="649"/>
      <c r="DB39" s="649"/>
      <c r="DC39" s="650"/>
      <c r="DD39" s="640">
        <v>312386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76292</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48001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354522</v>
      </c>
      <c r="CS40" s="635"/>
      <c r="CT40" s="635"/>
      <c r="CU40" s="635"/>
      <c r="CV40" s="635"/>
      <c r="CW40" s="635"/>
      <c r="CX40" s="635"/>
      <c r="CY40" s="636"/>
      <c r="CZ40" s="637">
        <v>0.7</v>
      </c>
      <c r="DA40" s="649"/>
      <c r="DB40" s="649"/>
      <c r="DC40" s="650"/>
      <c r="DD40" s="640">
        <v>192836</v>
      </c>
      <c r="DE40" s="635"/>
      <c r="DF40" s="635"/>
      <c r="DG40" s="635"/>
      <c r="DH40" s="635"/>
      <c r="DI40" s="635"/>
      <c r="DJ40" s="635"/>
      <c r="DK40" s="636"/>
      <c r="DL40" s="640">
        <v>151729</v>
      </c>
      <c r="DM40" s="635"/>
      <c r="DN40" s="635"/>
      <c r="DO40" s="635"/>
      <c r="DP40" s="635"/>
      <c r="DQ40" s="635"/>
      <c r="DR40" s="635"/>
      <c r="DS40" s="635"/>
      <c r="DT40" s="635"/>
      <c r="DU40" s="635"/>
      <c r="DV40" s="636"/>
      <c r="DW40" s="637">
        <v>0.6</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50399997</v>
      </c>
      <c r="S41" s="659"/>
      <c r="T41" s="659"/>
      <c r="U41" s="659"/>
      <c r="V41" s="659"/>
      <c r="W41" s="659"/>
      <c r="X41" s="659"/>
      <c r="Y41" s="662"/>
      <c r="Z41" s="663">
        <v>100</v>
      </c>
      <c r="AA41" s="663"/>
      <c r="AB41" s="663"/>
      <c r="AC41" s="663"/>
      <c r="AD41" s="664">
        <v>24446874</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697109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332</v>
      </c>
      <c r="AR42" s="680"/>
      <c r="AS42" s="680"/>
      <c r="AT42" s="680"/>
      <c r="AU42" s="680"/>
      <c r="AV42" s="680"/>
      <c r="AW42" s="680"/>
      <c r="AX42" s="680"/>
      <c r="AY42" s="681"/>
      <c r="AZ42" s="618">
        <v>2926325</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458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8502472</v>
      </c>
      <c r="CS42" s="647"/>
      <c r="CT42" s="647"/>
      <c r="CU42" s="647"/>
      <c r="CV42" s="647"/>
      <c r="CW42" s="647"/>
      <c r="CX42" s="647"/>
      <c r="CY42" s="648"/>
      <c r="CZ42" s="637">
        <v>17.399999999999999</v>
      </c>
      <c r="DA42" s="649"/>
      <c r="DB42" s="649"/>
      <c r="DC42" s="650"/>
      <c r="DD42" s="640">
        <v>1353954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230599</v>
      </c>
      <c r="CS43" s="647"/>
      <c r="CT43" s="647"/>
      <c r="CU43" s="647"/>
      <c r="CV43" s="647"/>
      <c r="CW43" s="647"/>
      <c r="CX43" s="647"/>
      <c r="CY43" s="648"/>
      <c r="CZ43" s="637">
        <v>0.5</v>
      </c>
      <c r="DA43" s="649"/>
      <c r="DB43" s="649"/>
      <c r="DC43" s="650"/>
      <c r="DD43" s="640">
        <v>230599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345</v>
      </c>
      <c r="CG44" s="632"/>
      <c r="CH44" s="632"/>
      <c r="CI44" s="632"/>
      <c r="CJ44" s="632"/>
      <c r="CK44" s="632"/>
      <c r="CL44" s="632"/>
      <c r="CM44" s="632"/>
      <c r="CN44" s="632"/>
      <c r="CO44" s="632"/>
      <c r="CP44" s="632"/>
      <c r="CQ44" s="633"/>
      <c r="CR44" s="634">
        <v>6840280</v>
      </c>
      <c r="CS44" s="635"/>
      <c r="CT44" s="635"/>
      <c r="CU44" s="635"/>
      <c r="CV44" s="635"/>
      <c r="CW44" s="635"/>
      <c r="CX44" s="635"/>
      <c r="CY44" s="636"/>
      <c r="CZ44" s="637">
        <v>14</v>
      </c>
      <c r="DA44" s="638"/>
      <c r="DB44" s="638"/>
      <c r="DC44" s="639"/>
      <c r="DD44" s="640">
        <v>1214529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2107596</v>
      </c>
      <c r="CS45" s="647"/>
      <c r="CT45" s="647"/>
      <c r="CU45" s="647"/>
      <c r="CV45" s="647"/>
      <c r="CW45" s="647"/>
      <c r="CX45" s="647"/>
      <c r="CY45" s="648"/>
      <c r="CZ45" s="637">
        <v>4.3</v>
      </c>
      <c r="DA45" s="649"/>
      <c r="DB45" s="649"/>
      <c r="DC45" s="650"/>
      <c r="DD45" s="640">
        <v>152936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4615619</v>
      </c>
      <c r="CS46" s="635"/>
      <c r="CT46" s="635"/>
      <c r="CU46" s="635"/>
      <c r="CV46" s="635"/>
      <c r="CW46" s="635"/>
      <c r="CX46" s="635"/>
      <c r="CY46" s="636"/>
      <c r="CZ46" s="637">
        <v>9.5</v>
      </c>
      <c r="DA46" s="638"/>
      <c r="DB46" s="638"/>
      <c r="DC46" s="639"/>
      <c r="DD46" s="640">
        <v>1050828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1662192</v>
      </c>
      <c r="CS47" s="647"/>
      <c r="CT47" s="647"/>
      <c r="CU47" s="647"/>
      <c r="CV47" s="647"/>
      <c r="CW47" s="647"/>
      <c r="CX47" s="647"/>
      <c r="CY47" s="648"/>
      <c r="CZ47" s="637">
        <v>3.4</v>
      </c>
      <c r="DA47" s="649"/>
      <c r="DB47" s="649"/>
      <c r="DC47" s="650"/>
      <c r="DD47" s="640">
        <v>139425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48809523</v>
      </c>
      <c r="CS49" s="619"/>
      <c r="CT49" s="619"/>
      <c r="CU49" s="619"/>
      <c r="CV49" s="619"/>
      <c r="CW49" s="619"/>
      <c r="CX49" s="619"/>
      <c r="CY49" s="620"/>
      <c r="CZ49" s="621">
        <v>100</v>
      </c>
      <c r="DA49" s="622"/>
      <c r="DB49" s="622"/>
      <c r="DC49" s="623"/>
      <c r="DD49" s="624">
        <v>29238247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TigTfwXAuYqNmFJMXshQLrG1MWwQTM+HtXfKO6gZ3WSsKESg7lAOj1YZU3f9+3TDXNvbNjc9m7BXqGe/V9afg==" saltValue="oTDDVIDDWFOsUlJqVd0oI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DB15" sqref="DB15:DF15"/>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50165</v>
      </c>
      <c r="R7" s="1116"/>
      <c r="S7" s="1116"/>
      <c r="T7" s="1116"/>
      <c r="U7" s="1116"/>
      <c r="V7" s="1116">
        <v>48579</v>
      </c>
      <c r="W7" s="1116"/>
      <c r="X7" s="1116"/>
      <c r="Y7" s="1116"/>
      <c r="Z7" s="1116"/>
      <c r="AA7" s="1116">
        <v>1586</v>
      </c>
      <c r="AB7" s="1116"/>
      <c r="AC7" s="1116"/>
      <c r="AD7" s="1116"/>
      <c r="AE7" s="1117"/>
      <c r="AF7" s="1118">
        <v>1355</v>
      </c>
      <c r="AG7" s="1119"/>
      <c r="AH7" s="1119"/>
      <c r="AI7" s="1119"/>
      <c r="AJ7" s="1120"/>
      <c r="AK7" s="1121">
        <v>2670</v>
      </c>
      <c r="AL7" s="1122"/>
      <c r="AM7" s="1122"/>
      <c r="AN7" s="1122"/>
      <c r="AO7" s="1122"/>
      <c r="AP7" s="1122">
        <v>37476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567</v>
      </c>
      <c r="BT7" s="1113"/>
      <c r="BU7" s="1113"/>
      <c r="BV7" s="1113"/>
      <c r="BW7" s="1113"/>
      <c r="BX7" s="1113"/>
      <c r="BY7" s="1113"/>
      <c r="BZ7" s="1113"/>
      <c r="CA7" s="1113"/>
      <c r="CB7" s="1113"/>
      <c r="CC7" s="1113"/>
      <c r="CD7" s="1113"/>
      <c r="CE7" s="1113"/>
      <c r="CF7" s="1113"/>
      <c r="CG7" s="1125"/>
      <c r="CH7" s="1109">
        <v>16</v>
      </c>
      <c r="CI7" s="1110"/>
      <c r="CJ7" s="1110"/>
      <c r="CK7" s="1110"/>
      <c r="CL7" s="1111"/>
      <c r="CM7" s="1109">
        <v>98</v>
      </c>
      <c r="CN7" s="1110"/>
      <c r="CO7" s="1110"/>
      <c r="CP7" s="1110"/>
      <c r="CQ7" s="1111"/>
      <c r="CR7" s="1109">
        <v>5</v>
      </c>
      <c r="CS7" s="1110"/>
      <c r="CT7" s="1110"/>
      <c r="CU7" s="1110"/>
      <c r="CV7" s="1111"/>
      <c r="CW7" s="1109" t="s">
        <v>493</v>
      </c>
      <c r="CX7" s="1110"/>
      <c r="CY7" s="1110"/>
      <c r="CZ7" s="1110"/>
      <c r="DA7" s="1111"/>
      <c r="DB7" s="1109" t="s">
        <v>559</v>
      </c>
      <c r="DC7" s="1110"/>
      <c r="DD7" s="1110"/>
      <c r="DE7" s="1110"/>
      <c r="DF7" s="1111"/>
      <c r="DG7" s="1109">
        <v>317</v>
      </c>
      <c r="DH7" s="1110"/>
      <c r="DI7" s="1110"/>
      <c r="DJ7" s="1110"/>
      <c r="DK7" s="1111"/>
      <c r="DL7" s="1109" t="s">
        <v>558</v>
      </c>
      <c r="DM7" s="1110"/>
      <c r="DN7" s="1110"/>
      <c r="DO7" s="1110"/>
      <c r="DP7" s="1111"/>
      <c r="DQ7" s="1109" t="s">
        <v>557</v>
      </c>
      <c r="DR7" s="1110"/>
      <c r="DS7" s="1110"/>
      <c r="DT7" s="1110"/>
      <c r="DU7" s="1111"/>
      <c r="DV7" s="1112"/>
      <c r="DW7" s="1113"/>
      <c r="DX7" s="1113"/>
      <c r="DY7" s="1113"/>
      <c r="DZ7" s="1114"/>
      <c r="EA7" s="216"/>
    </row>
    <row r="8" spans="1:131" s="217" customFormat="1" ht="26.25" customHeight="1" x14ac:dyDescent="0.15">
      <c r="A8" s="220">
        <v>2</v>
      </c>
      <c r="B8" s="1043" t="s">
        <v>375</v>
      </c>
      <c r="C8" s="1044"/>
      <c r="D8" s="1044"/>
      <c r="E8" s="1044"/>
      <c r="F8" s="1044"/>
      <c r="G8" s="1044"/>
      <c r="H8" s="1044"/>
      <c r="I8" s="1044"/>
      <c r="J8" s="1044"/>
      <c r="K8" s="1044"/>
      <c r="L8" s="1044"/>
      <c r="M8" s="1044"/>
      <c r="N8" s="1044"/>
      <c r="O8" s="1044"/>
      <c r="P8" s="1045"/>
      <c r="Q8" s="1051">
        <v>256</v>
      </c>
      <c r="R8" s="1052"/>
      <c r="S8" s="1052"/>
      <c r="T8" s="1052"/>
      <c r="U8" s="1052"/>
      <c r="V8" s="1052">
        <v>252</v>
      </c>
      <c r="W8" s="1052"/>
      <c r="X8" s="1052"/>
      <c r="Y8" s="1052"/>
      <c r="Z8" s="1052"/>
      <c r="AA8" s="1052">
        <v>4</v>
      </c>
      <c r="AB8" s="1052"/>
      <c r="AC8" s="1052"/>
      <c r="AD8" s="1052"/>
      <c r="AE8" s="1053"/>
      <c r="AF8" s="1048">
        <v>4</v>
      </c>
      <c r="AG8" s="1049"/>
      <c r="AH8" s="1049"/>
      <c r="AI8" s="1049"/>
      <c r="AJ8" s="1050"/>
      <c r="AK8" s="1093" t="s">
        <v>557</v>
      </c>
      <c r="AL8" s="1094"/>
      <c r="AM8" s="1094"/>
      <c r="AN8" s="1094"/>
      <c r="AO8" s="1094"/>
      <c r="AP8" s="1094">
        <v>574</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568</v>
      </c>
      <c r="BT8" s="1006"/>
      <c r="BU8" s="1006"/>
      <c r="BV8" s="1006"/>
      <c r="BW8" s="1006"/>
      <c r="BX8" s="1006"/>
      <c r="BY8" s="1006"/>
      <c r="BZ8" s="1006"/>
      <c r="CA8" s="1006"/>
      <c r="CB8" s="1006"/>
      <c r="CC8" s="1006"/>
      <c r="CD8" s="1006"/>
      <c r="CE8" s="1006"/>
      <c r="CF8" s="1006"/>
      <c r="CG8" s="1027"/>
      <c r="CH8" s="1002">
        <v>0</v>
      </c>
      <c r="CI8" s="1003"/>
      <c r="CJ8" s="1003"/>
      <c r="CK8" s="1003"/>
      <c r="CL8" s="1004"/>
      <c r="CM8" s="1002">
        <v>41</v>
      </c>
      <c r="CN8" s="1003"/>
      <c r="CO8" s="1003"/>
      <c r="CP8" s="1003"/>
      <c r="CQ8" s="1004"/>
      <c r="CR8" s="1002">
        <v>22</v>
      </c>
      <c r="CS8" s="1003"/>
      <c r="CT8" s="1003"/>
      <c r="CU8" s="1003"/>
      <c r="CV8" s="1004"/>
      <c r="CW8" s="1002" t="s">
        <v>493</v>
      </c>
      <c r="CX8" s="1003"/>
      <c r="CY8" s="1003"/>
      <c r="CZ8" s="1003"/>
      <c r="DA8" s="1004"/>
      <c r="DB8" s="1002" t="s">
        <v>559</v>
      </c>
      <c r="DC8" s="1003"/>
      <c r="DD8" s="1003"/>
      <c r="DE8" s="1003"/>
      <c r="DF8" s="1004"/>
      <c r="DG8" s="1002" t="s">
        <v>559</v>
      </c>
      <c r="DH8" s="1003"/>
      <c r="DI8" s="1003"/>
      <c r="DJ8" s="1003"/>
      <c r="DK8" s="1004"/>
      <c r="DL8" s="1002" t="s">
        <v>559</v>
      </c>
      <c r="DM8" s="1003"/>
      <c r="DN8" s="1003"/>
      <c r="DO8" s="1003"/>
      <c r="DP8" s="1004"/>
      <c r="DQ8" s="1002" t="s">
        <v>557</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569</v>
      </c>
      <c r="BT9" s="1006"/>
      <c r="BU9" s="1006"/>
      <c r="BV9" s="1006"/>
      <c r="BW9" s="1006"/>
      <c r="BX9" s="1006"/>
      <c r="BY9" s="1006"/>
      <c r="BZ9" s="1006"/>
      <c r="CA9" s="1006"/>
      <c r="CB9" s="1006"/>
      <c r="CC9" s="1006"/>
      <c r="CD9" s="1006"/>
      <c r="CE9" s="1006"/>
      <c r="CF9" s="1006"/>
      <c r="CG9" s="1027"/>
      <c r="CH9" s="1002">
        <v>2</v>
      </c>
      <c r="CI9" s="1003"/>
      <c r="CJ9" s="1003"/>
      <c r="CK9" s="1003"/>
      <c r="CL9" s="1004"/>
      <c r="CM9" s="1002">
        <v>114</v>
      </c>
      <c r="CN9" s="1003"/>
      <c r="CO9" s="1003"/>
      <c r="CP9" s="1003"/>
      <c r="CQ9" s="1004"/>
      <c r="CR9" s="1002">
        <v>14</v>
      </c>
      <c r="CS9" s="1003"/>
      <c r="CT9" s="1003"/>
      <c r="CU9" s="1003"/>
      <c r="CV9" s="1004"/>
      <c r="CW9" s="1002" t="s">
        <v>493</v>
      </c>
      <c r="CX9" s="1003"/>
      <c r="CY9" s="1003"/>
      <c r="CZ9" s="1003"/>
      <c r="DA9" s="1004"/>
      <c r="DB9" s="1002" t="s">
        <v>559</v>
      </c>
      <c r="DC9" s="1003"/>
      <c r="DD9" s="1003"/>
      <c r="DE9" s="1003"/>
      <c r="DF9" s="1004"/>
      <c r="DG9" s="1002" t="s">
        <v>557</v>
      </c>
      <c r="DH9" s="1003"/>
      <c r="DI9" s="1003"/>
      <c r="DJ9" s="1003"/>
      <c r="DK9" s="1004"/>
      <c r="DL9" s="1002" t="s">
        <v>558</v>
      </c>
      <c r="DM9" s="1003"/>
      <c r="DN9" s="1003"/>
      <c r="DO9" s="1003"/>
      <c r="DP9" s="1004"/>
      <c r="DQ9" s="1002" t="s">
        <v>557</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570</v>
      </c>
      <c r="BT10" s="1006"/>
      <c r="BU10" s="1006"/>
      <c r="BV10" s="1006"/>
      <c r="BW10" s="1006"/>
      <c r="BX10" s="1006"/>
      <c r="BY10" s="1006"/>
      <c r="BZ10" s="1006"/>
      <c r="CA10" s="1006"/>
      <c r="CB10" s="1006"/>
      <c r="CC10" s="1006"/>
      <c r="CD10" s="1006"/>
      <c r="CE10" s="1006"/>
      <c r="CF10" s="1006"/>
      <c r="CG10" s="1027"/>
      <c r="CH10" s="1002">
        <v>11</v>
      </c>
      <c r="CI10" s="1003"/>
      <c r="CJ10" s="1003"/>
      <c r="CK10" s="1003"/>
      <c r="CL10" s="1004"/>
      <c r="CM10" s="1002">
        <v>47</v>
      </c>
      <c r="CN10" s="1003"/>
      <c r="CO10" s="1003"/>
      <c r="CP10" s="1003"/>
      <c r="CQ10" s="1004"/>
      <c r="CR10" s="1002">
        <v>1</v>
      </c>
      <c r="CS10" s="1003"/>
      <c r="CT10" s="1003"/>
      <c r="CU10" s="1003"/>
      <c r="CV10" s="1004"/>
      <c r="CW10" s="1002" t="s">
        <v>493</v>
      </c>
      <c r="CX10" s="1003"/>
      <c r="CY10" s="1003"/>
      <c r="CZ10" s="1003"/>
      <c r="DA10" s="1004"/>
      <c r="DB10" s="1002" t="s">
        <v>558</v>
      </c>
      <c r="DC10" s="1003"/>
      <c r="DD10" s="1003"/>
      <c r="DE10" s="1003"/>
      <c r="DF10" s="1004"/>
      <c r="DG10" s="1002" t="s">
        <v>559</v>
      </c>
      <c r="DH10" s="1003"/>
      <c r="DI10" s="1003"/>
      <c r="DJ10" s="1003"/>
      <c r="DK10" s="1004"/>
      <c r="DL10" s="1002" t="s">
        <v>557</v>
      </c>
      <c r="DM10" s="1003"/>
      <c r="DN10" s="1003"/>
      <c r="DO10" s="1003"/>
      <c r="DP10" s="1004"/>
      <c r="DQ10" s="1002" t="s">
        <v>557</v>
      </c>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571</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6</v>
      </c>
      <c r="CN11" s="1003"/>
      <c r="CO11" s="1003"/>
      <c r="CP11" s="1003"/>
      <c r="CQ11" s="1004"/>
      <c r="CR11" s="1002">
        <v>5</v>
      </c>
      <c r="CS11" s="1003"/>
      <c r="CT11" s="1003"/>
      <c r="CU11" s="1003"/>
      <c r="CV11" s="1004"/>
      <c r="CW11" s="1002" t="s">
        <v>493</v>
      </c>
      <c r="CX11" s="1003"/>
      <c r="CY11" s="1003"/>
      <c r="CZ11" s="1003"/>
      <c r="DA11" s="1004"/>
      <c r="DB11" s="1002" t="s">
        <v>557</v>
      </c>
      <c r="DC11" s="1003"/>
      <c r="DD11" s="1003"/>
      <c r="DE11" s="1003"/>
      <c r="DF11" s="1004"/>
      <c r="DG11" s="1002" t="s">
        <v>559</v>
      </c>
      <c r="DH11" s="1003"/>
      <c r="DI11" s="1003"/>
      <c r="DJ11" s="1003"/>
      <c r="DK11" s="1004"/>
      <c r="DL11" s="1002" t="s">
        <v>559</v>
      </c>
      <c r="DM11" s="1003"/>
      <c r="DN11" s="1003"/>
      <c r="DO11" s="1003"/>
      <c r="DP11" s="1004"/>
      <c r="DQ11" s="1002" t="s">
        <v>557</v>
      </c>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572</v>
      </c>
      <c r="BT12" s="1006"/>
      <c r="BU12" s="1006"/>
      <c r="BV12" s="1006"/>
      <c r="BW12" s="1006"/>
      <c r="BX12" s="1006"/>
      <c r="BY12" s="1006"/>
      <c r="BZ12" s="1006"/>
      <c r="CA12" s="1006"/>
      <c r="CB12" s="1006"/>
      <c r="CC12" s="1006"/>
      <c r="CD12" s="1006"/>
      <c r="CE12" s="1006"/>
      <c r="CF12" s="1006"/>
      <c r="CG12" s="1027"/>
      <c r="CH12" s="1002">
        <v>0</v>
      </c>
      <c r="CI12" s="1003"/>
      <c r="CJ12" s="1003"/>
      <c r="CK12" s="1003"/>
      <c r="CL12" s="1004"/>
      <c r="CM12" s="1002">
        <v>3</v>
      </c>
      <c r="CN12" s="1003"/>
      <c r="CO12" s="1003"/>
      <c r="CP12" s="1003"/>
      <c r="CQ12" s="1004"/>
      <c r="CR12" s="1002">
        <v>1</v>
      </c>
      <c r="CS12" s="1003"/>
      <c r="CT12" s="1003"/>
      <c r="CU12" s="1003"/>
      <c r="CV12" s="1004"/>
      <c r="CW12" s="1002" t="s">
        <v>493</v>
      </c>
      <c r="CX12" s="1003"/>
      <c r="CY12" s="1003"/>
      <c r="CZ12" s="1003"/>
      <c r="DA12" s="1004"/>
      <c r="DB12" s="1002" t="s">
        <v>559</v>
      </c>
      <c r="DC12" s="1003"/>
      <c r="DD12" s="1003"/>
      <c r="DE12" s="1003"/>
      <c r="DF12" s="1004"/>
      <c r="DG12" s="1002" t="s">
        <v>559</v>
      </c>
      <c r="DH12" s="1003"/>
      <c r="DI12" s="1003"/>
      <c r="DJ12" s="1003"/>
      <c r="DK12" s="1004"/>
      <c r="DL12" s="1002" t="s">
        <v>574</v>
      </c>
      <c r="DM12" s="1003"/>
      <c r="DN12" s="1003"/>
      <c r="DO12" s="1003"/>
      <c r="DP12" s="1004"/>
      <c r="DQ12" s="1002" t="s">
        <v>557</v>
      </c>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80">
        <v>50400</v>
      </c>
      <c r="R23" s="1074"/>
      <c r="S23" s="1074"/>
      <c r="T23" s="1074"/>
      <c r="U23" s="1074"/>
      <c r="V23" s="1074">
        <v>48810</v>
      </c>
      <c r="W23" s="1074"/>
      <c r="X23" s="1074"/>
      <c r="Y23" s="1074"/>
      <c r="Z23" s="1074"/>
      <c r="AA23" s="1074">
        <v>1590</v>
      </c>
      <c r="AB23" s="1074"/>
      <c r="AC23" s="1074"/>
      <c r="AD23" s="1074"/>
      <c r="AE23" s="1081"/>
      <c r="AF23" s="1082">
        <v>1360</v>
      </c>
      <c r="AG23" s="1074"/>
      <c r="AH23" s="1074"/>
      <c r="AI23" s="1074"/>
      <c r="AJ23" s="1083"/>
      <c r="AK23" s="1084"/>
      <c r="AL23" s="1085"/>
      <c r="AM23" s="1085"/>
      <c r="AN23" s="1085"/>
      <c r="AO23" s="1085"/>
      <c r="AP23" s="1074">
        <v>38050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389</v>
      </c>
      <c r="C28" s="1061"/>
      <c r="D28" s="1061"/>
      <c r="E28" s="1061"/>
      <c r="F28" s="1061"/>
      <c r="G28" s="1061"/>
      <c r="H28" s="1061"/>
      <c r="I28" s="1061"/>
      <c r="J28" s="1061"/>
      <c r="K28" s="1061"/>
      <c r="L28" s="1061"/>
      <c r="M28" s="1061"/>
      <c r="N28" s="1061"/>
      <c r="O28" s="1061"/>
      <c r="P28" s="1062"/>
      <c r="Q28" s="1063">
        <v>8707</v>
      </c>
      <c r="R28" s="1064"/>
      <c r="S28" s="1064"/>
      <c r="T28" s="1064"/>
      <c r="U28" s="1064"/>
      <c r="V28" s="1064">
        <v>8653</v>
      </c>
      <c r="W28" s="1064"/>
      <c r="X28" s="1064"/>
      <c r="Y28" s="1064"/>
      <c r="Z28" s="1064"/>
      <c r="AA28" s="1064">
        <v>54</v>
      </c>
      <c r="AB28" s="1064"/>
      <c r="AC28" s="1064"/>
      <c r="AD28" s="1064"/>
      <c r="AE28" s="1065"/>
      <c r="AF28" s="1066">
        <v>54</v>
      </c>
      <c r="AG28" s="1064"/>
      <c r="AH28" s="1064"/>
      <c r="AI28" s="1064"/>
      <c r="AJ28" s="1067"/>
      <c r="AK28" s="1055">
        <v>680</v>
      </c>
      <c r="AL28" s="1056"/>
      <c r="AM28" s="1056"/>
      <c r="AN28" s="1056"/>
      <c r="AO28" s="1056"/>
      <c r="AP28" s="1056" t="s">
        <v>558</v>
      </c>
      <c r="AQ28" s="1056"/>
      <c r="AR28" s="1056"/>
      <c r="AS28" s="1056"/>
      <c r="AT28" s="1056"/>
      <c r="AU28" s="1056" t="s">
        <v>558</v>
      </c>
      <c r="AV28" s="1056"/>
      <c r="AW28" s="1056"/>
      <c r="AX28" s="1056"/>
      <c r="AY28" s="1056"/>
      <c r="AZ28" s="1057" t="s">
        <v>559</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390</v>
      </c>
      <c r="C29" s="1044"/>
      <c r="D29" s="1044"/>
      <c r="E29" s="1044"/>
      <c r="F29" s="1044"/>
      <c r="G29" s="1044"/>
      <c r="H29" s="1044"/>
      <c r="I29" s="1044"/>
      <c r="J29" s="1044"/>
      <c r="K29" s="1044"/>
      <c r="L29" s="1044"/>
      <c r="M29" s="1044"/>
      <c r="N29" s="1044"/>
      <c r="O29" s="1044"/>
      <c r="P29" s="1045"/>
      <c r="Q29" s="1051">
        <v>144</v>
      </c>
      <c r="R29" s="1052"/>
      <c r="S29" s="1052"/>
      <c r="T29" s="1052"/>
      <c r="U29" s="1052"/>
      <c r="V29" s="1052">
        <v>143</v>
      </c>
      <c r="W29" s="1052"/>
      <c r="X29" s="1052"/>
      <c r="Y29" s="1052"/>
      <c r="Z29" s="1052"/>
      <c r="AA29" s="1052">
        <v>0</v>
      </c>
      <c r="AB29" s="1052"/>
      <c r="AC29" s="1052"/>
      <c r="AD29" s="1052"/>
      <c r="AE29" s="1053"/>
      <c r="AF29" s="1048">
        <v>0</v>
      </c>
      <c r="AG29" s="1049"/>
      <c r="AH29" s="1049"/>
      <c r="AI29" s="1049"/>
      <c r="AJ29" s="1050"/>
      <c r="AK29" s="993">
        <v>22</v>
      </c>
      <c r="AL29" s="984"/>
      <c r="AM29" s="984"/>
      <c r="AN29" s="984"/>
      <c r="AO29" s="984"/>
      <c r="AP29" s="984">
        <v>26</v>
      </c>
      <c r="AQ29" s="984"/>
      <c r="AR29" s="984"/>
      <c r="AS29" s="984"/>
      <c r="AT29" s="984"/>
      <c r="AU29" s="984">
        <v>3</v>
      </c>
      <c r="AV29" s="984"/>
      <c r="AW29" s="984"/>
      <c r="AX29" s="984"/>
      <c r="AY29" s="984"/>
      <c r="AZ29" s="1054" t="s">
        <v>559</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391</v>
      </c>
      <c r="C30" s="1044"/>
      <c r="D30" s="1044"/>
      <c r="E30" s="1044"/>
      <c r="F30" s="1044"/>
      <c r="G30" s="1044"/>
      <c r="H30" s="1044"/>
      <c r="I30" s="1044"/>
      <c r="J30" s="1044"/>
      <c r="K30" s="1044"/>
      <c r="L30" s="1044"/>
      <c r="M30" s="1044"/>
      <c r="N30" s="1044"/>
      <c r="O30" s="1044"/>
      <c r="P30" s="1045"/>
      <c r="Q30" s="1051">
        <v>8744</v>
      </c>
      <c r="R30" s="1052"/>
      <c r="S30" s="1052"/>
      <c r="T30" s="1052"/>
      <c r="U30" s="1052"/>
      <c r="V30" s="1052">
        <v>8593</v>
      </c>
      <c r="W30" s="1052"/>
      <c r="X30" s="1052"/>
      <c r="Y30" s="1052"/>
      <c r="Z30" s="1052"/>
      <c r="AA30" s="1052">
        <v>151</v>
      </c>
      <c r="AB30" s="1052"/>
      <c r="AC30" s="1052"/>
      <c r="AD30" s="1052"/>
      <c r="AE30" s="1053"/>
      <c r="AF30" s="1048">
        <v>151</v>
      </c>
      <c r="AG30" s="1049"/>
      <c r="AH30" s="1049"/>
      <c r="AI30" s="1049"/>
      <c r="AJ30" s="1050"/>
      <c r="AK30" s="993">
        <v>1354</v>
      </c>
      <c r="AL30" s="984"/>
      <c r="AM30" s="984"/>
      <c r="AN30" s="984"/>
      <c r="AO30" s="984"/>
      <c r="AP30" s="984" t="s">
        <v>559</v>
      </c>
      <c r="AQ30" s="984"/>
      <c r="AR30" s="984"/>
      <c r="AS30" s="984"/>
      <c r="AT30" s="984"/>
      <c r="AU30" s="984" t="s">
        <v>559</v>
      </c>
      <c r="AV30" s="984"/>
      <c r="AW30" s="984"/>
      <c r="AX30" s="984"/>
      <c r="AY30" s="984"/>
      <c r="AZ30" s="1054" t="s">
        <v>559</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392</v>
      </c>
      <c r="C31" s="1044"/>
      <c r="D31" s="1044"/>
      <c r="E31" s="1044"/>
      <c r="F31" s="1044"/>
      <c r="G31" s="1044"/>
      <c r="H31" s="1044"/>
      <c r="I31" s="1044"/>
      <c r="J31" s="1044"/>
      <c r="K31" s="1044"/>
      <c r="L31" s="1044"/>
      <c r="M31" s="1044"/>
      <c r="N31" s="1044"/>
      <c r="O31" s="1044"/>
      <c r="P31" s="1045"/>
      <c r="Q31" s="1051">
        <v>36</v>
      </c>
      <c r="R31" s="1052"/>
      <c r="S31" s="1052"/>
      <c r="T31" s="1052"/>
      <c r="U31" s="1052"/>
      <c r="V31" s="1052">
        <v>35</v>
      </c>
      <c r="W31" s="1052"/>
      <c r="X31" s="1052"/>
      <c r="Y31" s="1052"/>
      <c r="Z31" s="1052"/>
      <c r="AA31" s="1052">
        <v>2</v>
      </c>
      <c r="AB31" s="1052"/>
      <c r="AC31" s="1052"/>
      <c r="AD31" s="1052"/>
      <c r="AE31" s="1053"/>
      <c r="AF31" s="1048">
        <v>2</v>
      </c>
      <c r="AG31" s="1049"/>
      <c r="AH31" s="1049"/>
      <c r="AI31" s="1049"/>
      <c r="AJ31" s="1050"/>
      <c r="AK31" s="993" t="s">
        <v>558</v>
      </c>
      <c r="AL31" s="984"/>
      <c r="AM31" s="984"/>
      <c r="AN31" s="984"/>
      <c r="AO31" s="984"/>
      <c r="AP31" s="984">
        <v>186</v>
      </c>
      <c r="AQ31" s="984"/>
      <c r="AR31" s="984"/>
      <c r="AS31" s="984"/>
      <c r="AT31" s="984"/>
      <c r="AU31" s="984" t="s">
        <v>575</v>
      </c>
      <c r="AV31" s="984"/>
      <c r="AW31" s="984"/>
      <c r="AX31" s="984"/>
      <c r="AY31" s="984"/>
      <c r="AZ31" s="1054" t="s">
        <v>562</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393</v>
      </c>
      <c r="C32" s="1044"/>
      <c r="D32" s="1044"/>
      <c r="E32" s="1044"/>
      <c r="F32" s="1044"/>
      <c r="G32" s="1044"/>
      <c r="H32" s="1044"/>
      <c r="I32" s="1044"/>
      <c r="J32" s="1044"/>
      <c r="K32" s="1044"/>
      <c r="L32" s="1044"/>
      <c r="M32" s="1044"/>
      <c r="N32" s="1044"/>
      <c r="O32" s="1044"/>
      <c r="P32" s="1045"/>
      <c r="Q32" s="1051">
        <v>1434</v>
      </c>
      <c r="R32" s="1052"/>
      <c r="S32" s="1052"/>
      <c r="T32" s="1052"/>
      <c r="U32" s="1052"/>
      <c r="V32" s="1052">
        <v>1426</v>
      </c>
      <c r="W32" s="1052"/>
      <c r="X32" s="1052"/>
      <c r="Y32" s="1052"/>
      <c r="Z32" s="1052"/>
      <c r="AA32" s="1052">
        <v>8</v>
      </c>
      <c r="AB32" s="1052"/>
      <c r="AC32" s="1052"/>
      <c r="AD32" s="1052"/>
      <c r="AE32" s="1053"/>
      <c r="AF32" s="1048">
        <v>8</v>
      </c>
      <c r="AG32" s="1049"/>
      <c r="AH32" s="1049"/>
      <c r="AI32" s="1049"/>
      <c r="AJ32" s="1050"/>
      <c r="AK32" s="993">
        <v>391</v>
      </c>
      <c r="AL32" s="984"/>
      <c r="AM32" s="984"/>
      <c r="AN32" s="984"/>
      <c r="AO32" s="984"/>
      <c r="AP32" s="984" t="s">
        <v>560</v>
      </c>
      <c r="AQ32" s="984"/>
      <c r="AR32" s="984"/>
      <c r="AS32" s="984"/>
      <c r="AT32" s="984"/>
      <c r="AU32" s="984" t="s">
        <v>561</v>
      </c>
      <c r="AV32" s="984"/>
      <c r="AW32" s="984"/>
      <c r="AX32" s="984"/>
      <c r="AY32" s="984"/>
      <c r="AZ32" s="1054" t="s">
        <v>559</v>
      </c>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394</v>
      </c>
      <c r="C33" s="1044"/>
      <c r="D33" s="1044"/>
      <c r="E33" s="1044"/>
      <c r="F33" s="1044"/>
      <c r="G33" s="1044"/>
      <c r="H33" s="1044"/>
      <c r="I33" s="1044"/>
      <c r="J33" s="1044"/>
      <c r="K33" s="1044"/>
      <c r="L33" s="1044"/>
      <c r="M33" s="1044"/>
      <c r="N33" s="1044"/>
      <c r="O33" s="1044"/>
      <c r="P33" s="1045"/>
      <c r="Q33" s="1051">
        <v>1601</v>
      </c>
      <c r="R33" s="1052"/>
      <c r="S33" s="1052"/>
      <c r="T33" s="1052"/>
      <c r="U33" s="1052"/>
      <c r="V33" s="1052">
        <v>1448</v>
      </c>
      <c r="W33" s="1052"/>
      <c r="X33" s="1052"/>
      <c r="Y33" s="1052"/>
      <c r="Z33" s="1052"/>
      <c r="AA33" s="1052">
        <v>153</v>
      </c>
      <c r="AB33" s="1052"/>
      <c r="AC33" s="1052"/>
      <c r="AD33" s="1052"/>
      <c r="AE33" s="1053"/>
      <c r="AF33" s="1048">
        <v>2296</v>
      </c>
      <c r="AG33" s="1049"/>
      <c r="AH33" s="1049"/>
      <c r="AI33" s="1049"/>
      <c r="AJ33" s="1050"/>
      <c r="AK33" s="993">
        <v>254</v>
      </c>
      <c r="AL33" s="984"/>
      <c r="AM33" s="984"/>
      <c r="AN33" s="984"/>
      <c r="AO33" s="984"/>
      <c r="AP33" s="984">
        <v>7238</v>
      </c>
      <c r="AQ33" s="984"/>
      <c r="AR33" s="984"/>
      <c r="AS33" s="984"/>
      <c r="AT33" s="984"/>
      <c r="AU33" s="984">
        <v>1194</v>
      </c>
      <c r="AV33" s="984"/>
      <c r="AW33" s="984"/>
      <c r="AX33" s="984"/>
      <c r="AY33" s="984"/>
      <c r="AZ33" s="1054" t="s">
        <v>557</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t="s">
        <v>396</v>
      </c>
      <c r="C34" s="1044"/>
      <c r="D34" s="1044"/>
      <c r="E34" s="1044"/>
      <c r="F34" s="1044"/>
      <c r="G34" s="1044"/>
      <c r="H34" s="1044"/>
      <c r="I34" s="1044"/>
      <c r="J34" s="1044"/>
      <c r="K34" s="1044"/>
      <c r="L34" s="1044"/>
      <c r="M34" s="1044"/>
      <c r="N34" s="1044"/>
      <c r="O34" s="1044"/>
      <c r="P34" s="1045"/>
      <c r="Q34" s="1051">
        <v>1799</v>
      </c>
      <c r="R34" s="1052"/>
      <c r="S34" s="1052"/>
      <c r="T34" s="1052"/>
      <c r="U34" s="1052"/>
      <c r="V34" s="1052">
        <v>1800</v>
      </c>
      <c r="W34" s="1052"/>
      <c r="X34" s="1052"/>
      <c r="Y34" s="1052"/>
      <c r="Z34" s="1052"/>
      <c r="AA34" s="1052">
        <v>-1</v>
      </c>
      <c r="AB34" s="1052"/>
      <c r="AC34" s="1052"/>
      <c r="AD34" s="1052"/>
      <c r="AE34" s="1053"/>
      <c r="AF34" s="1048">
        <v>487</v>
      </c>
      <c r="AG34" s="1049"/>
      <c r="AH34" s="1049"/>
      <c r="AI34" s="1049"/>
      <c r="AJ34" s="1050"/>
      <c r="AK34" s="993">
        <v>921</v>
      </c>
      <c r="AL34" s="984"/>
      <c r="AM34" s="984"/>
      <c r="AN34" s="984"/>
      <c r="AO34" s="984"/>
      <c r="AP34" s="984">
        <v>12228</v>
      </c>
      <c r="AQ34" s="984"/>
      <c r="AR34" s="984"/>
      <c r="AS34" s="984"/>
      <c r="AT34" s="984"/>
      <c r="AU34" s="984">
        <v>9366</v>
      </c>
      <c r="AV34" s="984"/>
      <c r="AW34" s="984"/>
      <c r="AX34" s="984"/>
      <c r="AY34" s="984"/>
      <c r="AZ34" s="1054" t="s">
        <v>557</v>
      </c>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t="s">
        <v>397</v>
      </c>
      <c r="C35" s="1044"/>
      <c r="D35" s="1044"/>
      <c r="E35" s="1044"/>
      <c r="F35" s="1044"/>
      <c r="G35" s="1044"/>
      <c r="H35" s="1044"/>
      <c r="I35" s="1044"/>
      <c r="J35" s="1044"/>
      <c r="K35" s="1044"/>
      <c r="L35" s="1044"/>
      <c r="M35" s="1044"/>
      <c r="N35" s="1044"/>
      <c r="O35" s="1044"/>
      <c r="P35" s="1045"/>
      <c r="Q35" s="1051">
        <v>205</v>
      </c>
      <c r="R35" s="1052"/>
      <c r="S35" s="1052"/>
      <c r="T35" s="1052"/>
      <c r="U35" s="1052"/>
      <c r="V35" s="1052">
        <v>232</v>
      </c>
      <c r="W35" s="1052"/>
      <c r="X35" s="1052"/>
      <c r="Y35" s="1052"/>
      <c r="Z35" s="1052"/>
      <c r="AA35" s="1052">
        <v>-27</v>
      </c>
      <c r="AB35" s="1052"/>
      <c r="AC35" s="1052"/>
      <c r="AD35" s="1052"/>
      <c r="AE35" s="1053"/>
      <c r="AF35" s="1048">
        <v>19</v>
      </c>
      <c r="AG35" s="1049"/>
      <c r="AH35" s="1049"/>
      <c r="AI35" s="1049"/>
      <c r="AJ35" s="1050"/>
      <c r="AK35" s="993">
        <v>87</v>
      </c>
      <c r="AL35" s="984"/>
      <c r="AM35" s="984"/>
      <c r="AN35" s="984"/>
      <c r="AO35" s="984"/>
      <c r="AP35" s="984">
        <v>651</v>
      </c>
      <c r="AQ35" s="984"/>
      <c r="AR35" s="984"/>
      <c r="AS35" s="984"/>
      <c r="AT35" s="984"/>
      <c r="AU35" s="984">
        <v>683</v>
      </c>
      <c r="AV35" s="984"/>
      <c r="AW35" s="984"/>
      <c r="AX35" s="984"/>
      <c r="AY35" s="984"/>
      <c r="AZ35" s="1054" t="s">
        <v>558</v>
      </c>
      <c r="BA35" s="1054"/>
      <c r="BB35" s="1054"/>
      <c r="BC35" s="1054"/>
      <c r="BD35" s="1054"/>
      <c r="BE35" s="985" t="s">
        <v>395</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t="s">
        <v>398</v>
      </c>
      <c r="C36" s="1044"/>
      <c r="D36" s="1044"/>
      <c r="E36" s="1044"/>
      <c r="F36" s="1044"/>
      <c r="G36" s="1044"/>
      <c r="H36" s="1044"/>
      <c r="I36" s="1044"/>
      <c r="J36" s="1044"/>
      <c r="K36" s="1044"/>
      <c r="L36" s="1044"/>
      <c r="M36" s="1044"/>
      <c r="N36" s="1044"/>
      <c r="O36" s="1044"/>
      <c r="P36" s="1045"/>
      <c r="Q36" s="1051">
        <v>290</v>
      </c>
      <c r="R36" s="1052"/>
      <c r="S36" s="1052"/>
      <c r="T36" s="1052"/>
      <c r="U36" s="1052"/>
      <c r="V36" s="1052">
        <v>296</v>
      </c>
      <c r="W36" s="1052"/>
      <c r="X36" s="1052"/>
      <c r="Y36" s="1052"/>
      <c r="Z36" s="1052"/>
      <c r="AA36" s="1052">
        <v>-6</v>
      </c>
      <c r="AB36" s="1052"/>
      <c r="AC36" s="1052"/>
      <c r="AD36" s="1052"/>
      <c r="AE36" s="1053"/>
      <c r="AF36" s="1048">
        <v>33</v>
      </c>
      <c r="AG36" s="1049"/>
      <c r="AH36" s="1049"/>
      <c r="AI36" s="1049"/>
      <c r="AJ36" s="1050"/>
      <c r="AK36" s="993">
        <v>194</v>
      </c>
      <c r="AL36" s="984"/>
      <c r="AM36" s="984"/>
      <c r="AN36" s="984"/>
      <c r="AO36" s="984"/>
      <c r="AP36" s="984">
        <v>953</v>
      </c>
      <c r="AQ36" s="984"/>
      <c r="AR36" s="984"/>
      <c r="AS36" s="984"/>
      <c r="AT36" s="984"/>
      <c r="AU36" s="984">
        <v>952</v>
      </c>
      <c r="AV36" s="984"/>
      <c r="AW36" s="984"/>
      <c r="AX36" s="984"/>
      <c r="AY36" s="984"/>
      <c r="AZ36" s="1054" t="s">
        <v>559</v>
      </c>
      <c r="BA36" s="1054"/>
      <c r="BB36" s="1054"/>
      <c r="BC36" s="1054"/>
      <c r="BD36" s="1054"/>
      <c r="BE36" s="985" t="s">
        <v>395</v>
      </c>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t="s">
        <v>399</v>
      </c>
      <c r="C37" s="1044"/>
      <c r="D37" s="1044"/>
      <c r="E37" s="1044"/>
      <c r="F37" s="1044"/>
      <c r="G37" s="1044"/>
      <c r="H37" s="1044"/>
      <c r="I37" s="1044"/>
      <c r="J37" s="1044"/>
      <c r="K37" s="1044"/>
      <c r="L37" s="1044"/>
      <c r="M37" s="1044"/>
      <c r="N37" s="1044"/>
      <c r="O37" s="1044"/>
      <c r="P37" s="1045"/>
      <c r="Q37" s="1051">
        <v>1</v>
      </c>
      <c r="R37" s="1052"/>
      <c r="S37" s="1052"/>
      <c r="T37" s="1052"/>
      <c r="U37" s="1052"/>
      <c r="V37" s="1052">
        <v>1</v>
      </c>
      <c r="W37" s="1052"/>
      <c r="X37" s="1052"/>
      <c r="Y37" s="1052"/>
      <c r="Z37" s="1052"/>
      <c r="AA37" s="1052">
        <v>1</v>
      </c>
      <c r="AB37" s="1052"/>
      <c r="AC37" s="1052"/>
      <c r="AD37" s="1052"/>
      <c r="AE37" s="1053"/>
      <c r="AF37" s="1048">
        <v>1</v>
      </c>
      <c r="AG37" s="1049"/>
      <c r="AH37" s="1049"/>
      <c r="AI37" s="1049"/>
      <c r="AJ37" s="1050"/>
      <c r="AK37" s="993">
        <v>1</v>
      </c>
      <c r="AL37" s="984"/>
      <c r="AM37" s="984"/>
      <c r="AN37" s="984"/>
      <c r="AO37" s="984"/>
      <c r="AP37" s="984">
        <v>4</v>
      </c>
      <c r="AQ37" s="984"/>
      <c r="AR37" s="984"/>
      <c r="AS37" s="984"/>
      <c r="AT37" s="984"/>
      <c r="AU37" s="984">
        <v>1</v>
      </c>
      <c r="AV37" s="984"/>
      <c r="AW37" s="984"/>
      <c r="AX37" s="984"/>
      <c r="AY37" s="984"/>
      <c r="AZ37" s="1054" t="s">
        <v>559</v>
      </c>
      <c r="BA37" s="1054"/>
      <c r="BB37" s="1054"/>
      <c r="BC37" s="1054"/>
      <c r="BD37" s="1054"/>
      <c r="BE37" s="985" t="s">
        <v>395</v>
      </c>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t="s">
        <v>400</v>
      </c>
      <c r="C38" s="1044"/>
      <c r="D38" s="1044"/>
      <c r="E38" s="1044"/>
      <c r="F38" s="1044"/>
      <c r="G38" s="1044"/>
      <c r="H38" s="1044"/>
      <c r="I38" s="1044"/>
      <c r="J38" s="1044"/>
      <c r="K38" s="1044"/>
      <c r="L38" s="1044"/>
      <c r="M38" s="1044"/>
      <c r="N38" s="1044"/>
      <c r="O38" s="1044"/>
      <c r="P38" s="1045"/>
      <c r="Q38" s="1051">
        <v>8360</v>
      </c>
      <c r="R38" s="1052"/>
      <c r="S38" s="1052"/>
      <c r="T38" s="1052"/>
      <c r="U38" s="1052"/>
      <c r="V38" s="1052">
        <v>9041</v>
      </c>
      <c r="W38" s="1052"/>
      <c r="X38" s="1052"/>
      <c r="Y38" s="1052"/>
      <c r="Z38" s="1052"/>
      <c r="AA38" s="1052">
        <v>-681</v>
      </c>
      <c r="AB38" s="1052"/>
      <c r="AC38" s="1052"/>
      <c r="AD38" s="1052"/>
      <c r="AE38" s="1053"/>
      <c r="AF38" s="1048">
        <v>1272</v>
      </c>
      <c r="AG38" s="1049"/>
      <c r="AH38" s="1049"/>
      <c r="AI38" s="1049"/>
      <c r="AJ38" s="1050"/>
      <c r="AK38" s="993">
        <v>433</v>
      </c>
      <c r="AL38" s="984"/>
      <c r="AM38" s="984"/>
      <c r="AN38" s="984"/>
      <c r="AO38" s="984"/>
      <c r="AP38" s="984">
        <v>4215</v>
      </c>
      <c r="AQ38" s="984"/>
      <c r="AR38" s="984"/>
      <c r="AS38" s="984"/>
      <c r="AT38" s="984"/>
      <c r="AU38" s="984">
        <v>2404</v>
      </c>
      <c r="AV38" s="984"/>
      <c r="AW38" s="984"/>
      <c r="AX38" s="984"/>
      <c r="AY38" s="984"/>
      <c r="AZ38" s="1054" t="s">
        <v>557</v>
      </c>
      <c r="BA38" s="1054"/>
      <c r="BB38" s="1054"/>
      <c r="BC38" s="1054"/>
      <c r="BD38" s="1054"/>
      <c r="BE38" s="985" t="s">
        <v>395</v>
      </c>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t="s">
        <v>143</v>
      </c>
      <c r="C39" s="1044"/>
      <c r="D39" s="1044"/>
      <c r="E39" s="1044"/>
      <c r="F39" s="1044"/>
      <c r="G39" s="1044"/>
      <c r="H39" s="1044"/>
      <c r="I39" s="1044"/>
      <c r="J39" s="1044"/>
      <c r="K39" s="1044"/>
      <c r="L39" s="1044"/>
      <c r="M39" s="1044"/>
      <c r="N39" s="1044"/>
      <c r="O39" s="1044"/>
      <c r="P39" s="1045"/>
      <c r="Q39" s="1051">
        <v>102</v>
      </c>
      <c r="R39" s="1052"/>
      <c r="S39" s="1052"/>
      <c r="T39" s="1052"/>
      <c r="U39" s="1052"/>
      <c r="V39" s="1052">
        <v>102</v>
      </c>
      <c r="W39" s="1052"/>
      <c r="X39" s="1052"/>
      <c r="Y39" s="1052"/>
      <c r="Z39" s="1052"/>
      <c r="AA39" s="1052">
        <v>0</v>
      </c>
      <c r="AB39" s="1052"/>
      <c r="AC39" s="1052"/>
      <c r="AD39" s="1052"/>
      <c r="AE39" s="1053"/>
      <c r="AF39" s="1048">
        <v>-2</v>
      </c>
      <c r="AG39" s="1049"/>
      <c r="AH39" s="1049"/>
      <c r="AI39" s="1049"/>
      <c r="AJ39" s="1050"/>
      <c r="AK39" s="993">
        <v>48</v>
      </c>
      <c r="AL39" s="984"/>
      <c r="AM39" s="984"/>
      <c r="AN39" s="984"/>
      <c r="AO39" s="984"/>
      <c r="AP39" s="984">
        <v>6</v>
      </c>
      <c r="AQ39" s="984"/>
      <c r="AR39" s="984"/>
      <c r="AS39" s="984"/>
      <c r="AT39" s="984"/>
      <c r="AU39" s="984" t="s">
        <v>575</v>
      </c>
      <c r="AV39" s="984"/>
      <c r="AW39" s="984"/>
      <c r="AX39" s="984"/>
      <c r="AY39" s="984"/>
      <c r="AZ39" s="1054">
        <v>4.2</v>
      </c>
      <c r="BA39" s="1054"/>
      <c r="BB39" s="1054"/>
      <c r="BC39" s="1054"/>
      <c r="BD39" s="1054"/>
      <c r="BE39" s="985" t="s">
        <v>395</v>
      </c>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401</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377</v>
      </c>
      <c r="B63" s="950" t="s">
        <v>402</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4322</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404</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405</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563</v>
      </c>
      <c r="C68" s="999"/>
      <c r="D68" s="999"/>
      <c r="E68" s="999"/>
      <c r="F68" s="999"/>
      <c r="G68" s="999"/>
      <c r="H68" s="999"/>
      <c r="I68" s="999"/>
      <c r="J68" s="999"/>
      <c r="K68" s="999"/>
      <c r="L68" s="999"/>
      <c r="M68" s="999"/>
      <c r="N68" s="999"/>
      <c r="O68" s="999"/>
      <c r="P68" s="1000"/>
      <c r="Q68" s="1001">
        <v>21</v>
      </c>
      <c r="R68" s="995"/>
      <c r="S68" s="995"/>
      <c r="T68" s="995"/>
      <c r="U68" s="995"/>
      <c r="V68" s="995">
        <v>23</v>
      </c>
      <c r="W68" s="995"/>
      <c r="X68" s="995"/>
      <c r="Y68" s="995"/>
      <c r="Z68" s="995"/>
      <c r="AA68" s="995">
        <v>-1</v>
      </c>
      <c r="AB68" s="995"/>
      <c r="AC68" s="995"/>
      <c r="AD68" s="995"/>
      <c r="AE68" s="995"/>
      <c r="AF68" s="995">
        <v>-1</v>
      </c>
      <c r="AG68" s="995"/>
      <c r="AH68" s="995"/>
      <c r="AI68" s="995"/>
      <c r="AJ68" s="995"/>
      <c r="AK68" s="995" t="s">
        <v>559</v>
      </c>
      <c r="AL68" s="995"/>
      <c r="AM68" s="995"/>
      <c r="AN68" s="995"/>
      <c r="AO68" s="995"/>
      <c r="AP68" s="995" t="s">
        <v>559</v>
      </c>
      <c r="AQ68" s="995"/>
      <c r="AR68" s="995"/>
      <c r="AS68" s="995"/>
      <c r="AT68" s="995"/>
      <c r="AU68" s="995" t="s">
        <v>558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564</v>
      </c>
      <c r="C69" s="988"/>
      <c r="D69" s="988"/>
      <c r="E69" s="988"/>
      <c r="F69" s="988"/>
      <c r="G69" s="988"/>
      <c r="H69" s="988"/>
      <c r="I69" s="988"/>
      <c r="J69" s="988"/>
      <c r="K69" s="988"/>
      <c r="L69" s="988"/>
      <c r="M69" s="988"/>
      <c r="N69" s="988"/>
      <c r="O69" s="988"/>
      <c r="P69" s="989"/>
      <c r="Q69" s="990">
        <v>72</v>
      </c>
      <c r="R69" s="984"/>
      <c r="S69" s="984"/>
      <c r="T69" s="984"/>
      <c r="U69" s="984"/>
      <c r="V69" s="984">
        <v>61</v>
      </c>
      <c r="W69" s="984"/>
      <c r="X69" s="984"/>
      <c r="Y69" s="984"/>
      <c r="Z69" s="984"/>
      <c r="AA69" s="984">
        <v>11</v>
      </c>
      <c r="AB69" s="984"/>
      <c r="AC69" s="984"/>
      <c r="AD69" s="984"/>
      <c r="AE69" s="984"/>
      <c r="AF69" s="984">
        <v>11</v>
      </c>
      <c r="AG69" s="984"/>
      <c r="AH69" s="984"/>
      <c r="AI69" s="984"/>
      <c r="AJ69" s="984"/>
      <c r="AK69" s="984" t="s">
        <v>559</v>
      </c>
      <c r="AL69" s="984"/>
      <c r="AM69" s="984"/>
      <c r="AN69" s="984"/>
      <c r="AO69" s="984"/>
      <c r="AP69" s="984" t="s">
        <v>559</v>
      </c>
      <c r="AQ69" s="984"/>
      <c r="AR69" s="984"/>
      <c r="AS69" s="984"/>
      <c r="AT69" s="984"/>
      <c r="AU69" s="984" t="s">
        <v>557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565</v>
      </c>
      <c r="C70" s="988"/>
      <c r="D70" s="988"/>
      <c r="E70" s="988"/>
      <c r="F70" s="988"/>
      <c r="G70" s="988"/>
      <c r="H70" s="988"/>
      <c r="I70" s="988"/>
      <c r="J70" s="988"/>
      <c r="K70" s="988"/>
      <c r="L70" s="988"/>
      <c r="M70" s="988"/>
      <c r="N70" s="988"/>
      <c r="O70" s="988"/>
      <c r="P70" s="989"/>
      <c r="Q70" s="990">
        <v>407</v>
      </c>
      <c r="R70" s="984"/>
      <c r="S70" s="984"/>
      <c r="T70" s="984"/>
      <c r="U70" s="984"/>
      <c r="V70" s="984">
        <v>217</v>
      </c>
      <c r="W70" s="984"/>
      <c r="X70" s="984"/>
      <c r="Y70" s="984"/>
      <c r="Z70" s="984"/>
      <c r="AA70" s="984">
        <v>190</v>
      </c>
      <c r="AB70" s="984"/>
      <c r="AC70" s="984"/>
      <c r="AD70" s="984"/>
      <c r="AE70" s="984"/>
      <c r="AF70" s="984">
        <v>190</v>
      </c>
      <c r="AG70" s="984"/>
      <c r="AH70" s="984"/>
      <c r="AI70" s="984"/>
      <c r="AJ70" s="984"/>
      <c r="AK70" s="984">
        <v>114</v>
      </c>
      <c r="AL70" s="984"/>
      <c r="AM70" s="984"/>
      <c r="AN70" s="984"/>
      <c r="AO70" s="984"/>
      <c r="AP70" s="984" t="s">
        <v>559</v>
      </c>
      <c r="AQ70" s="984"/>
      <c r="AR70" s="984"/>
      <c r="AS70" s="984"/>
      <c r="AT70" s="984"/>
      <c r="AU70" s="984" t="s">
        <v>559</v>
      </c>
      <c r="AV70" s="984"/>
      <c r="AW70" s="984"/>
      <c r="AX70" s="984"/>
      <c r="AY70" s="984"/>
      <c r="AZ70" s="985" t="s">
        <v>573</v>
      </c>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566</v>
      </c>
      <c r="C71" s="988"/>
      <c r="D71" s="988"/>
      <c r="E71" s="988"/>
      <c r="F71" s="988"/>
      <c r="G71" s="988"/>
      <c r="H71" s="988"/>
      <c r="I71" s="988"/>
      <c r="J71" s="988"/>
      <c r="K71" s="988"/>
      <c r="L71" s="988"/>
      <c r="M71" s="988"/>
      <c r="N71" s="988"/>
      <c r="O71" s="988"/>
      <c r="P71" s="989"/>
      <c r="Q71" s="990">
        <v>218789</v>
      </c>
      <c r="R71" s="984"/>
      <c r="S71" s="984"/>
      <c r="T71" s="984"/>
      <c r="U71" s="984"/>
      <c r="V71" s="984">
        <v>212178</v>
      </c>
      <c r="W71" s="984"/>
      <c r="X71" s="984"/>
      <c r="Y71" s="984"/>
      <c r="Z71" s="984"/>
      <c r="AA71" s="984">
        <v>6611</v>
      </c>
      <c r="AB71" s="984"/>
      <c r="AC71" s="984"/>
      <c r="AD71" s="984"/>
      <c r="AE71" s="984"/>
      <c r="AF71" s="984">
        <v>6611</v>
      </c>
      <c r="AG71" s="984"/>
      <c r="AH71" s="984"/>
      <c r="AI71" s="984"/>
      <c r="AJ71" s="984"/>
      <c r="AK71" s="984" t="s">
        <v>558</v>
      </c>
      <c r="AL71" s="984"/>
      <c r="AM71" s="984"/>
      <c r="AN71" s="984"/>
      <c r="AO71" s="984"/>
      <c r="AP71" s="984" t="s">
        <v>559</v>
      </c>
      <c r="AQ71" s="984"/>
      <c r="AR71" s="984"/>
      <c r="AS71" s="984"/>
      <c r="AT71" s="984"/>
      <c r="AU71" s="984" t="s">
        <v>557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406</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407</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408</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409</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412</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413</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414</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415</v>
      </c>
      <c r="AB109" s="909"/>
      <c r="AC109" s="909"/>
      <c r="AD109" s="909"/>
      <c r="AE109" s="910"/>
      <c r="AF109" s="911" t="s">
        <v>416</v>
      </c>
      <c r="AG109" s="909"/>
      <c r="AH109" s="909"/>
      <c r="AI109" s="909"/>
      <c r="AJ109" s="910"/>
      <c r="AK109" s="911" t="s">
        <v>295</v>
      </c>
      <c r="AL109" s="909"/>
      <c r="AM109" s="909"/>
      <c r="AN109" s="909"/>
      <c r="AO109" s="910"/>
      <c r="AP109" s="911" t="s">
        <v>417</v>
      </c>
      <c r="AQ109" s="909"/>
      <c r="AR109" s="909"/>
      <c r="AS109" s="909"/>
      <c r="AT109" s="942"/>
      <c r="AU109" s="908" t="s">
        <v>414</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415</v>
      </c>
      <c r="BR109" s="909"/>
      <c r="BS109" s="909"/>
      <c r="BT109" s="909"/>
      <c r="BU109" s="910"/>
      <c r="BV109" s="911" t="s">
        <v>416</v>
      </c>
      <c r="BW109" s="909"/>
      <c r="BX109" s="909"/>
      <c r="BY109" s="909"/>
      <c r="BZ109" s="910"/>
      <c r="CA109" s="911" t="s">
        <v>295</v>
      </c>
      <c r="CB109" s="909"/>
      <c r="CC109" s="909"/>
      <c r="CD109" s="909"/>
      <c r="CE109" s="910"/>
      <c r="CF109" s="949" t="s">
        <v>417</v>
      </c>
      <c r="CG109" s="949"/>
      <c r="CH109" s="949"/>
      <c r="CI109" s="949"/>
      <c r="CJ109" s="949"/>
      <c r="CK109" s="911" t="s">
        <v>418</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415</v>
      </c>
      <c r="DH109" s="909"/>
      <c r="DI109" s="909"/>
      <c r="DJ109" s="909"/>
      <c r="DK109" s="910"/>
      <c r="DL109" s="911" t="s">
        <v>416</v>
      </c>
      <c r="DM109" s="909"/>
      <c r="DN109" s="909"/>
      <c r="DO109" s="909"/>
      <c r="DP109" s="910"/>
      <c r="DQ109" s="911" t="s">
        <v>295</v>
      </c>
      <c r="DR109" s="909"/>
      <c r="DS109" s="909"/>
      <c r="DT109" s="909"/>
      <c r="DU109" s="910"/>
      <c r="DV109" s="911" t="s">
        <v>417</v>
      </c>
      <c r="DW109" s="909"/>
      <c r="DX109" s="909"/>
      <c r="DY109" s="909"/>
      <c r="DZ109" s="942"/>
    </row>
    <row r="110" spans="1:131" s="212" customFormat="1" ht="26.25" customHeight="1" x14ac:dyDescent="0.15">
      <c r="A110" s="820" t="s">
        <v>419</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4716521</v>
      </c>
      <c r="AB110" s="902"/>
      <c r="AC110" s="902"/>
      <c r="AD110" s="902"/>
      <c r="AE110" s="903"/>
      <c r="AF110" s="904">
        <v>4542599</v>
      </c>
      <c r="AG110" s="902"/>
      <c r="AH110" s="902"/>
      <c r="AI110" s="902"/>
      <c r="AJ110" s="903"/>
      <c r="AK110" s="904">
        <v>4279506</v>
      </c>
      <c r="AL110" s="902"/>
      <c r="AM110" s="902"/>
      <c r="AN110" s="902"/>
      <c r="AO110" s="903"/>
      <c r="AP110" s="905">
        <v>20.399999999999999</v>
      </c>
      <c r="AQ110" s="906"/>
      <c r="AR110" s="906"/>
      <c r="AS110" s="906"/>
      <c r="AT110" s="907"/>
      <c r="AU110" s="943" t="s">
        <v>69</v>
      </c>
      <c r="AV110" s="944"/>
      <c r="AW110" s="944"/>
      <c r="AX110" s="944"/>
      <c r="AY110" s="944"/>
      <c r="AZ110" s="873" t="s">
        <v>420</v>
      </c>
      <c r="BA110" s="821"/>
      <c r="BB110" s="821"/>
      <c r="BC110" s="821"/>
      <c r="BD110" s="821"/>
      <c r="BE110" s="821"/>
      <c r="BF110" s="821"/>
      <c r="BG110" s="821"/>
      <c r="BH110" s="821"/>
      <c r="BI110" s="821"/>
      <c r="BJ110" s="821"/>
      <c r="BK110" s="821"/>
      <c r="BL110" s="821"/>
      <c r="BM110" s="821"/>
      <c r="BN110" s="821"/>
      <c r="BO110" s="821"/>
      <c r="BP110" s="822"/>
      <c r="BQ110" s="874">
        <v>38694687</v>
      </c>
      <c r="BR110" s="855"/>
      <c r="BS110" s="855"/>
      <c r="BT110" s="855"/>
      <c r="BU110" s="855"/>
      <c r="BV110" s="855">
        <v>37342394</v>
      </c>
      <c r="BW110" s="855"/>
      <c r="BX110" s="855"/>
      <c r="BY110" s="855"/>
      <c r="BZ110" s="855"/>
      <c r="CA110" s="855">
        <v>38050003</v>
      </c>
      <c r="CB110" s="855"/>
      <c r="CC110" s="855"/>
      <c r="CD110" s="855"/>
      <c r="CE110" s="855"/>
      <c r="CF110" s="879">
        <v>181.8</v>
      </c>
      <c r="CG110" s="880"/>
      <c r="CH110" s="880"/>
      <c r="CI110" s="880"/>
      <c r="CJ110" s="880"/>
      <c r="CK110" s="939" t="s">
        <v>421</v>
      </c>
      <c r="CL110" s="832"/>
      <c r="CM110" s="873" t="s">
        <v>422</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423</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424</v>
      </c>
      <c r="BA111" s="765"/>
      <c r="BB111" s="765"/>
      <c r="BC111" s="765"/>
      <c r="BD111" s="765"/>
      <c r="BE111" s="765"/>
      <c r="BF111" s="765"/>
      <c r="BG111" s="765"/>
      <c r="BH111" s="765"/>
      <c r="BI111" s="765"/>
      <c r="BJ111" s="765"/>
      <c r="BK111" s="765"/>
      <c r="BL111" s="765"/>
      <c r="BM111" s="765"/>
      <c r="BN111" s="765"/>
      <c r="BO111" s="765"/>
      <c r="BP111" s="766"/>
      <c r="BQ111" s="829">
        <v>396182</v>
      </c>
      <c r="BR111" s="830"/>
      <c r="BS111" s="830"/>
      <c r="BT111" s="830"/>
      <c r="BU111" s="830"/>
      <c r="BV111" s="830">
        <v>397242</v>
      </c>
      <c r="BW111" s="830"/>
      <c r="BX111" s="830"/>
      <c r="BY111" s="830"/>
      <c r="BZ111" s="830"/>
      <c r="CA111" s="830">
        <v>398174</v>
      </c>
      <c r="CB111" s="830"/>
      <c r="CC111" s="830"/>
      <c r="CD111" s="830"/>
      <c r="CE111" s="830"/>
      <c r="CF111" s="888">
        <v>1.9</v>
      </c>
      <c r="CG111" s="889"/>
      <c r="CH111" s="889"/>
      <c r="CI111" s="889"/>
      <c r="CJ111" s="889"/>
      <c r="CK111" s="940"/>
      <c r="CL111" s="834"/>
      <c r="CM111" s="828" t="s">
        <v>425</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426</v>
      </c>
      <c r="B112" s="926"/>
      <c r="C112" s="765" t="s">
        <v>427</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428</v>
      </c>
      <c r="BA112" s="765"/>
      <c r="BB112" s="765"/>
      <c r="BC112" s="765"/>
      <c r="BD112" s="765"/>
      <c r="BE112" s="765"/>
      <c r="BF112" s="765"/>
      <c r="BG112" s="765"/>
      <c r="BH112" s="765"/>
      <c r="BI112" s="765"/>
      <c r="BJ112" s="765"/>
      <c r="BK112" s="765"/>
      <c r="BL112" s="765"/>
      <c r="BM112" s="765"/>
      <c r="BN112" s="765"/>
      <c r="BO112" s="765"/>
      <c r="BP112" s="766"/>
      <c r="BQ112" s="829">
        <v>13524321</v>
      </c>
      <c r="BR112" s="830"/>
      <c r="BS112" s="830"/>
      <c r="BT112" s="830"/>
      <c r="BU112" s="830"/>
      <c r="BV112" s="830">
        <v>14402884</v>
      </c>
      <c r="BW112" s="830"/>
      <c r="BX112" s="830"/>
      <c r="BY112" s="830"/>
      <c r="BZ112" s="830"/>
      <c r="CA112" s="830">
        <v>14605257</v>
      </c>
      <c r="CB112" s="830"/>
      <c r="CC112" s="830"/>
      <c r="CD112" s="830"/>
      <c r="CE112" s="830"/>
      <c r="CF112" s="888">
        <v>69.8</v>
      </c>
      <c r="CG112" s="889"/>
      <c r="CH112" s="889"/>
      <c r="CI112" s="889"/>
      <c r="CJ112" s="889"/>
      <c r="CK112" s="940"/>
      <c r="CL112" s="834"/>
      <c r="CM112" s="828" t="s">
        <v>429</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430</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1062601</v>
      </c>
      <c r="AB113" s="932"/>
      <c r="AC113" s="932"/>
      <c r="AD113" s="932"/>
      <c r="AE113" s="933"/>
      <c r="AF113" s="934">
        <v>1136749</v>
      </c>
      <c r="AG113" s="932"/>
      <c r="AH113" s="932"/>
      <c r="AI113" s="932"/>
      <c r="AJ113" s="933"/>
      <c r="AK113" s="934">
        <v>1170951</v>
      </c>
      <c r="AL113" s="932"/>
      <c r="AM113" s="932"/>
      <c r="AN113" s="932"/>
      <c r="AO113" s="933"/>
      <c r="AP113" s="935">
        <v>5.6</v>
      </c>
      <c r="AQ113" s="936"/>
      <c r="AR113" s="936"/>
      <c r="AS113" s="936"/>
      <c r="AT113" s="937"/>
      <c r="AU113" s="945"/>
      <c r="AV113" s="946"/>
      <c r="AW113" s="946"/>
      <c r="AX113" s="946"/>
      <c r="AY113" s="946"/>
      <c r="AZ113" s="828" t="s">
        <v>431</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432</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433</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434</v>
      </c>
      <c r="BA114" s="765"/>
      <c r="BB114" s="765"/>
      <c r="BC114" s="765"/>
      <c r="BD114" s="765"/>
      <c r="BE114" s="765"/>
      <c r="BF114" s="765"/>
      <c r="BG114" s="765"/>
      <c r="BH114" s="765"/>
      <c r="BI114" s="765"/>
      <c r="BJ114" s="765"/>
      <c r="BK114" s="765"/>
      <c r="BL114" s="765"/>
      <c r="BM114" s="765"/>
      <c r="BN114" s="765"/>
      <c r="BO114" s="765"/>
      <c r="BP114" s="766"/>
      <c r="BQ114" s="829">
        <v>5022098</v>
      </c>
      <c r="BR114" s="830"/>
      <c r="BS114" s="830"/>
      <c r="BT114" s="830"/>
      <c r="BU114" s="830"/>
      <c r="BV114" s="830">
        <v>5012102</v>
      </c>
      <c r="BW114" s="830"/>
      <c r="BX114" s="830"/>
      <c r="BY114" s="830"/>
      <c r="BZ114" s="830"/>
      <c r="CA114" s="830">
        <v>5060283</v>
      </c>
      <c r="CB114" s="830"/>
      <c r="CC114" s="830"/>
      <c r="CD114" s="830"/>
      <c r="CE114" s="830"/>
      <c r="CF114" s="888">
        <v>24.2</v>
      </c>
      <c r="CG114" s="889"/>
      <c r="CH114" s="889"/>
      <c r="CI114" s="889"/>
      <c r="CJ114" s="889"/>
      <c r="CK114" s="940"/>
      <c r="CL114" s="834"/>
      <c r="CM114" s="828" t="s">
        <v>435</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437</v>
      </c>
      <c r="BA115" s="765"/>
      <c r="BB115" s="765"/>
      <c r="BC115" s="765"/>
      <c r="BD115" s="765"/>
      <c r="BE115" s="765"/>
      <c r="BF115" s="765"/>
      <c r="BG115" s="765"/>
      <c r="BH115" s="765"/>
      <c r="BI115" s="765"/>
      <c r="BJ115" s="765"/>
      <c r="BK115" s="765"/>
      <c r="BL115" s="765"/>
      <c r="BM115" s="765"/>
      <c r="BN115" s="765"/>
      <c r="BO115" s="765"/>
      <c r="BP115" s="766"/>
      <c r="BQ115" s="829">
        <v>81508</v>
      </c>
      <c r="BR115" s="830"/>
      <c r="BS115" s="830"/>
      <c r="BT115" s="830"/>
      <c r="BU115" s="830"/>
      <c r="BV115" s="830">
        <v>197780</v>
      </c>
      <c r="BW115" s="830"/>
      <c r="BX115" s="830"/>
      <c r="BY115" s="830"/>
      <c r="BZ115" s="830"/>
      <c r="CA115" s="830" t="s">
        <v>122</v>
      </c>
      <c r="CB115" s="830"/>
      <c r="CC115" s="830"/>
      <c r="CD115" s="830"/>
      <c r="CE115" s="830"/>
      <c r="CF115" s="888" t="s">
        <v>122</v>
      </c>
      <c r="CG115" s="889"/>
      <c r="CH115" s="889"/>
      <c r="CI115" s="889"/>
      <c r="CJ115" s="889"/>
      <c r="CK115" s="940"/>
      <c r="CL115" s="834"/>
      <c r="CM115" s="828" t="s">
        <v>438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396182</v>
      </c>
      <c r="DH115" s="793"/>
      <c r="DI115" s="793"/>
      <c r="DJ115" s="793"/>
      <c r="DK115" s="794"/>
      <c r="DL115" s="795">
        <v>397242</v>
      </c>
      <c r="DM115" s="793"/>
      <c r="DN115" s="793"/>
      <c r="DO115" s="793"/>
      <c r="DP115" s="794"/>
      <c r="DQ115" s="795">
        <v>398174</v>
      </c>
      <c r="DR115" s="793"/>
      <c r="DS115" s="793"/>
      <c r="DT115" s="793"/>
      <c r="DU115" s="794"/>
      <c r="DV115" s="837">
        <v>1.9</v>
      </c>
      <c r="DW115" s="838"/>
      <c r="DX115" s="838"/>
      <c r="DY115" s="838"/>
      <c r="DZ115" s="839"/>
    </row>
    <row r="116" spans="1:130" s="212" customFormat="1" ht="26.25" customHeight="1" x14ac:dyDescent="0.15">
      <c r="A116" s="929"/>
      <c r="B116" s="930"/>
      <c r="C116" s="852" t="s">
        <v>439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440</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442</v>
      </c>
      <c r="Z117" s="910"/>
      <c r="AA117" s="915">
        <v>5779122</v>
      </c>
      <c r="AB117" s="916"/>
      <c r="AC117" s="916"/>
      <c r="AD117" s="916"/>
      <c r="AE117" s="917"/>
      <c r="AF117" s="918">
        <v>5679348</v>
      </c>
      <c r="AG117" s="916"/>
      <c r="AH117" s="916"/>
      <c r="AI117" s="916"/>
      <c r="AJ117" s="917"/>
      <c r="AK117" s="918">
        <v>5450457</v>
      </c>
      <c r="AL117" s="916"/>
      <c r="AM117" s="916"/>
      <c r="AN117" s="916"/>
      <c r="AO117" s="917"/>
      <c r="AP117" s="919"/>
      <c r="AQ117" s="920"/>
      <c r="AR117" s="920"/>
      <c r="AS117" s="920"/>
      <c r="AT117" s="921"/>
      <c r="AU117" s="945"/>
      <c r="AV117" s="946"/>
      <c r="AW117" s="946"/>
      <c r="AX117" s="946"/>
      <c r="AY117" s="946"/>
      <c r="AZ117" s="876" t="s">
        <v>443</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418</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415</v>
      </c>
      <c r="AB118" s="909"/>
      <c r="AC118" s="909"/>
      <c r="AD118" s="909"/>
      <c r="AE118" s="910"/>
      <c r="AF118" s="911" t="s">
        <v>416</v>
      </c>
      <c r="AG118" s="909"/>
      <c r="AH118" s="909"/>
      <c r="AI118" s="909"/>
      <c r="AJ118" s="910"/>
      <c r="AK118" s="911" t="s">
        <v>295</v>
      </c>
      <c r="AL118" s="909"/>
      <c r="AM118" s="909"/>
      <c r="AN118" s="909"/>
      <c r="AO118" s="910"/>
      <c r="AP118" s="912" t="s">
        <v>417</v>
      </c>
      <c r="AQ118" s="913"/>
      <c r="AR118" s="913"/>
      <c r="AS118" s="913"/>
      <c r="AT118" s="914"/>
      <c r="AU118" s="945"/>
      <c r="AV118" s="946"/>
      <c r="AW118" s="946"/>
      <c r="AX118" s="946"/>
      <c r="AY118" s="946"/>
      <c r="AZ118" s="851" t="s">
        <v>445</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421</v>
      </c>
      <c r="B119" s="832"/>
      <c r="C119" s="873" t="s">
        <v>422</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447</v>
      </c>
      <c r="BP119" s="891"/>
      <c r="BQ119" s="892">
        <v>57718796</v>
      </c>
      <c r="BR119" s="858"/>
      <c r="BS119" s="858"/>
      <c r="BT119" s="858"/>
      <c r="BU119" s="858"/>
      <c r="BV119" s="858">
        <v>57352402</v>
      </c>
      <c r="BW119" s="858"/>
      <c r="BX119" s="858"/>
      <c r="BY119" s="858"/>
      <c r="BZ119" s="858"/>
      <c r="CA119" s="858">
        <v>58113717</v>
      </c>
      <c r="CB119" s="858"/>
      <c r="CC119" s="858"/>
      <c r="CD119" s="858"/>
      <c r="CE119" s="858"/>
      <c r="CF119" s="761"/>
      <c r="CG119" s="762"/>
      <c r="CH119" s="762"/>
      <c r="CI119" s="762"/>
      <c r="CJ119" s="847"/>
      <c r="CK119" s="941"/>
      <c r="CL119" s="836"/>
      <c r="CM119" s="851" t="s">
        <v>448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425</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449</v>
      </c>
      <c r="AV120" s="894"/>
      <c r="AW120" s="894"/>
      <c r="AX120" s="894"/>
      <c r="AY120" s="895"/>
      <c r="AZ120" s="873" t="s">
        <v>450</v>
      </c>
      <c r="BA120" s="821"/>
      <c r="BB120" s="821"/>
      <c r="BC120" s="821"/>
      <c r="BD120" s="821"/>
      <c r="BE120" s="821"/>
      <c r="BF120" s="821"/>
      <c r="BG120" s="821"/>
      <c r="BH120" s="821"/>
      <c r="BI120" s="821"/>
      <c r="BJ120" s="821"/>
      <c r="BK120" s="821"/>
      <c r="BL120" s="821"/>
      <c r="BM120" s="821"/>
      <c r="BN120" s="821"/>
      <c r="BO120" s="821"/>
      <c r="BP120" s="822"/>
      <c r="BQ120" s="874">
        <v>11174601</v>
      </c>
      <c r="BR120" s="855"/>
      <c r="BS120" s="855"/>
      <c r="BT120" s="855"/>
      <c r="BU120" s="855"/>
      <c r="BV120" s="855">
        <v>11478447</v>
      </c>
      <c r="BW120" s="855"/>
      <c r="BX120" s="855"/>
      <c r="BY120" s="855"/>
      <c r="BZ120" s="855"/>
      <c r="CA120" s="855">
        <v>10907175</v>
      </c>
      <c r="CB120" s="855"/>
      <c r="CC120" s="855"/>
      <c r="CD120" s="855"/>
      <c r="CE120" s="855"/>
      <c r="CF120" s="879">
        <v>52.1</v>
      </c>
      <c r="CG120" s="880"/>
      <c r="CH120" s="880"/>
      <c r="CI120" s="880"/>
      <c r="CJ120" s="880"/>
      <c r="CK120" s="881" t="s">
        <v>451</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9163489</v>
      </c>
      <c r="DH120" s="855"/>
      <c r="DI120" s="855"/>
      <c r="DJ120" s="855"/>
      <c r="DK120" s="855"/>
      <c r="DL120" s="855">
        <v>9077104</v>
      </c>
      <c r="DM120" s="855"/>
      <c r="DN120" s="855"/>
      <c r="DO120" s="855"/>
      <c r="DP120" s="855"/>
      <c r="DQ120" s="855">
        <v>9366368</v>
      </c>
      <c r="DR120" s="855"/>
      <c r="DS120" s="855"/>
      <c r="DT120" s="855"/>
      <c r="DU120" s="855"/>
      <c r="DV120" s="856">
        <v>44.8</v>
      </c>
      <c r="DW120" s="856"/>
      <c r="DX120" s="856"/>
      <c r="DY120" s="856"/>
      <c r="DZ120" s="857"/>
    </row>
    <row r="121" spans="1:130" s="212" customFormat="1" ht="26.25" customHeight="1" x14ac:dyDescent="0.15">
      <c r="A121" s="833"/>
      <c r="B121" s="834"/>
      <c r="C121" s="876" t="s">
        <v>452</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453</v>
      </c>
      <c r="BA121" s="765"/>
      <c r="BB121" s="765"/>
      <c r="BC121" s="765"/>
      <c r="BD121" s="765"/>
      <c r="BE121" s="765"/>
      <c r="BF121" s="765"/>
      <c r="BG121" s="765"/>
      <c r="BH121" s="765"/>
      <c r="BI121" s="765"/>
      <c r="BJ121" s="765"/>
      <c r="BK121" s="765"/>
      <c r="BL121" s="765"/>
      <c r="BM121" s="765"/>
      <c r="BN121" s="765"/>
      <c r="BO121" s="765"/>
      <c r="BP121" s="766"/>
      <c r="BQ121" s="829">
        <v>5641237</v>
      </c>
      <c r="BR121" s="830"/>
      <c r="BS121" s="830"/>
      <c r="BT121" s="830"/>
      <c r="BU121" s="830"/>
      <c r="BV121" s="830">
        <v>6141864</v>
      </c>
      <c r="BW121" s="830"/>
      <c r="BX121" s="830"/>
      <c r="BY121" s="830"/>
      <c r="BZ121" s="830"/>
      <c r="CA121" s="830">
        <v>5749254</v>
      </c>
      <c r="CB121" s="830"/>
      <c r="CC121" s="830"/>
      <c r="CD121" s="830"/>
      <c r="CE121" s="830"/>
      <c r="CF121" s="888">
        <v>27.5</v>
      </c>
      <c r="CG121" s="889"/>
      <c r="CH121" s="889"/>
      <c r="CI121" s="889"/>
      <c r="CJ121" s="889"/>
      <c r="CK121" s="882"/>
      <c r="CL121" s="868"/>
      <c r="CM121" s="868"/>
      <c r="CN121" s="868"/>
      <c r="CO121" s="869"/>
      <c r="CP121" s="848" t="s">
        <v>400</v>
      </c>
      <c r="CQ121" s="849"/>
      <c r="CR121" s="849"/>
      <c r="CS121" s="849"/>
      <c r="CT121" s="849"/>
      <c r="CU121" s="849"/>
      <c r="CV121" s="849"/>
      <c r="CW121" s="849"/>
      <c r="CX121" s="849"/>
      <c r="CY121" s="849"/>
      <c r="CZ121" s="849"/>
      <c r="DA121" s="849"/>
      <c r="DB121" s="849"/>
      <c r="DC121" s="849"/>
      <c r="DD121" s="849"/>
      <c r="DE121" s="849"/>
      <c r="DF121" s="850"/>
      <c r="DG121" s="829">
        <v>1190594</v>
      </c>
      <c r="DH121" s="830"/>
      <c r="DI121" s="830"/>
      <c r="DJ121" s="830"/>
      <c r="DK121" s="830"/>
      <c r="DL121" s="830">
        <v>2205010</v>
      </c>
      <c r="DM121" s="830"/>
      <c r="DN121" s="830"/>
      <c r="DO121" s="830"/>
      <c r="DP121" s="830"/>
      <c r="DQ121" s="830">
        <v>2404362</v>
      </c>
      <c r="DR121" s="830"/>
      <c r="DS121" s="830"/>
      <c r="DT121" s="830"/>
      <c r="DU121" s="830"/>
      <c r="DV121" s="807">
        <v>11.5</v>
      </c>
      <c r="DW121" s="807"/>
      <c r="DX121" s="807"/>
      <c r="DY121" s="807"/>
      <c r="DZ121" s="808"/>
    </row>
    <row r="122" spans="1:130" s="212" customFormat="1" ht="26.25" customHeight="1" x14ac:dyDescent="0.15">
      <c r="A122" s="833"/>
      <c r="B122" s="834"/>
      <c r="C122" s="828" t="s">
        <v>435</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34275845</v>
      </c>
      <c r="BR122" s="858"/>
      <c r="BS122" s="858"/>
      <c r="BT122" s="858"/>
      <c r="BU122" s="858"/>
      <c r="BV122" s="858">
        <v>33049426</v>
      </c>
      <c r="BW122" s="858"/>
      <c r="BX122" s="858"/>
      <c r="BY122" s="858"/>
      <c r="BZ122" s="858"/>
      <c r="CA122" s="858">
        <v>32375821</v>
      </c>
      <c r="CB122" s="858"/>
      <c r="CC122" s="858"/>
      <c r="CD122" s="858"/>
      <c r="CE122" s="858"/>
      <c r="CF122" s="859">
        <v>154.69999999999999</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1350975</v>
      </c>
      <c r="DH122" s="830"/>
      <c r="DI122" s="830"/>
      <c r="DJ122" s="830"/>
      <c r="DK122" s="830"/>
      <c r="DL122" s="830">
        <v>1451104</v>
      </c>
      <c r="DM122" s="830"/>
      <c r="DN122" s="830"/>
      <c r="DO122" s="830"/>
      <c r="DP122" s="830"/>
      <c r="DQ122" s="830">
        <v>1194231</v>
      </c>
      <c r="DR122" s="830"/>
      <c r="DS122" s="830"/>
      <c r="DT122" s="830"/>
      <c r="DU122" s="830"/>
      <c r="DV122" s="807">
        <v>5.7</v>
      </c>
      <c r="DW122" s="807"/>
      <c r="DX122" s="807"/>
      <c r="DY122" s="807"/>
      <c r="DZ122" s="808"/>
    </row>
    <row r="123" spans="1:130" s="212" customFormat="1" ht="26.25" customHeight="1" x14ac:dyDescent="0.15">
      <c r="A123" s="833"/>
      <c r="B123" s="834"/>
      <c r="C123" s="828" t="s">
        <v>441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455</v>
      </c>
      <c r="BP123" s="891"/>
      <c r="BQ123" s="845">
        <v>51091683</v>
      </c>
      <c r="BR123" s="846"/>
      <c r="BS123" s="846"/>
      <c r="BT123" s="846"/>
      <c r="BU123" s="846"/>
      <c r="BV123" s="846">
        <v>50669737</v>
      </c>
      <c r="BW123" s="846"/>
      <c r="BX123" s="846"/>
      <c r="BY123" s="846"/>
      <c r="BZ123" s="846"/>
      <c r="CA123" s="846">
        <v>49032250</v>
      </c>
      <c r="CB123" s="846"/>
      <c r="CC123" s="846"/>
      <c r="CD123" s="846"/>
      <c r="CE123" s="846"/>
      <c r="CF123" s="761"/>
      <c r="CG123" s="762"/>
      <c r="CH123" s="762"/>
      <c r="CI123" s="762"/>
      <c r="CJ123" s="847"/>
      <c r="CK123" s="882"/>
      <c r="CL123" s="868"/>
      <c r="CM123" s="868"/>
      <c r="CN123" s="868"/>
      <c r="CO123" s="869"/>
      <c r="CP123" s="848" t="s">
        <v>398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v>990896</v>
      </c>
      <c r="DM123" s="793"/>
      <c r="DN123" s="793"/>
      <c r="DO123" s="793"/>
      <c r="DP123" s="794"/>
      <c r="DQ123" s="795">
        <v>952332</v>
      </c>
      <c r="DR123" s="793"/>
      <c r="DS123" s="793"/>
      <c r="DT123" s="793"/>
      <c r="DU123" s="794"/>
      <c r="DV123" s="837">
        <v>4.5999999999999996</v>
      </c>
      <c r="DW123" s="838"/>
      <c r="DX123" s="838"/>
      <c r="DY123" s="838"/>
      <c r="DZ123" s="839"/>
    </row>
    <row r="124" spans="1:130" s="212" customFormat="1" ht="26.25" customHeight="1" thickBot="1" x14ac:dyDescent="0.2">
      <c r="A124" s="833"/>
      <c r="B124" s="834"/>
      <c r="C124" s="828" t="s">
        <v>444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456</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33.200000000000003</v>
      </c>
      <c r="BR124" s="844"/>
      <c r="BS124" s="844"/>
      <c r="BT124" s="844"/>
      <c r="BU124" s="844"/>
      <c r="BV124" s="844">
        <v>33.200000000000003</v>
      </c>
      <c r="BW124" s="844"/>
      <c r="BX124" s="844"/>
      <c r="BY124" s="844"/>
      <c r="BZ124" s="844"/>
      <c r="CA124" s="844">
        <v>43.3</v>
      </c>
      <c r="CB124" s="844"/>
      <c r="CC124" s="844"/>
      <c r="CD124" s="844"/>
      <c r="CE124" s="844"/>
      <c r="CF124" s="739"/>
      <c r="CG124" s="740"/>
      <c r="CH124" s="740"/>
      <c r="CI124" s="740"/>
      <c r="CJ124" s="875"/>
      <c r="CK124" s="883"/>
      <c r="CL124" s="883"/>
      <c r="CM124" s="883"/>
      <c r="CN124" s="883"/>
      <c r="CO124" s="884"/>
      <c r="CP124" s="848" t="s">
        <v>457</v>
      </c>
      <c r="CQ124" s="849"/>
      <c r="CR124" s="849"/>
      <c r="CS124" s="849"/>
      <c r="CT124" s="849"/>
      <c r="CU124" s="849"/>
      <c r="CV124" s="849"/>
      <c r="CW124" s="849"/>
      <c r="CX124" s="849"/>
      <c r="CY124" s="849"/>
      <c r="CZ124" s="849"/>
      <c r="DA124" s="849"/>
      <c r="DB124" s="849"/>
      <c r="DC124" s="849"/>
      <c r="DD124" s="849"/>
      <c r="DE124" s="849"/>
      <c r="DF124" s="850"/>
      <c r="DG124" s="776">
        <v>1819263</v>
      </c>
      <c r="DH124" s="777"/>
      <c r="DI124" s="777"/>
      <c r="DJ124" s="777"/>
      <c r="DK124" s="778"/>
      <c r="DL124" s="779">
        <v>678770</v>
      </c>
      <c r="DM124" s="777"/>
      <c r="DN124" s="777"/>
      <c r="DO124" s="777"/>
      <c r="DP124" s="778"/>
      <c r="DQ124" s="779">
        <v>687964</v>
      </c>
      <c r="DR124" s="777"/>
      <c r="DS124" s="777"/>
      <c r="DT124" s="777"/>
      <c r="DU124" s="778"/>
      <c r="DV124" s="861">
        <v>3.3</v>
      </c>
      <c r="DW124" s="862"/>
      <c r="DX124" s="862"/>
      <c r="DY124" s="862"/>
      <c r="DZ124" s="863"/>
    </row>
    <row r="125" spans="1:130" s="212" customFormat="1" ht="26.25" customHeight="1" x14ac:dyDescent="0.15">
      <c r="A125" s="833"/>
      <c r="B125" s="834"/>
      <c r="C125" s="828" t="s">
        <v>446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458</v>
      </c>
      <c r="CL125" s="865"/>
      <c r="CM125" s="865"/>
      <c r="CN125" s="865"/>
      <c r="CO125" s="866"/>
      <c r="CP125" s="873" t="s">
        <v>459</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460</v>
      </c>
      <c r="CQ126" s="765"/>
      <c r="CR126" s="765"/>
      <c r="CS126" s="765"/>
      <c r="CT126" s="765"/>
      <c r="CU126" s="765"/>
      <c r="CV126" s="765"/>
      <c r="CW126" s="765"/>
      <c r="CX126" s="765"/>
      <c r="CY126" s="765"/>
      <c r="CZ126" s="765"/>
      <c r="DA126" s="765"/>
      <c r="DB126" s="765"/>
      <c r="DC126" s="765"/>
      <c r="DD126" s="765"/>
      <c r="DE126" s="765"/>
      <c r="DF126" s="766"/>
      <c r="DG126" s="829">
        <v>81508</v>
      </c>
      <c r="DH126" s="830"/>
      <c r="DI126" s="830"/>
      <c r="DJ126" s="830"/>
      <c r="DK126" s="830"/>
      <c r="DL126" s="830">
        <v>197780</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461</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462</v>
      </c>
      <c r="AY127" s="825"/>
      <c r="AZ127" s="825"/>
      <c r="BA127" s="825"/>
      <c r="BB127" s="825"/>
      <c r="BC127" s="825"/>
      <c r="BD127" s="825"/>
      <c r="BE127" s="826"/>
      <c r="BF127" s="824" t="s">
        <v>463</v>
      </c>
      <c r="BG127" s="825"/>
      <c r="BH127" s="825"/>
      <c r="BI127" s="825"/>
      <c r="BJ127" s="825"/>
      <c r="BK127" s="825"/>
      <c r="BL127" s="826"/>
      <c r="BM127" s="824" t="s">
        <v>464</v>
      </c>
      <c r="BN127" s="825"/>
      <c r="BO127" s="825"/>
      <c r="BP127" s="825"/>
      <c r="BQ127" s="825"/>
      <c r="BR127" s="825"/>
      <c r="BS127" s="826"/>
      <c r="BT127" s="824" t="s">
        <v>465</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466</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467</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468</v>
      </c>
      <c r="X128" s="811"/>
      <c r="Y128" s="811"/>
      <c r="Z128" s="812"/>
      <c r="AA128" s="813">
        <v>581378</v>
      </c>
      <c r="AB128" s="814"/>
      <c r="AC128" s="814"/>
      <c r="AD128" s="814"/>
      <c r="AE128" s="815"/>
      <c r="AF128" s="816">
        <v>621878</v>
      </c>
      <c r="AG128" s="814"/>
      <c r="AH128" s="814"/>
      <c r="AI128" s="814"/>
      <c r="AJ128" s="815"/>
      <c r="AK128" s="816">
        <v>623548</v>
      </c>
      <c r="AL128" s="814"/>
      <c r="AM128" s="814"/>
      <c r="AN128" s="814"/>
      <c r="AO128" s="815"/>
      <c r="AP128" s="817"/>
      <c r="AQ128" s="818"/>
      <c r="AR128" s="818"/>
      <c r="AS128" s="818"/>
      <c r="AT128" s="819"/>
      <c r="AU128" s="214"/>
      <c r="AV128" s="214"/>
      <c r="AW128" s="214"/>
      <c r="AX128" s="820" t="s">
        <v>469</v>
      </c>
      <c r="AY128" s="821"/>
      <c r="AZ128" s="821"/>
      <c r="BA128" s="821"/>
      <c r="BB128" s="821"/>
      <c r="BC128" s="821"/>
      <c r="BD128" s="821"/>
      <c r="BE128" s="822"/>
      <c r="BF128" s="799" t="s">
        <v>122</v>
      </c>
      <c r="BG128" s="800"/>
      <c r="BH128" s="800"/>
      <c r="BI128" s="800"/>
      <c r="BJ128" s="800"/>
      <c r="BK128" s="800"/>
      <c r="BL128" s="823"/>
      <c r="BM128" s="799">
        <v>12.11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470</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471</v>
      </c>
      <c r="X129" s="790"/>
      <c r="Y129" s="790"/>
      <c r="Z129" s="791"/>
      <c r="AA129" s="792">
        <v>24005626</v>
      </c>
      <c r="AB129" s="793"/>
      <c r="AC129" s="793"/>
      <c r="AD129" s="793"/>
      <c r="AE129" s="794"/>
      <c r="AF129" s="795">
        <v>23995071</v>
      </c>
      <c r="AG129" s="793"/>
      <c r="AH129" s="793"/>
      <c r="AI129" s="793"/>
      <c r="AJ129" s="794"/>
      <c r="AK129" s="795">
        <v>24583238</v>
      </c>
      <c r="AL129" s="793"/>
      <c r="AM129" s="793"/>
      <c r="AN129" s="793"/>
      <c r="AO129" s="794"/>
      <c r="AP129" s="796"/>
      <c r="AQ129" s="797"/>
      <c r="AR129" s="797"/>
      <c r="AS129" s="797"/>
      <c r="AT129" s="798"/>
      <c r="AU129" s="215"/>
      <c r="AV129" s="215"/>
      <c r="AW129" s="215"/>
      <c r="AX129" s="764" t="s">
        <v>472</v>
      </c>
      <c r="AY129" s="765"/>
      <c r="AZ129" s="765"/>
      <c r="BA129" s="765"/>
      <c r="BB129" s="765"/>
      <c r="BC129" s="765"/>
      <c r="BD129" s="765"/>
      <c r="BE129" s="766"/>
      <c r="BF129" s="783" t="s">
        <v>122</v>
      </c>
      <c r="BG129" s="784"/>
      <c r="BH129" s="784"/>
      <c r="BI129" s="784"/>
      <c r="BJ129" s="784"/>
      <c r="BK129" s="784"/>
      <c r="BL129" s="785"/>
      <c r="BM129" s="783">
        <v>17.11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473</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474</v>
      </c>
      <c r="X130" s="790"/>
      <c r="Y130" s="790"/>
      <c r="Z130" s="791"/>
      <c r="AA130" s="792">
        <v>4098432</v>
      </c>
      <c r="AB130" s="793"/>
      <c r="AC130" s="793"/>
      <c r="AD130" s="793"/>
      <c r="AE130" s="794"/>
      <c r="AF130" s="795">
        <v>3878026</v>
      </c>
      <c r="AG130" s="793"/>
      <c r="AH130" s="793"/>
      <c r="AI130" s="793"/>
      <c r="AJ130" s="794"/>
      <c r="AK130" s="795">
        <v>3653211</v>
      </c>
      <c r="AL130" s="793"/>
      <c r="AM130" s="793"/>
      <c r="AN130" s="793"/>
      <c r="AO130" s="794"/>
      <c r="AP130" s="796"/>
      <c r="AQ130" s="797"/>
      <c r="AR130" s="797"/>
      <c r="AS130" s="797"/>
      <c r="AT130" s="798"/>
      <c r="AU130" s="215"/>
      <c r="AV130" s="215"/>
      <c r="AW130" s="215"/>
      <c r="AX130" s="764" t="s">
        <v>475</v>
      </c>
      <c r="AY130" s="765"/>
      <c r="AZ130" s="765"/>
      <c r="BA130" s="765"/>
      <c r="BB130" s="765"/>
      <c r="BC130" s="765"/>
      <c r="BD130" s="765"/>
      <c r="BE130" s="766"/>
      <c r="BF130" s="767">
        <v>5.6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476</v>
      </c>
      <c r="X131" s="774"/>
      <c r="Y131" s="774"/>
      <c r="Z131" s="775"/>
      <c r="AA131" s="776">
        <v>19907194</v>
      </c>
      <c r="AB131" s="777"/>
      <c r="AC131" s="777"/>
      <c r="AD131" s="777"/>
      <c r="AE131" s="778"/>
      <c r="AF131" s="779">
        <v>20117045</v>
      </c>
      <c r="AG131" s="777"/>
      <c r="AH131" s="777"/>
      <c r="AI131" s="777"/>
      <c r="AJ131" s="778"/>
      <c r="AK131" s="779">
        <v>20930027</v>
      </c>
      <c r="AL131" s="777"/>
      <c r="AM131" s="777"/>
      <c r="AN131" s="777"/>
      <c r="AO131" s="778"/>
      <c r="AP131" s="780"/>
      <c r="AQ131" s="781"/>
      <c r="AR131" s="781"/>
      <c r="AS131" s="781"/>
      <c r="AT131" s="782"/>
      <c r="AU131" s="215"/>
      <c r="AV131" s="215"/>
      <c r="AW131" s="215"/>
      <c r="AX131" s="742" t="s">
        <v>477</v>
      </c>
      <c r="AY131" s="743"/>
      <c r="AZ131" s="743"/>
      <c r="BA131" s="743"/>
      <c r="BB131" s="743"/>
      <c r="BC131" s="743"/>
      <c r="BD131" s="743"/>
      <c r="BE131" s="744"/>
      <c r="BF131" s="745">
        <v>43.3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478</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479</v>
      </c>
      <c r="W132" s="755"/>
      <c r="X132" s="755"/>
      <c r="Y132" s="755"/>
      <c r="Z132" s="756"/>
      <c r="AA132" s="757">
        <v>5.5221845930000004</v>
      </c>
      <c r="AB132" s="758"/>
      <c r="AC132" s="758"/>
      <c r="AD132" s="758"/>
      <c r="AE132" s="759"/>
      <c r="AF132" s="760">
        <v>5.8629087919999998</v>
      </c>
      <c r="AG132" s="758"/>
      <c r="AH132" s="758"/>
      <c r="AI132" s="758"/>
      <c r="AJ132" s="759"/>
      <c r="AK132" s="760">
        <v>5.6077232959999996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480</v>
      </c>
      <c r="W133" s="734"/>
      <c r="X133" s="734"/>
      <c r="Y133" s="734"/>
      <c r="Z133" s="735"/>
      <c r="AA133" s="736">
        <v>5.6</v>
      </c>
      <c r="AB133" s="737"/>
      <c r="AC133" s="737"/>
      <c r="AD133" s="737"/>
      <c r="AE133" s="738"/>
      <c r="AF133" s="736">
        <v>5.5</v>
      </c>
      <c r="AG133" s="737"/>
      <c r="AH133" s="737"/>
      <c r="AI133" s="737"/>
      <c r="AJ133" s="738"/>
      <c r="AK133" s="736">
        <v>5.6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4ebGR4XrLdL6/xBDIEkA3FG4jplgR6AzJnR2wxITbHxGyPgnKJ0ESGsUryyw4DXLMa56AFoYYXUig7yv65S3g==" saltValue="+NflCX+CV6pY2YR66760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DN92" sqref="DN92"/>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2Y/ScnsPbWDvcHm/6CfQospL4HRiPo4dGKM74JlprHb4Y4/FsbzCjX3f7YoTUrKzoPikT/M1akGjteqLcPRYug==" saltValue="+tmOYv+36LU5QpKBL+8J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wQWytnl19ok5FmTQepI88VSs1nLTVSrVIipbw3vTorJ9/891ZiG+h10b1AQAuoGQfgAZFqjPvZd++zxgIZ7vA==" saltValue="VG8/vQZSLJrQiKpqxH3t7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K37" sqref="AK37:AN37"/>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483</v>
      </c>
      <c r="AL6" s="248"/>
      <c r="AM6" s="248"/>
      <c r="AN6" s="248"/>
    </row>
    <row r="7" spans="1:46" ht="13.5" customHeight="1" x14ac:dyDescent="0.15">
      <c r="A7" s="247"/>
      <c r="AK7" s="250"/>
      <c r="AL7" s="251"/>
      <c r="AM7" s="251"/>
      <c r="AN7" s="252"/>
      <c r="AO7" s="1131" t="s">
        <v>484</v>
      </c>
      <c r="AP7" s="253"/>
      <c r="AQ7" s="254" t="s">
        <v>485</v>
      </c>
      <c r="AR7" s="255"/>
    </row>
    <row r="8" spans="1:46" x14ac:dyDescent="0.15">
      <c r="A8" s="247"/>
      <c r="AK8" s="256"/>
      <c r="AL8" s="257"/>
      <c r="AM8" s="257"/>
      <c r="AN8" s="258"/>
      <c r="AO8" s="1132"/>
      <c r="AP8" s="259" t="s">
        <v>486</v>
      </c>
      <c r="AQ8" s="260" t="s">
        <v>487</v>
      </c>
      <c r="AR8" s="261" t="s">
        <v>488</v>
      </c>
    </row>
    <row r="9" spans="1:46" x14ac:dyDescent="0.15">
      <c r="A9" s="247"/>
      <c r="AK9" s="1143" t="s">
        <v>489</v>
      </c>
      <c r="AL9" s="1144"/>
      <c r="AM9" s="1144"/>
      <c r="AN9" s="1145"/>
      <c r="AO9" s="262">
        <v>8060266</v>
      </c>
      <c r="AP9" s="262">
        <v>98870</v>
      </c>
      <c r="AQ9" s="263">
        <v>80646</v>
      </c>
      <c r="AR9" s="264">
        <v>22.6</v>
      </c>
    </row>
    <row r="10" spans="1:46" ht="13.5" customHeight="1" x14ac:dyDescent="0.15">
      <c r="A10" s="247"/>
      <c r="AK10" s="1143" t="s">
        <v>490</v>
      </c>
      <c r="AL10" s="1144"/>
      <c r="AM10" s="1144"/>
      <c r="AN10" s="1145"/>
      <c r="AO10" s="265">
        <v>66</v>
      </c>
      <c r="AP10" s="265">
        <v>1</v>
      </c>
      <c r="AQ10" s="266">
        <v>6637</v>
      </c>
      <c r="AR10" s="267">
        <v>-100</v>
      </c>
    </row>
    <row r="11" spans="1:46" ht="13.5" customHeight="1" x14ac:dyDescent="0.15">
      <c r="A11" s="247"/>
      <c r="AK11" s="1143" t="s">
        <v>491</v>
      </c>
      <c r="AL11" s="1144"/>
      <c r="AM11" s="1144"/>
      <c r="AN11" s="1145"/>
      <c r="AO11" s="265">
        <v>266906</v>
      </c>
      <c r="AP11" s="265">
        <v>3274</v>
      </c>
      <c r="AQ11" s="266">
        <v>1119</v>
      </c>
      <c r="AR11" s="267">
        <v>192.6</v>
      </c>
    </row>
    <row r="12" spans="1:46" ht="13.5" customHeight="1" x14ac:dyDescent="0.15">
      <c r="A12" s="247"/>
      <c r="AK12" s="1143" t="s">
        <v>492</v>
      </c>
      <c r="AL12" s="1144"/>
      <c r="AM12" s="1144"/>
      <c r="AN12" s="1145"/>
      <c r="AO12" s="265" t="s">
        <v>493</v>
      </c>
      <c r="AP12" s="265" t="s">
        <v>493</v>
      </c>
      <c r="AQ12" s="266">
        <v>8</v>
      </c>
      <c r="AR12" s="267" t="s">
        <v>493</v>
      </c>
    </row>
    <row r="13" spans="1:46" ht="13.5" customHeight="1" x14ac:dyDescent="0.15">
      <c r="A13" s="247"/>
      <c r="AK13" s="1143" t="s">
        <v>494</v>
      </c>
      <c r="AL13" s="1144"/>
      <c r="AM13" s="1144"/>
      <c r="AN13" s="1145"/>
      <c r="AO13" s="265">
        <v>183244</v>
      </c>
      <c r="AP13" s="265">
        <v>2248</v>
      </c>
      <c r="AQ13" s="266">
        <v>2502</v>
      </c>
      <c r="AR13" s="267">
        <v>-10.199999999999999</v>
      </c>
    </row>
    <row r="14" spans="1:46" ht="13.5" customHeight="1" x14ac:dyDescent="0.15">
      <c r="A14" s="247"/>
      <c r="AK14" s="1143" t="s">
        <v>495</v>
      </c>
      <c r="AL14" s="1144"/>
      <c r="AM14" s="1144"/>
      <c r="AN14" s="1145"/>
      <c r="AO14" s="265">
        <v>230599</v>
      </c>
      <c r="AP14" s="265">
        <v>2829</v>
      </c>
      <c r="AQ14" s="266">
        <v>1863</v>
      </c>
      <c r="AR14" s="267">
        <v>51.9</v>
      </c>
    </row>
    <row r="15" spans="1:46" ht="13.5" customHeight="1" x14ac:dyDescent="0.15">
      <c r="A15" s="247"/>
      <c r="AK15" s="1146" t="s">
        <v>496</v>
      </c>
      <c r="AL15" s="1147"/>
      <c r="AM15" s="1147"/>
      <c r="AN15" s="1148"/>
      <c r="AO15" s="265">
        <v>-480436</v>
      </c>
      <c r="AP15" s="265">
        <v>-5893</v>
      </c>
      <c r="AQ15" s="266">
        <v>-4800</v>
      </c>
      <c r="AR15" s="267">
        <v>22.8</v>
      </c>
    </row>
    <row r="16" spans="1:46" x14ac:dyDescent="0.15">
      <c r="A16" s="247"/>
      <c r="AK16" s="1146" t="s">
        <v>178</v>
      </c>
      <c r="AL16" s="1147"/>
      <c r="AM16" s="1147"/>
      <c r="AN16" s="1148"/>
      <c r="AO16" s="265">
        <v>8260645</v>
      </c>
      <c r="AP16" s="265">
        <v>101328</v>
      </c>
      <c r="AQ16" s="266">
        <v>87975</v>
      </c>
      <c r="AR16" s="267">
        <v>15.2</v>
      </c>
    </row>
    <row r="17" spans="1:46" x14ac:dyDescent="0.15">
      <c r="A17" s="247"/>
    </row>
    <row r="18" spans="1:46" x14ac:dyDescent="0.15">
      <c r="A18" s="247"/>
      <c r="AQ18" s="268"/>
      <c r="AR18" s="268"/>
    </row>
    <row r="19" spans="1:46" x14ac:dyDescent="0.15">
      <c r="A19" s="247"/>
      <c r="AK19" s="243" t="s">
        <v>497</v>
      </c>
    </row>
    <row r="20" spans="1:46" x14ac:dyDescent="0.15">
      <c r="A20" s="247"/>
      <c r="AK20" s="269"/>
      <c r="AL20" s="270"/>
      <c r="AM20" s="270"/>
      <c r="AN20" s="271"/>
      <c r="AO20" s="272" t="s">
        <v>498</v>
      </c>
      <c r="AP20" s="273" t="s">
        <v>499</v>
      </c>
      <c r="AQ20" s="274" t="s">
        <v>500</v>
      </c>
      <c r="AR20" s="275"/>
    </row>
    <row r="21" spans="1:46" s="248" customFormat="1" x14ac:dyDescent="0.15">
      <c r="A21" s="276"/>
      <c r="AK21" s="1149" t="s">
        <v>501</v>
      </c>
      <c r="AL21" s="1150"/>
      <c r="AM21" s="1150"/>
      <c r="AN21" s="1151"/>
      <c r="AO21" s="277">
        <v>9.65</v>
      </c>
      <c r="AP21" s="278">
        <v>7.71</v>
      </c>
      <c r="AQ21" s="279">
        <v>1.94</v>
      </c>
      <c r="AS21" s="280"/>
      <c r="AT21" s="276"/>
    </row>
    <row r="22" spans="1:46" s="248" customFormat="1" x14ac:dyDescent="0.15">
      <c r="A22" s="276"/>
      <c r="AK22" s="1149" t="s">
        <v>502</v>
      </c>
      <c r="AL22" s="1150"/>
      <c r="AM22" s="1150"/>
      <c r="AN22" s="1151"/>
      <c r="AO22" s="281">
        <v>100</v>
      </c>
      <c r="AP22" s="282">
        <v>98.3</v>
      </c>
      <c r="AQ22" s="283">
        <v>1.7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503</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505</v>
      </c>
      <c r="AL29" s="248"/>
      <c r="AM29" s="248"/>
      <c r="AN29" s="248"/>
      <c r="AS29" s="290"/>
    </row>
    <row r="30" spans="1:46" ht="13.5" customHeight="1" x14ac:dyDescent="0.15">
      <c r="A30" s="247"/>
      <c r="AK30" s="250"/>
      <c r="AL30" s="251"/>
      <c r="AM30" s="251"/>
      <c r="AN30" s="252"/>
      <c r="AO30" s="1131" t="s">
        <v>484</v>
      </c>
      <c r="AP30" s="253"/>
      <c r="AQ30" s="254" t="s">
        <v>485</v>
      </c>
      <c r="AR30" s="255"/>
    </row>
    <row r="31" spans="1:46" x14ac:dyDescent="0.15">
      <c r="A31" s="247"/>
      <c r="AK31" s="256"/>
      <c r="AL31" s="257"/>
      <c r="AM31" s="257"/>
      <c r="AN31" s="258"/>
      <c r="AO31" s="1132"/>
      <c r="AP31" s="259" t="s">
        <v>486</v>
      </c>
      <c r="AQ31" s="260" t="s">
        <v>487</v>
      </c>
      <c r="AR31" s="261" t="s">
        <v>488</v>
      </c>
    </row>
    <row r="32" spans="1:46" ht="27" customHeight="1" x14ac:dyDescent="0.15">
      <c r="A32" s="247"/>
      <c r="AK32" s="1133" t="s">
        <v>506</v>
      </c>
      <c r="AL32" s="1134"/>
      <c r="AM32" s="1134"/>
      <c r="AN32" s="1135"/>
      <c r="AO32" s="291">
        <v>4279506</v>
      </c>
      <c r="AP32" s="291">
        <v>52494</v>
      </c>
      <c r="AQ32" s="292">
        <v>41451</v>
      </c>
      <c r="AR32" s="293">
        <v>26.6</v>
      </c>
    </row>
    <row r="33" spans="1:46" ht="13.5" customHeight="1" x14ac:dyDescent="0.15">
      <c r="A33" s="247"/>
      <c r="AK33" s="1133" t="s">
        <v>507</v>
      </c>
      <c r="AL33" s="1134"/>
      <c r="AM33" s="1134"/>
      <c r="AN33" s="1135"/>
      <c r="AO33" s="291" t="s">
        <v>493</v>
      </c>
      <c r="AP33" s="291" t="s">
        <v>493</v>
      </c>
      <c r="AQ33" s="292" t="s">
        <v>493</v>
      </c>
      <c r="AR33" s="293" t="s">
        <v>493</v>
      </c>
    </row>
    <row r="34" spans="1:46" ht="27" customHeight="1" x14ac:dyDescent="0.15">
      <c r="A34" s="247"/>
      <c r="AK34" s="1133" t="s">
        <v>508</v>
      </c>
      <c r="AL34" s="1134"/>
      <c r="AM34" s="1134"/>
      <c r="AN34" s="1135"/>
      <c r="AO34" s="291" t="s">
        <v>493</v>
      </c>
      <c r="AP34" s="291" t="s">
        <v>493</v>
      </c>
      <c r="AQ34" s="292">
        <v>35</v>
      </c>
      <c r="AR34" s="293" t="s">
        <v>493</v>
      </c>
    </row>
    <row r="35" spans="1:46" ht="27" customHeight="1" x14ac:dyDescent="0.15">
      <c r="A35" s="247"/>
      <c r="AK35" s="1133" t="s">
        <v>509</v>
      </c>
      <c r="AL35" s="1134"/>
      <c r="AM35" s="1134"/>
      <c r="AN35" s="1135"/>
      <c r="AO35" s="291">
        <v>1170951</v>
      </c>
      <c r="AP35" s="291">
        <v>14363</v>
      </c>
      <c r="AQ35" s="292">
        <v>11775</v>
      </c>
      <c r="AR35" s="293">
        <v>22</v>
      </c>
    </row>
    <row r="36" spans="1:46" ht="27" customHeight="1" x14ac:dyDescent="0.15">
      <c r="A36" s="247"/>
      <c r="AK36" s="1133" t="s">
        <v>510</v>
      </c>
      <c r="AL36" s="1134"/>
      <c r="AM36" s="1134"/>
      <c r="AN36" s="1135"/>
      <c r="AO36" s="291" t="s">
        <v>493</v>
      </c>
      <c r="AP36" s="291" t="s">
        <v>493</v>
      </c>
      <c r="AQ36" s="292">
        <v>2188</v>
      </c>
      <c r="AR36" s="293" t="s">
        <v>493</v>
      </c>
    </row>
    <row r="37" spans="1:46" ht="13.5" customHeight="1" x14ac:dyDescent="0.15">
      <c r="A37" s="247"/>
      <c r="AK37" s="1133" t="s">
        <v>511</v>
      </c>
      <c r="AL37" s="1134"/>
      <c r="AM37" s="1134"/>
      <c r="AN37" s="1135"/>
      <c r="AO37" s="291" t="s">
        <v>493</v>
      </c>
      <c r="AP37" s="291" t="s">
        <v>493</v>
      </c>
      <c r="AQ37" s="292">
        <v>531</v>
      </c>
      <c r="AR37" s="293" t="s">
        <v>493</v>
      </c>
    </row>
    <row r="38" spans="1:46" ht="27" customHeight="1" x14ac:dyDescent="0.15">
      <c r="A38" s="247"/>
      <c r="AK38" s="1136" t="s">
        <v>512</v>
      </c>
      <c r="AL38" s="1137"/>
      <c r="AM38" s="1137"/>
      <c r="AN38" s="1138"/>
      <c r="AO38" s="294" t="s">
        <v>493</v>
      </c>
      <c r="AP38" s="294" t="s">
        <v>493</v>
      </c>
      <c r="AQ38" s="295">
        <v>1</v>
      </c>
      <c r="AR38" s="283" t="s">
        <v>493</v>
      </c>
      <c r="AS38" s="290"/>
    </row>
    <row r="39" spans="1:46" x14ac:dyDescent="0.15">
      <c r="A39" s="247"/>
      <c r="AK39" s="1136" t="s">
        <v>513</v>
      </c>
      <c r="AL39" s="1137"/>
      <c r="AM39" s="1137"/>
      <c r="AN39" s="1138"/>
      <c r="AO39" s="291">
        <v>-623548</v>
      </c>
      <c r="AP39" s="291">
        <v>-7649</v>
      </c>
      <c r="AQ39" s="292">
        <v>-5414</v>
      </c>
      <c r="AR39" s="293">
        <v>41.3</v>
      </c>
      <c r="AS39" s="290"/>
    </row>
    <row r="40" spans="1:46" ht="27" customHeight="1" x14ac:dyDescent="0.15">
      <c r="A40" s="247"/>
      <c r="AK40" s="1133" t="s">
        <v>514</v>
      </c>
      <c r="AL40" s="1134"/>
      <c r="AM40" s="1134"/>
      <c r="AN40" s="1135"/>
      <c r="AO40" s="291">
        <v>-3653211</v>
      </c>
      <c r="AP40" s="291">
        <v>-44811</v>
      </c>
      <c r="AQ40" s="292">
        <v>-35360</v>
      </c>
      <c r="AR40" s="293">
        <v>26.7</v>
      </c>
      <c r="AS40" s="290"/>
    </row>
    <row r="41" spans="1:46" x14ac:dyDescent="0.15">
      <c r="A41" s="247"/>
      <c r="AK41" s="1139" t="s">
        <v>288</v>
      </c>
      <c r="AL41" s="1140"/>
      <c r="AM41" s="1140"/>
      <c r="AN41" s="1141"/>
      <c r="AO41" s="291">
        <v>1173698</v>
      </c>
      <c r="AP41" s="291">
        <v>14397</v>
      </c>
      <c r="AQ41" s="292">
        <v>15207</v>
      </c>
      <c r="AR41" s="293">
        <v>-5.3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515</v>
      </c>
    </row>
    <row r="48" spans="1:46" x14ac:dyDescent="0.15">
      <c r="A48" s="247"/>
      <c r="AK48" s="301" t="s">
        <v>516</v>
      </c>
      <c r="AL48" s="301"/>
      <c r="AM48" s="301"/>
      <c r="AN48" s="301"/>
      <c r="AO48" s="301"/>
      <c r="AP48" s="301"/>
      <c r="AQ48" s="302"/>
      <c r="AR48" s="301"/>
    </row>
    <row r="49" spans="1:44" ht="13.5" customHeight="1" x14ac:dyDescent="0.15">
      <c r="A49" s="247"/>
      <c r="AK49" s="303"/>
      <c r="AL49" s="304"/>
      <c r="AM49" s="1126" t="s">
        <v>484</v>
      </c>
      <c r="AN49" s="1128" t="s">
        <v>517</v>
      </c>
      <c r="AO49" s="1129"/>
      <c r="AP49" s="1129"/>
      <c r="AQ49" s="1129"/>
      <c r="AR49" s="1130"/>
    </row>
    <row r="50" spans="1:44" x14ac:dyDescent="0.15">
      <c r="A50" s="247"/>
      <c r="AK50" s="305"/>
      <c r="AL50" s="306"/>
      <c r="AM50" s="1127"/>
      <c r="AN50" s="307" t="s">
        <v>518</v>
      </c>
      <c r="AO50" s="308" t="s">
        <v>519</v>
      </c>
      <c r="AP50" s="309" t="s">
        <v>520</v>
      </c>
      <c r="AQ50" s="310" t="s">
        <v>521</v>
      </c>
      <c r="AR50" s="311" t="s">
        <v>522</v>
      </c>
    </row>
    <row r="51" spans="1:44" x14ac:dyDescent="0.15">
      <c r="A51" s="247"/>
      <c r="AK51" s="303" t="s">
        <v>523</v>
      </c>
      <c r="AL51" s="304"/>
      <c r="AM51" s="312">
        <v>5103391</v>
      </c>
      <c r="AN51" s="313">
        <v>60894</v>
      </c>
      <c r="AO51" s="314">
        <v>3.3</v>
      </c>
      <c r="AP51" s="315">
        <v>70329</v>
      </c>
      <c r="AQ51" s="316">
        <v>0.2</v>
      </c>
      <c r="AR51" s="317">
        <v>3.1</v>
      </c>
    </row>
    <row r="52" spans="1:44" x14ac:dyDescent="0.15">
      <c r="A52" s="247"/>
      <c r="AK52" s="318"/>
      <c r="AL52" s="319" t="s">
        <v>524</v>
      </c>
      <c r="AM52" s="320">
        <v>2501417</v>
      </c>
      <c r="AN52" s="321">
        <v>29847</v>
      </c>
      <c r="AO52" s="322">
        <v>-6.1</v>
      </c>
      <c r="AP52" s="323">
        <v>39403</v>
      </c>
      <c r="AQ52" s="324">
        <v>9.1</v>
      </c>
      <c r="AR52" s="325">
        <v>-15.2</v>
      </c>
    </row>
    <row r="53" spans="1:44" x14ac:dyDescent="0.15">
      <c r="A53" s="247"/>
      <c r="AK53" s="303" t="s">
        <v>525</v>
      </c>
      <c r="AL53" s="304"/>
      <c r="AM53" s="312">
        <v>5243775</v>
      </c>
      <c r="AN53" s="313">
        <v>63094</v>
      </c>
      <c r="AO53" s="314">
        <v>3.6</v>
      </c>
      <c r="AP53" s="315">
        <v>54225</v>
      </c>
      <c r="AQ53" s="316">
        <v>-22.9</v>
      </c>
      <c r="AR53" s="317">
        <v>26.5</v>
      </c>
    </row>
    <row r="54" spans="1:44" x14ac:dyDescent="0.15">
      <c r="A54" s="247"/>
      <c r="AK54" s="318"/>
      <c r="AL54" s="319" t="s">
        <v>524</v>
      </c>
      <c r="AM54" s="320">
        <v>2192061</v>
      </c>
      <c r="AN54" s="321">
        <v>26375</v>
      </c>
      <c r="AO54" s="322">
        <v>-11.6</v>
      </c>
      <c r="AP54" s="323">
        <v>27337</v>
      </c>
      <c r="AQ54" s="324">
        <v>-30.6</v>
      </c>
      <c r="AR54" s="325">
        <v>19</v>
      </c>
    </row>
    <row r="55" spans="1:44" x14ac:dyDescent="0.15">
      <c r="A55" s="247"/>
      <c r="AK55" s="303" t="s">
        <v>526</v>
      </c>
      <c r="AL55" s="304"/>
      <c r="AM55" s="312">
        <v>4906095</v>
      </c>
      <c r="AN55" s="313">
        <v>59038</v>
      </c>
      <c r="AO55" s="314">
        <v>-6.4</v>
      </c>
      <c r="AP55" s="315">
        <v>54016</v>
      </c>
      <c r="AQ55" s="316">
        <v>-0.4</v>
      </c>
      <c r="AR55" s="317">
        <v>-6</v>
      </c>
    </row>
    <row r="56" spans="1:44" x14ac:dyDescent="0.15">
      <c r="A56" s="247"/>
      <c r="AK56" s="318"/>
      <c r="AL56" s="319" t="s">
        <v>524</v>
      </c>
      <c r="AM56" s="320">
        <v>2040793</v>
      </c>
      <c r="AN56" s="321">
        <v>24558</v>
      </c>
      <c r="AO56" s="322">
        <v>-6.9</v>
      </c>
      <c r="AP56" s="323">
        <v>28078</v>
      </c>
      <c r="AQ56" s="324">
        <v>2.7</v>
      </c>
      <c r="AR56" s="325">
        <v>-9.6</v>
      </c>
    </row>
    <row r="57" spans="1:44" x14ac:dyDescent="0.15">
      <c r="A57" s="247"/>
      <c r="AK57" s="303" t="s">
        <v>527</v>
      </c>
      <c r="AL57" s="304"/>
      <c r="AM57" s="312">
        <v>4037300</v>
      </c>
      <c r="AN57" s="313">
        <v>49103</v>
      </c>
      <c r="AO57" s="314">
        <v>-16.8</v>
      </c>
      <c r="AP57" s="315">
        <v>52786</v>
      </c>
      <c r="AQ57" s="316">
        <v>-2.2999999999999998</v>
      </c>
      <c r="AR57" s="317">
        <v>-14.5</v>
      </c>
    </row>
    <row r="58" spans="1:44" x14ac:dyDescent="0.15">
      <c r="A58" s="247"/>
      <c r="AK58" s="318"/>
      <c r="AL58" s="319" t="s">
        <v>524</v>
      </c>
      <c r="AM58" s="320">
        <v>2265704</v>
      </c>
      <c r="AN58" s="321">
        <v>27556</v>
      </c>
      <c r="AO58" s="322">
        <v>12.2</v>
      </c>
      <c r="AP58" s="323">
        <v>28742</v>
      </c>
      <c r="AQ58" s="324">
        <v>2.4</v>
      </c>
      <c r="AR58" s="325">
        <v>9.8000000000000007</v>
      </c>
    </row>
    <row r="59" spans="1:44" x14ac:dyDescent="0.15">
      <c r="A59" s="247"/>
      <c r="AK59" s="303" t="s">
        <v>528</v>
      </c>
      <c r="AL59" s="304"/>
      <c r="AM59" s="312">
        <v>6840280</v>
      </c>
      <c r="AN59" s="313">
        <v>83905</v>
      </c>
      <c r="AO59" s="314">
        <v>70.900000000000006</v>
      </c>
      <c r="AP59" s="315">
        <v>58465</v>
      </c>
      <c r="AQ59" s="316">
        <v>10.8</v>
      </c>
      <c r="AR59" s="317">
        <v>60.1</v>
      </c>
    </row>
    <row r="60" spans="1:44" x14ac:dyDescent="0.15">
      <c r="A60" s="247"/>
      <c r="AK60" s="318"/>
      <c r="AL60" s="319" t="s">
        <v>524</v>
      </c>
      <c r="AM60" s="320">
        <v>4615619</v>
      </c>
      <c r="AN60" s="321">
        <v>56617</v>
      </c>
      <c r="AO60" s="322">
        <v>105.5</v>
      </c>
      <c r="AP60" s="323">
        <v>34452</v>
      </c>
      <c r="AQ60" s="324">
        <v>19.899999999999999</v>
      </c>
      <c r="AR60" s="325">
        <v>85.6</v>
      </c>
    </row>
    <row r="61" spans="1:44" x14ac:dyDescent="0.15">
      <c r="A61" s="247"/>
      <c r="AK61" s="303" t="s">
        <v>529</v>
      </c>
      <c r="AL61" s="326"/>
      <c r="AM61" s="312">
        <v>5226168</v>
      </c>
      <c r="AN61" s="313">
        <v>63207</v>
      </c>
      <c r="AO61" s="314">
        <v>10.9</v>
      </c>
      <c r="AP61" s="315">
        <v>57964</v>
      </c>
      <c r="AQ61" s="327">
        <v>-2.9</v>
      </c>
      <c r="AR61" s="317">
        <v>13.8</v>
      </c>
    </row>
    <row r="62" spans="1:44" x14ac:dyDescent="0.15">
      <c r="A62" s="247"/>
      <c r="AK62" s="318"/>
      <c r="AL62" s="319" t="s">
        <v>524</v>
      </c>
      <c r="AM62" s="320">
        <v>2723119</v>
      </c>
      <c r="AN62" s="321">
        <v>32991</v>
      </c>
      <c r="AO62" s="322">
        <v>18.600000000000001</v>
      </c>
      <c r="AP62" s="323">
        <v>31602</v>
      </c>
      <c r="AQ62" s="324">
        <v>0.7</v>
      </c>
      <c r="AR62" s="325">
        <v>17.899999999999999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AP4wp6mHcocKaFfj1wAzdqAwAEWZr6S4dt9SFm/NIqmQkJZBNRTJXRuonx5reD1h9Xgq/UwvWEQkZGR/2GFzg==" saltValue="dapvaaUKb9bakH6vbLLSZ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481</v>
      </c>
    </row>
    <row r="121" spans="125:125" ht="13.5" hidden="1" customHeight="1" x14ac:dyDescent="0.15">
      <c r="DU121" s="241"/>
    </row>
  </sheetData>
  <sheetProtection algorithmName="SHA-512" hashValue="pp5mToVBI+3Sc2sexjEAke145+DrDf+U9m2aAtfpOsoBW6TLku8znvrBF7G76YM/95ejgkuodHZVGwtoQs+67Q==" saltValue="oxvU38GcgxBPA438vXzH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481</v>
      </c>
    </row>
  </sheetData>
  <sheetProtection algorithmName="SHA-512" hashValue="353NLpXzXW81rqfRMh/ZrhPLxnW94Hrm7/wE8XUviTSikrD7sZE0BN/oJP3WS4sUHl5IxItryIdJT1oNlV5tYA==" saltValue="4pVQlNq5/VcEZn+zYpT7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52" t="s">
        <v>3</v>
      </c>
      <c r="D47" s="1152"/>
      <c r="E47" s="1153"/>
      <c r="F47" s="11">
        <v>13.29</v>
      </c>
      <c r="G47" s="12">
        <v>14.62</v>
      </c>
      <c r="H47" s="12">
        <v>18.93</v>
      </c>
      <c r="I47" s="12">
        <v>20.350000000000001</v>
      </c>
      <c r="J47" s="13">
        <v>16.84</v>
      </c>
    </row>
    <row r="48" spans="2:10" ht="57.75" customHeight="1" x14ac:dyDescent="0.15">
      <c r="B48" s="14"/>
      <c r="C48" s="1154" t="s">
        <v>4</v>
      </c>
      <c r="D48" s="1154"/>
      <c r="E48" s="1155"/>
      <c r="F48" s="15">
        <v>5.0999999999999996</v>
      </c>
      <c r="G48" s="16">
        <v>10.39</v>
      </c>
      <c r="H48" s="16">
        <v>7.38</v>
      </c>
      <c r="I48" s="16">
        <v>5.37</v>
      </c>
      <c r="J48" s="17">
        <v>5.53</v>
      </c>
    </row>
    <row r="49" spans="2:10" ht="57.75" customHeight="1" thickBot="1" x14ac:dyDescent="0.2">
      <c r="B49" s="18"/>
      <c r="C49" s="1156" t="s">
        <v>5</v>
      </c>
      <c r="D49" s="1156"/>
      <c r="E49" s="1157"/>
      <c r="F49" s="19" t="s">
        <v>536</v>
      </c>
      <c r="G49" s="20">
        <v>4.4800000000000004</v>
      </c>
      <c r="H49" s="20" t="s">
        <v>537</v>
      </c>
      <c r="I49" s="20" t="s">
        <v>538</v>
      </c>
      <c r="J49" s="21" t="s">
        <v>539</v>
      </c>
    </row>
    <row r="50" spans="2:10" x14ac:dyDescent="0.15"/>
  </sheetData>
  <sheetProtection algorithmName="SHA-512" hashValue="8ytbzXVOyA4Lfwg1fpk2emZHH/kwt47PMxQqQgohdjwtBojvIXe6UCDZR66mjuCxQjv3MEK6JTHRLswJZXHbHQ==" saltValue="8QR/e7JFOW2nQVZyd3Dd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62" t="s">
        <v>540</v>
      </c>
      <c r="D34" s="1162"/>
      <c r="E34" s="1163"/>
      <c r="F34" s="32">
        <v>0.01</v>
      </c>
      <c r="G34" s="33" t="s">
        <v>541</v>
      </c>
      <c r="H34" s="33" t="s">
        <v>541</v>
      </c>
      <c r="I34" s="33" t="s">
        <v>541</v>
      </c>
      <c r="J34" s="34" t="s">
        <v>542</v>
      </c>
      <c r="K34" s="22"/>
      <c r="L34" s="22"/>
      <c r="M34" s="22"/>
      <c r="N34" s="22"/>
      <c r="O34" s="22"/>
      <c r="P34" s="22"/>
    </row>
    <row r="35" spans="1:16" ht="39" customHeight="1" x14ac:dyDescent="0.15">
      <c r="A35" s="22"/>
      <c r="B35" s="35"/>
      <c r="C35" s="1158" t="s">
        <v>543</v>
      </c>
      <c r="D35" s="1158"/>
      <c r="E35" s="1159"/>
      <c r="F35" s="36">
        <v>5.5</v>
      </c>
      <c r="G35" s="37">
        <v>5.68</v>
      </c>
      <c r="H35" s="37">
        <v>6.87</v>
      </c>
      <c r="I35" s="37">
        <v>8.2200000000000006</v>
      </c>
      <c r="J35" s="38">
        <v>9.33</v>
      </c>
      <c r="K35" s="22"/>
      <c r="L35" s="22"/>
      <c r="M35" s="22"/>
      <c r="N35" s="22"/>
      <c r="O35" s="22"/>
      <c r="P35" s="22"/>
    </row>
    <row r="36" spans="1:16" ht="39" customHeight="1" x14ac:dyDescent="0.15">
      <c r="A36" s="22"/>
      <c r="B36" s="35"/>
      <c r="C36" s="1158" t="s">
        <v>544</v>
      </c>
      <c r="D36" s="1158"/>
      <c r="E36" s="1159"/>
      <c r="F36" s="36">
        <v>5.01</v>
      </c>
      <c r="G36" s="37">
        <v>10.36</v>
      </c>
      <c r="H36" s="37">
        <v>7.19</v>
      </c>
      <c r="I36" s="37">
        <v>5.34</v>
      </c>
      <c r="J36" s="38">
        <v>5.51</v>
      </c>
      <c r="K36" s="22"/>
      <c r="L36" s="22"/>
      <c r="M36" s="22"/>
      <c r="N36" s="22"/>
      <c r="O36" s="22"/>
      <c r="P36" s="22"/>
    </row>
    <row r="37" spans="1:16" ht="39" customHeight="1" x14ac:dyDescent="0.15">
      <c r="A37" s="22"/>
      <c r="B37" s="35"/>
      <c r="C37" s="1158" t="s">
        <v>545</v>
      </c>
      <c r="D37" s="1158"/>
      <c r="E37" s="1159"/>
      <c r="F37" s="36">
        <v>18.12</v>
      </c>
      <c r="G37" s="37">
        <v>9.15</v>
      </c>
      <c r="H37" s="37">
        <v>10.51</v>
      </c>
      <c r="I37" s="37">
        <v>8.5399999999999991</v>
      </c>
      <c r="J37" s="38">
        <v>5.17</v>
      </c>
      <c r="K37" s="22"/>
      <c r="L37" s="22"/>
      <c r="M37" s="22"/>
      <c r="N37" s="22"/>
      <c r="O37" s="22"/>
      <c r="P37" s="22"/>
    </row>
    <row r="38" spans="1:16" ht="39" customHeight="1" x14ac:dyDescent="0.15">
      <c r="A38" s="22"/>
      <c r="B38" s="35"/>
      <c r="C38" s="1158" t="s">
        <v>546</v>
      </c>
      <c r="D38" s="1158"/>
      <c r="E38" s="1159"/>
      <c r="F38" s="36">
        <v>2.2799999999999998</v>
      </c>
      <c r="G38" s="37">
        <v>2.98</v>
      </c>
      <c r="H38" s="37">
        <v>2.74</v>
      </c>
      <c r="I38" s="37">
        <v>2.95</v>
      </c>
      <c r="J38" s="38">
        <v>1.98</v>
      </c>
      <c r="K38" s="22"/>
      <c r="L38" s="22"/>
      <c r="M38" s="22"/>
      <c r="N38" s="22"/>
      <c r="O38" s="22"/>
      <c r="P38" s="22"/>
    </row>
    <row r="39" spans="1:16" ht="39" customHeight="1" x14ac:dyDescent="0.15">
      <c r="A39" s="22"/>
      <c r="B39" s="35"/>
      <c r="C39" s="1158" t="s">
        <v>547</v>
      </c>
      <c r="D39" s="1158"/>
      <c r="E39" s="1159"/>
      <c r="F39" s="36">
        <v>0.26</v>
      </c>
      <c r="G39" s="37">
        <v>0.7</v>
      </c>
      <c r="H39" s="37">
        <v>0.92</v>
      </c>
      <c r="I39" s="37">
        <v>0.61</v>
      </c>
      <c r="J39" s="38">
        <v>0.61</v>
      </c>
      <c r="K39" s="22"/>
      <c r="L39" s="22"/>
      <c r="M39" s="22"/>
      <c r="N39" s="22"/>
      <c r="O39" s="22"/>
      <c r="P39" s="22"/>
    </row>
    <row r="40" spans="1:16" ht="39" customHeight="1" x14ac:dyDescent="0.15">
      <c r="A40" s="22"/>
      <c r="B40" s="35"/>
      <c r="C40" s="1158" t="s">
        <v>548</v>
      </c>
      <c r="D40" s="1158"/>
      <c r="E40" s="1159"/>
      <c r="F40" s="36">
        <v>2.7</v>
      </c>
      <c r="G40" s="37">
        <v>1.3</v>
      </c>
      <c r="H40" s="37">
        <v>1.71</v>
      </c>
      <c r="I40" s="37">
        <v>0.21</v>
      </c>
      <c r="J40" s="38">
        <v>0.22</v>
      </c>
      <c r="K40" s="22"/>
      <c r="L40" s="22"/>
      <c r="M40" s="22"/>
      <c r="N40" s="22"/>
      <c r="O40" s="22"/>
      <c r="P40" s="22"/>
    </row>
    <row r="41" spans="1:16" ht="39" customHeight="1" x14ac:dyDescent="0.15">
      <c r="A41" s="22"/>
      <c r="B41" s="35"/>
      <c r="C41" s="1158" t="s">
        <v>549</v>
      </c>
      <c r="D41" s="1158"/>
      <c r="E41" s="1159"/>
      <c r="F41" s="36" t="s">
        <v>493</v>
      </c>
      <c r="G41" s="37" t="s">
        <v>493</v>
      </c>
      <c r="H41" s="37" t="s">
        <v>493</v>
      </c>
      <c r="I41" s="37">
        <v>0.14000000000000001</v>
      </c>
      <c r="J41" s="38">
        <v>0.13</v>
      </c>
      <c r="K41" s="22"/>
      <c r="L41" s="22"/>
      <c r="M41" s="22"/>
      <c r="N41" s="22"/>
      <c r="O41" s="22"/>
      <c r="P41" s="22"/>
    </row>
    <row r="42" spans="1:16" ht="39" customHeight="1" x14ac:dyDescent="0.15">
      <c r="A42" s="22"/>
      <c r="B42" s="39"/>
      <c r="C42" s="1158" t="s">
        <v>550</v>
      </c>
      <c r="D42" s="1158"/>
      <c r="E42" s="1159"/>
      <c r="F42" s="36" t="s">
        <v>493</v>
      </c>
      <c r="G42" s="37" t="s">
        <v>493</v>
      </c>
      <c r="H42" s="37" t="s">
        <v>542</v>
      </c>
      <c r="I42" s="37" t="s">
        <v>493</v>
      </c>
      <c r="J42" s="38" t="s">
        <v>493</v>
      </c>
      <c r="K42" s="22"/>
      <c r="L42" s="22"/>
      <c r="M42" s="22"/>
      <c r="N42" s="22"/>
      <c r="O42" s="22"/>
      <c r="P42" s="22"/>
    </row>
    <row r="43" spans="1:16" ht="39" customHeight="1" thickBot="1" x14ac:dyDescent="0.2">
      <c r="A43" s="22"/>
      <c r="B43" s="40"/>
      <c r="C43" s="1160" t="s">
        <v>551</v>
      </c>
      <c r="D43" s="1160"/>
      <c r="E43" s="1161"/>
      <c r="F43" s="41">
        <v>0.44</v>
      </c>
      <c r="G43" s="42">
        <v>0.42</v>
      </c>
      <c r="H43" s="42">
        <v>0.48</v>
      </c>
      <c r="I43" s="42">
        <v>0.22</v>
      </c>
      <c r="J43" s="43">
        <v>0.14000000000000001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5rpXqQGO//RAsb4TB0tJox6PKmmY1TUu4Dz9GuZPshroci+b4JhUz+MMdfm0Z3JWfxA/U5w9aXuwuFfhtGUpQ==" saltValue="SKsdzs/bIEJxvOszRt7o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view="pageBreakPreview" zoomScale="70" zoomScaleNormal="100" zoomScaleSheetLayoutView="70" workbookViewId="0">
      <selection activeCell="O48" sqref="O48"/>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5034</v>
      </c>
      <c r="L45" s="58">
        <v>4841</v>
      </c>
      <c r="M45" s="58">
        <v>4717</v>
      </c>
      <c r="N45" s="58">
        <v>4543</v>
      </c>
      <c r="O45" s="59">
        <v>4280</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493</v>
      </c>
      <c r="L46" s="62" t="s">
        <v>493</v>
      </c>
      <c r="M46" s="62" t="s">
        <v>493</v>
      </c>
      <c r="N46" s="62" t="s">
        <v>493</v>
      </c>
      <c r="O46" s="63" t="s">
        <v>493</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493</v>
      </c>
      <c r="L47" s="62" t="s">
        <v>493</v>
      </c>
      <c r="M47" s="62" t="s">
        <v>493</v>
      </c>
      <c r="N47" s="62" t="s">
        <v>493</v>
      </c>
      <c r="O47" s="63" t="s">
        <v>493</v>
      </c>
      <c r="P47" s="46"/>
      <c r="Q47" s="46"/>
      <c r="R47" s="46"/>
      <c r="S47" s="46"/>
      <c r="T47" s="46"/>
      <c r="U47" s="46"/>
    </row>
    <row r="48" spans="1:21" ht="30.75" customHeight="1" x14ac:dyDescent="0.15">
      <c r="A48" s="46"/>
      <c r="B48" s="1189"/>
      <c r="C48" s="1190"/>
      <c r="D48" s="60"/>
      <c r="E48" s="1166" t="s">
        <v>13</v>
      </c>
      <c r="F48" s="1166"/>
      <c r="G48" s="1166"/>
      <c r="H48" s="1166"/>
      <c r="I48" s="1166"/>
      <c r="J48" s="1167"/>
      <c r="K48" s="61">
        <v>1154</v>
      </c>
      <c r="L48" s="62">
        <v>1104</v>
      </c>
      <c r="M48" s="62">
        <v>1063</v>
      </c>
      <c r="N48" s="62">
        <v>1137</v>
      </c>
      <c r="O48" s="63">
        <v>1171</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493</v>
      </c>
      <c r="L49" s="62" t="s">
        <v>493</v>
      </c>
      <c r="M49" s="62" t="s">
        <v>493</v>
      </c>
      <c r="N49" s="62" t="s">
        <v>493</v>
      </c>
      <c r="O49" s="63" t="s">
        <v>493</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493</v>
      </c>
      <c r="L50" s="62" t="s">
        <v>493</v>
      </c>
      <c r="M50" s="62" t="s">
        <v>493</v>
      </c>
      <c r="N50" s="62" t="s">
        <v>493</v>
      </c>
      <c r="O50" s="63" t="s">
        <v>493</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493</v>
      </c>
      <c r="L51" s="62" t="s">
        <v>493</v>
      </c>
      <c r="M51" s="62" t="s">
        <v>493</v>
      </c>
      <c r="N51" s="62" t="s">
        <v>493</v>
      </c>
      <c r="O51" s="63" t="s">
        <v>493</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5003</v>
      </c>
      <c r="L52" s="62">
        <v>4885</v>
      </c>
      <c r="M52" s="62">
        <v>4679</v>
      </c>
      <c r="N52" s="62">
        <v>4500</v>
      </c>
      <c r="O52" s="63">
        <v>4277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1185</v>
      </c>
      <c r="L53" s="67">
        <v>1060</v>
      </c>
      <c r="M53" s="67">
        <v>1101</v>
      </c>
      <c r="N53" s="67">
        <v>1180</v>
      </c>
      <c r="O53" s="68">
        <v>1174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wfCwGQQGlkl46YY6xj7Nv55MTvhdP/Y9o6DodaY8AVUiVHHqB03xwmeAOidC5S18NjiGV0ySE+wovx82Ovlow==" saltValue="UXoLFBGD80ate7qeERjf7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J41" sqref="J41"/>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531</v>
      </c>
      <c r="J40" s="101" t="s">
        <v>532</v>
      </c>
      <c r="K40" s="101" t="s">
        <v>533</v>
      </c>
      <c r="L40" s="101" t="s">
        <v>534</v>
      </c>
      <c r="M40" s="102" t="s">
        <v>535</v>
      </c>
    </row>
    <row r="41" spans="2:13" ht="27.75" customHeight="1" x14ac:dyDescent="0.15">
      <c r="B41" s="1207" t="s">
        <v>30</v>
      </c>
      <c r="C41" s="1208"/>
      <c r="D41" s="103"/>
      <c r="E41" s="1209" t="s">
        <v>31</v>
      </c>
      <c r="F41" s="1209"/>
      <c r="G41" s="1209"/>
      <c r="H41" s="1210"/>
      <c r="I41" s="330">
        <v>40312</v>
      </c>
      <c r="J41" s="331">
        <v>39743</v>
      </c>
      <c r="K41" s="331">
        <v>38695</v>
      </c>
      <c r="L41" s="331">
        <v>37342</v>
      </c>
      <c r="M41" s="332">
        <v>38050</v>
      </c>
    </row>
    <row r="42" spans="2:13" ht="27.75" customHeight="1" x14ac:dyDescent="0.15">
      <c r="B42" s="1197"/>
      <c r="C42" s="1198"/>
      <c r="D42" s="104"/>
      <c r="E42" s="1201" t="s">
        <v>32</v>
      </c>
      <c r="F42" s="1201"/>
      <c r="G42" s="1201"/>
      <c r="H42" s="1202"/>
      <c r="I42" s="333">
        <v>394</v>
      </c>
      <c r="J42" s="334">
        <v>395</v>
      </c>
      <c r="K42" s="334">
        <v>396</v>
      </c>
      <c r="L42" s="334">
        <v>397</v>
      </c>
      <c r="M42" s="335">
        <v>398</v>
      </c>
    </row>
    <row r="43" spans="2:13" ht="27.75" customHeight="1" x14ac:dyDescent="0.15">
      <c r="B43" s="1197"/>
      <c r="C43" s="1198"/>
      <c r="D43" s="104"/>
      <c r="E43" s="1201" t="s">
        <v>33</v>
      </c>
      <c r="F43" s="1201"/>
      <c r="G43" s="1201"/>
      <c r="H43" s="1202"/>
      <c r="I43" s="333">
        <v>13677</v>
      </c>
      <c r="J43" s="334">
        <v>13737</v>
      </c>
      <c r="K43" s="334">
        <v>13524</v>
      </c>
      <c r="L43" s="334">
        <v>14403</v>
      </c>
      <c r="M43" s="335">
        <v>14605</v>
      </c>
    </row>
    <row r="44" spans="2:13" ht="27.75" customHeight="1" x14ac:dyDescent="0.15">
      <c r="B44" s="1197"/>
      <c r="C44" s="1198"/>
      <c r="D44" s="104"/>
      <c r="E44" s="1201" t="s">
        <v>34</v>
      </c>
      <c r="F44" s="1201"/>
      <c r="G44" s="1201"/>
      <c r="H44" s="1202"/>
      <c r="I44" s="333" t="s">
        <v>493</v>
      </c>
      <c r="J44" s="334" t="s">
        <v>493</v>
      </c>
      <c r="K44" s="334" t="s">
        <v>493</v>
      </c>
      <c r="L44" s="334" t="s">
        <v>493</v>
      </c>
      <c r="M44" s="335" t="s">
        <v>493</v>
      </c>
    </row>
    <row r="45" spans="2:13" ht="27.75" customHeight="1" x14ac:dyDescent="0.15">
      <c r="B45" s="1197"/>
      <c r="C45" s="1198"/>
      <c r="D45" s="104"/>
      <c r="E45" s="1201" t="s">
        <v>35</v>
      </c>
      <c r="F45" s="1201"/>
      <c r="G45" s="1201"/>
      <c r="H45" s="1202"/>
      <c r="I45" s="333">
        <v>5183</v>
      </c>
      <c r="J45" s="334">
        <v>5048</v>
      </c>
      <c r="K45" s="334">
        <v>5022</v>
      </c>
      <c r="L45" s="334">
        <v>5012</v>
      </c>
      <c r="M45" s="335">
        <v>5060</v>
      </c>
    </row>
    <row r="46" spans="2:13" ht="27.75" customHeight="1" x14ac:dyDescent="0.15">
      <c r="B46" s="1197"/>
      <c r="C46" s="1198"/>
      <c r="D46" s="105"/>
      <c r="E46" s="1201" t="s">
        <v>36</v>
      </c>
      <c r="F46" s="1201"/>
      <c r="G46" s="1201"/>
      <c r="H46" s="1202"/>
      <c r="I46" s="333">
        <v>239</v>
      </c>
      <c r="J46" s="334">
        <v>272</v>
      </c>
      <c r="K46" s="334">
        <v>82</v>
      </c>
      <c r="L46" s="334">
        <v>198</v>
      </c>
      <c r="M46" s="335" t="s">
        <v>493</v>
      </c>
    </row>
    <row r="47" spans="2:13" ht="27.75" customHeight="1" x14ac:dyDescent="0.15">
      <c r="B47" s="1197"/>
      <c r="C47" s="1198"/>
      <c r="D47" s="106"/>
      <c r="E47" s="1211" t="s">
        <v>37</v>
      </c>
      <c r="F47" s="1212"/>
      <c r="G47" s="1212"/>
      <c r="H47" s="1213"/>
      <c r="I47" s="333" t="s">
        <v>493</v>
      </c>
      <c r="J47" s="334" t="s">
        <v>493</v>
      </c>
      <c r="K47" s="334" t="s">
        <v>493</v>
      </c>
      <c r="L47" s="334" t="s">
        <v>493</v>
      </c>
      <c r="M47" s="335" t="s">
        <v>493</v>
      </c>
    </row>
    <row r="48" spans="2:13" ht="27.75" customHeight="1" x14ac:dyDescent="0.15">
      <c r="B48" s="1197"/>
      <c r="C48" s="1198"/>
      <c r="D48" s="104"/>
      <c r="E48" s="1201" t="s">
        <v>38</v>
      </c>
      <c r="F48" s="1201"/>
      <c r="G48" s="1201"/>
      <c r="H48" s="1202"/>
      <c r="I48" s="333" t="s">
        <v>493</v>
      </c>
      <c r="J48" s="334" t="s">
        <v>493</v>
      </c>
      <c r="K48" s="334" t="s">
        <v>493</v>
      </c>
      <c r="L48" s="334" t="s">
        <v>493</v>
      </c>
      <c r="M48" s="335" t="s">
        <v>493</v>
      </c>
    </row>
    <row r="49" spans="2:13" ht="27.75" customHeight="1" x14ac:dyDescent="0.15">
      <c r="B49" s="1199"/>
      <c r="C49" s="1200"/>
      <c r="D49" s="104"/>
      <c r="E49" s="1201" t="s">
        <v>39</v>
      </c>
      <c r="F49" s="1201"/>
      <c r="G49" s="1201"/>
      <c r="H49" s="1202"/>
      <c r="I49" s="333" t="s">
        <v>493</v>
      </c>
      <c r="J49" s="334" t="s">
        <v>493</v>
      </c>
      <c r="K49" s="334" t="s">
        <v>493</v>
      </c>
      <c r="L49" s="334" t="s">
        <v>493</v>
      </c>
      <c r="M49" s="335" t="s">
        <v>493</v>
      </c>
    </row>
    <row r="50" spans="2:13" ht="27.75" customHeight="1" x14ac:dyDescent="0.15">
      <c r="B50" s="1195" t="s">
        <v>40</v>
      </c>
      <c r="C50" s="1196"/>
      <c r="D50" s="107"/>
      <c r="E50" s="1201" t="s">
        <v>41</v>
      </c>
      <c r="F50" s="1201"/>
      <c r="G50" s="1201"/>
      <c r="H50" s="1202"/>
      <c r="I50" s="333">
        <v>8319</v>
      </c>
      <c r="J50" s="334">
        <v>9711</v>
      </c>
      <c r="K50" s="334">
        <v>11175</v>
      </c>
      <c r="L50" s="334">
        <v>11478</v>
      </c>
      <c r="M50" s="335">
        <v>10907</v>
      </c>
    </row>
    <row r="51" spans="2:13" ht="27.75" customHeight="1" x14ac:dyDescent="0.15">
      <c r="B51" s="1197"/>
      <c r="C51" s="1198"/>
      <c r="D51" s="104"/>
      <c r="E51" s="1201" t="s">
        <v>42</v>
      </c>
      <c r="F51" s="1201"/>
      <c r="G51" s="1201"/>
      <c r="H51" s="1202"/>
      <c r="I51" s="333">
        <v>5773</v>
      </c>
      <c r="J51" s="334">
        <v>5478</v>
      </c>
      <c r="K51" s="334">
        <v>5641</v>
      </c>
      <c r="L51" s="334">
        <v>6142</v>
      </c>
      <c r="M51" s="335">
        <v>5749</v>
      </c>
    </row>
    <row r="52" spans="2:13" ht="27.75" customHeight="1" x14ac:dyDescent="0.15">
      <c r="B52" s="1199"/>
      <c r="C52" s="1200"/>
      <c r="D52" s="104"/>
      <c r="E52" s="1201" t="s">
        <v>43</v>
      </c>
      <c r="F52" s="1201"/>
      <c r="G52" s="1201"/>
      <c r="H52" s="1202"/>
      <c r="I52" s="333">
        <v>37614</v>
      </c>
      <c r="J52" s="334">
        <v>36361</v>
      </c>
      <c r="K52" s="334">
        <v>34276</v>
      </c>
      <c r="L52" s="334">
        <v>33049</v>
      </c>
      <c r="M52" s="335">
        <v>32376</v>
      </c>
    </row>
    <row r="53" spans="2:13" ht="27.75" customHeight="1" thickBot="1" x14ac:dyDescent="0.2">
      <c r="B53" s="1203" t="s">
        <v>19</v>
      </c>
      <c r="C53" s="1204"/>
      <c r="D53" s="108"/>
      <c r="E53" s="1205" t="s">
        <v>44</v>
      </c>
      <c r="F53" s="1205"/>
      <c r="G53" s="1205"/>
      <c r="H53" s="1206"/>
      <c r="I53" s="336">
        <v>8098</v>
      </c>
      <c r="J53" s="337">
        <v>7647</v>
      </c>
      <c r="K53" s="337">
        <v>6627</v>
      </c>
      <c r="L53" s="337">
        <v>6683</v>
      </c>
      <c r="M53" s="338">
        <v>9081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lm26Gcc1o+ctIvBraS/1BoFiJX4RlE6M2KTFsEipkVW85RKmpQwZJTMN3SbSX7+9bBbcaR1UAANzdvAgfUA8g==" saltValue="MeiBF5J8MIlGDtIvhPpz6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3" sqref="F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533</v>
      </c>
      <c r="G54" s="117" t="s">
        <v>534</v>
      </c>
      <c r="H54" s="118" t="s">
        <v>535</v>
      </c>
    </row>
    <row r="55" spans="2:8" ht="52.5" customHeight="1" x14ac:dyDescent="0.15">
      <c r="B55" s="119"/>
      <c r="C55" s="1222" t="s">
        <v>46</v>
      </c>
      <c r="D55" s="1222"/>
      <c r="E55" s="1223"/>
      <c r="F55" s="339">
        <v>4543</v>
      </c>
      <c r="G55" s="339">
        <v>4884</v>
      </c>
      <c r="H55" s="340">
        <v>4141</v>
      </c>
    </row>
    <row r="56" spans="2:8" ht="52.5" customHeight="1" x14ac:dyDescent="0.15">
      <c r="B56" s="120"/>
      <c r="C56" s="1224" t="s">
        <v>47</v>
      </c>
      <c r="D56" s="1224"/>
      <c r="E56" s="1225"/>
      <c r="F56" s="341">
        <v>1071</v>
      </c>
      <c r="G56" s="341">
        <v>1031</v>
      </c>
      <c r="H56" s="342">
        <v>1119</v>
      </c>
    </row>
    <row r="57" spans="2:8" ht="53.25" customHeight="1" x14ac:dyDescent="0.15">
      <c r="B57" s="120"/>
      <c r="C57" s="1226" t="s">
        <v>48</v>
      </c>
      <c r="D57" s="1226"/>
      <c r="E57" s="1227"/>
      <c r="F57" s="343">
        <v>4565</v>
      </c>
      <c r="G57" s="343">
        <v>4267</v>
      </c>
      <c r="H57" s="344">
        <v>3855</v>
      </c>
    </row>
    <row r="58" spans="2:8" ht="45.75" customHeight="1" x14ac:dyDescent="0.15">
      <c r="B58" s="121"/>
      <c r="C58" s="1214" t="s">
        <v>576</v>
      </c>
      <c r="D58" s="1215"/>
      <c r="E58" s="1216"/>
      <c r="F58" s="345">
        <v>677</v>
      </c>
      <c r="G58" s="345">
        <v>1258</v>
      </c>
      <c r="H58" s="346">
        <v>1310</v>
      </c>
    </row>
    <row r="59" spans="2:8" ht="45.75" customHeight="1" x14ac:dyDescent="0.15">
      <c r="B59" s="121"/>
      <c r="C59" s="1214" t="s">
        <v>577</v>
      </c>
      <c r="D59" s="1215"/>
      <c r="E59" s="1216"/>
      <c r="F59" s="345">
        <v>1155</v>
      </c>
      <c r="G59" s="345">
        <v>1155</v>
      </c>
      <c r="H59" s="346">
        <v>1155</v>
      </c>
    </row>
    <row r="60" spans="2:8" ht="45.75" customHeight="1" x14ac:dyDescent="0.15">
      <c r="B60" s="121"/>
      <c r="C60" s="1214" t="s">
        <v>578</v>
      </c>
      <c r="D60" s="1215"/>
      <c r="E60" s="1216"/>
      <c r="F60" s="345">
        <v>1115</v>
      </c>
      <c r="G60" s="345">
        <v>815</v>
      </c>
      <c r="H60" s="346">
        <v>515</v>
      </c>
    </row>
    <row r="61" spans="2:8" ht="45.75" customHeight="1" x14ac:dyDescent="0.15">
      <c r="B61" s="121"/>
      <c r="C61" s="1214" t="s">
        <v>579</v>
      </c>
      <c r="D61" s="1215"/>
      <c r="E61" s="1216"/>
      <c r="F61" s="345" t="s">
        <v>493</v>
      </c>
      <c r="G61" s="345">
        <v>295</v>
      </c>
      <c r="H61" s="346">
        <v>289</v>
      </c>
    </row>
    <row r="62" spans="2:8" ht="45.75" customHeight="1" thickBot="1" x14ac:dyDescent="0.2">
      <c r="B62" s="122"/>
      <c r="C62" s="1217" t="s">
        <v>580</v>
      </c>
      <c r="D62" s="1218"/>
      <c r="E62" s="1219"/>
      <c r="F62" s="347">
        <v>110</v>
      </c>
      <c r="G62" s="347">
        <v>120</v>
      </c>
      <c r="H62" s="348">
        <v>125</v>
      </c>
    </row>
    <row r="63" spans="2:8" ht="52.5" customHeight="1" thickBot="1" x14ac:dyDescent="0.2">
      <c r="B63" s="123"/>
      <c r="C63" s="1220" t="s">
        <v>49</v>
      </c>
      <c r="D63" s="1220"/>
      <c r="E63" s="1221"/>
      <c r="F63" s="349">
        <v>10180</v>
      </c>
      <c r="G63" s="349">
        <v>10182</v>
      </c>
      <c r="H63" s="350">
        <v>9114</v>
      </c>
    </row>
    <row r="64" spans="2:8" x14ac:dyDescent="0.15"/>
  </sheetData>
  <sheetProtection algorithmName="SHA-512" hashValue="ngBMrOaPwp53y2vXM4sEULg7ph08Mi97UAHhrCcAB4D59d3IKLSEv8HCtNrvefbp75MpUlv8OxpP1c+S/Kp6wg==" saltValue="xLU7izT0Oo3QDwVl0S3k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7C8A-683E-4FB9-834E-5FDB8E3D6119}">
  <sheetPr>
    <pageSetUpPr fitToPage="1"/>
  </sheetPr>
  <dimension ref="A1:DE85"/>
  <sheetViews>
    <sheetView showGridLines="0" topLeftCell="A51" zoomScale="85" zoomScaleNormal="85"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584</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531</v>
      </c>
      <c r="BQ50" s="1233"/>
      <c r="BR50" s="1233"/>
      <c r="BS50" s="1233"/>
      <c r="BT50" s="1233"/>
      <c r="BU50" s="1233"/>
      <c r="BV50" s="1233"/>
      <c r="BW50" s="1233"/>
      <c r="BX50" s="1233" t="s">
        <v>532</v>
      </c>
      <c r="BY50" s="1233"/>
      <c r="BZ50" s="1233"/>
      <c r="CA50" s="1233"/>
      <c r="CB50" s="1233"/>
      <c r="CC50" s="1233"/>
      <c r="CD50" s="1233"/>
      <c r="CE50" s="1233"/>
      <c r="CF50" s="1233" t="s">
        <v>533</v>
      </c>
      <c r="CG50" s="1233"/>
      <c r="CH50" s="1233"/>
      <c r="CI50" s="1233"/>
      <c r="CJ50" s="1233"/>
      <c r="CK50" s="1233"/>
      <c r="CL50" s="1233"/>
      <c r="CM50" s="1233"/>
      <c r="CN50" s="1233" t="s">
        <v>534</v>
      </c>
      <c r="CO50" s="1233"/>
      <c r="CP50" s="1233"/>
      <c r="CQ50" s="1233"/>
      <c r="CR50" s="1233"/>
      <c r="CS50" s="1233"/>
      <c r="CT50" s="1233"/>
      <c r="CU50" s="1233"/>
      <c r="CV50" s="1233" t="s">
        <v>535</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585</v>
      </c>
      <c r="AO51" s="1231"/>
      <c r="AP51" s="1231"/>
      <c r="AQ51" s="1231"/>
      <c r="AR51" s="1231"/>
      <c r="AS51" s="1231"/>
      <c r="AT51" s="1231"/>
      <c r="AU51" s="1231"/>
      <c r="AV51" s="1231"/>
      <c r="AW51" s="1231"/>
      <c r="AX51" s="1231"/>
      <c r="AY51" s="1231"/>
      <c r="AZ51" s="1231"/>
      <c r="BA51" s="1231"/>
      <c r="BB51" s="1231" t="s">
        <v>586</v>
      </c>
      <c r="BC51" s="1231"/>
      <c r="BD51" s="1231"/>
      <c r="BE51" s="1231"/>
      <c r="BF51" s="1231"/>
      <c r="BG51" s="1231"/>
      <c r="BH51" s="1231"/>
      <c r="BI51" s="1231"/>
      <c r="BJ51" s="1231"/>
      <c r="BK51" s="1231"/>
      <c r="BL51" s="1231"/>
      <c r="BM51" s="1231"/>
      <c r="BN51" s="1231"/>
      <c r="BO51" s="1231"/>
      <c r="BP51" s="1228">
        <v>41.9</v>
      </c>
      <c r="BQ51" s="1228"/>
      <c r="BR51" s="1228"/>
      <c r="BS51" s="1228"/>
      <c r="BT51" s="1228"/>
      <c r="BU51" s="1228"/>
      <c r="BV51" s="1228"/>
      <c r="BW51" s="1228"/>
      <c r="BX51" s="1228">
        <v>37.5</v>
      </c>
      <c r="BY51" s="1228"/>
      <c r="BZ51" s="1228"/>
      <c r="CA51" s="1228"/>
      <c r="CB51" s="1228"/>
      <c r="CC51" s="1228"/>
      <c r="CD51" s="1228"/>
      <c r="CE51" s="1228"/>
      <c r="CF51" s="1228">
        <v>33.200000000000003</v>
      </c>
      <c r="CG51" s="1228"/>
      <c r="CH51" s="1228"/>
      <c r="CI51" s="1228"/>
      <c r="CJ51" s="1228"/>
      <c r="CK51" s="1228"/>
      <c r="CL51" s="1228"/>
      <c r="CM51" s="1228"/>
      <c r="CN51" s="1228">
        <v>33.200000000000003</v>
      </c>
      <c r="CO51" s="1228"/>
      <c r="CP51" s="1228"/>
      <c r="CQ51" s="1228"/>
      <c r="CR51" s="1228"/>
      <c r="CS51" s="1228"/>
      <c r="CT51" s="1228"/>
      <c r="CU51" s="1228"/>
      <c r="CV51" s="1228">
        <v>43.3</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587</v>
      </c>
      <c r="BC53" s="1231"/>
      <c r="BD53" s="1231"/>
      <c r="BE53" s="1231"/>
      <c r="BF53" s="1231"/>
      <c r="BG53" s="1231"/>
      <c r="BH53" s="1231"/>
      <c r="BI53" s="1231"/>
      <c r="BJ53" s="1231"/>
      <c r="BK53" s="1231"/>
      <c r="BL53" s="1231"/>
      <c r="BM53" s="1231"/>
      <c r="BN53" s="1231"/>
      <c r="BO53" s="1231"/>
      <c r="BP53" s="1228">
        <v>62.8</v>
      </c>
      <c r="BQ53" s="1228"/>
      <c r="BR53" s="1228"/>
      <c r="BS53" s="1228"/>
      <c r="BT53" s="1228"/>
      <c r="BU53" s="1228"/>
      <c r="BV53" s="1228"/>
      <c r="BW53" s="1228"/>
      <c r="BX53" s="1228">
        <v>63.9</v>
      </c>
      <c r="BY53" s="1228"/>
      <c r="BZ53" s="1228"/>
      <c r="CA53" s="1228"/>
      <c r="CB53" s="1228"/>
      <c r="CC53" s="1228"/>
      <c r="CD53" s="1228"/>
      <c r="CE53" s="1228"/>
      <c r="CF53" s="1228">
        <v>64.599999999999994</v>
      </c>
      <c r="CG53" s="1228"/>
      <c r="CH53" s="1228"/>
      <c r="CI53" s="1228"/>
      <c r="CJ53" s="1228"/>
      <c r="CK53" s="1228"/>
      <c r="CL53" s="1228"/>
      <c r="CM53" s="1228"/>
      <c r="CN53" s="1228">
        <v>66</v>
      </c>
      <c r="CO53" s="1228"/>
      <c r="CP53" s="1228"/>
      <c r="CQ53" s="1228"/>
      <c r="CR53" s="1228"/>
      <c r="CS53" s="1228"/>
      <c r="CT53" s="1228"/>
      <c r="CU53" s="1228"/>
      <c r="CV53" s="1228">
        <v>67.099999999999994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588</v>
      </c>
      <c r="AO55" s="1233"/>
      <c r="AP55" s="1233"/>
      <c r="AQ55" s="1233"/>
      <c r="AR55" s="1233"/>
      <c r="AS55" s="1233"/>
      <c r="AT55" s="1233"/>
      <c r="AU55" s="1233"/>
      <c r="AV55" s="1233"/>
      <c r="AW55" s="1233"/>
      <c r="AX55" s="1233"/>
      <c r="AY55" s="1233"/>
      <c r="AZ55" s="1233"/>
      <c r="BA55" s="1233"/>
      <c r="BB55" s="1231" t="s">
        <v>586</v>
      </c>
      <c r="BC55" s="1231"/>
      <c r="BD55" s="1231"/>
      <c r="BE55" s="1231"/>
      <c r="BF55" s="1231"/>
      <c r="BG55" s="1231"/>
      <c r="BH55" s="1231"/>
      <c r="BI55" s="1231"/>
      <c r="BJ55" s="1231"/>
      <c r="BK55" s="1231"/>
      <c r="BL55" s="1231"/>
      <c r="BM55" s="1231"/>
      <c r="BN55" s="1231"/>
      <c r="BO55" s="1231"/>
      <c r="BP55" s="1228">
        <v>27.8</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587</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589</v>
      </c>
    </row>
    <row r="64" spans="1:109" x14ac:dyDescent="0.15">
      <c r="B64" s="247"/>
      <c r="G64" s="357"/>
      <c r="I64" s="369"/>
      <c r="J64" s="369"/>
      <c r="K64" s="369"/>
      <c r="L64" s="369"/>
      <c r="M64" s="369"/>
      <c r="N64" s="370"/>
      <c r="AM64" s="357"/>
      <c r="AN64" s="357" t="s">
        <v>582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590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584</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531</v>
      </c>
      <c r="BQ72" s="1233"/>
      <c r="BR72" s="1233"/>
      <c r="BS72" s="1233"/>
      <c r="BT72" s="1233"/>
      <c r="BU72" s="1233"/>
      <c r="BV72" s="1233"/>
      <c r="BW72" s="1233"/>
      <c r="BX72" s="1233" t="s">
        <v>532</v>
      </c>
      <c r="BY72" s="1233"/>
      <c r="BZ72" s="1233"/>
      <c r="CA72" s="1233"/>
      <c r="CB72" s="1233"/>
      <c r="CC72" s="1233"/>
      <c r="CD72" s="1233"/>
      <c r="CE72" s="1233"/>
      <c r="CF72" s="1233" t="s">
        <v>533</v>
      </c>
      <c r="CG72" s="1233"/>
      <c r="CH72" s="1233"/>
      <c r="CI72" s="1233"/>
      <c r="CJ72" s="1233"/>
      <c r="CK72" s="1233"/>
      <c r="CL72" s="1233"/>
      <c r="CM72" s="1233"/>
      <c r="CN72" s="1233" t="s">
        <v>534</v>
      </c>
      <c r="CO72" s="1233"/>
      <c r="CP72" s="1233"/>
      <c r="CQ72" s="1233"/>
      <c r="CR72" s="1233"/>
      <c r="CS72" s="1233"/>
      <c r="CT72" s="1233"/>
      <c r="CU72" s="1233"/>
      <c r="CV72" s="1233" t="s">
        <v>535</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585</v>
      </c>
      <c r="AO73" s="1231"/>
      <c r="AP73" s="1231"/>
      <c r="AQ73" s="1231"/>
      <c r="AR73" s="1231"/>
      <c r="AS73" s="1231"/>
      <c r="AT73" s="1231"/>
      <c r="AU73" s="1231"/>
      <c r="AV73" s="1231"/>
      <c r="AW73" s="1231"/>
      <c r="AX73" s="1231"/>
      <c r="AY73" s="1231"/>
      <c r="AZ73" s="1231"/>
      <c r="BA73" s="1231"/>
      <c r="BB73" s="1231" t="s">
        <v>586</v>
      </c>
      <c r="BC73" s="1231"/>
      <c r="BD73" s="1231"/>
      <c r="BE73" s="1231"/>
      <c r="BF73" s="1231"/>
      <c r="BG73" s="1231"/>
      <c r="BH73" s="1231"/>
      <c r="BI73" s="1231"/>
      <c r="BJ73" s="1231"/>
      <c r="BK73" s="1231"/>
      <c r="BL73" s="1231"/>
      <c r="BM73" s="1231"/>
      <c r="BN73" s="1231"/>
      <c r="BO73" s="1231"/>
      <c r="BP73" s="1228">
        <v>41.9</v>
      </c>
      <c r="BQ73" s="1228"/>
      <c r="BR73" s="1228"/>
      <c r="BS73" s="1228"/>
      <c r="BT73" s="1228"/>
      <c r="BU73" s="1228"/>
      <c r="BV73" s="1228"/>
      <c r="BW73" s="1228"/>
      <c r="BX73" s="1228">
        <v>37.5</v>
      </c>
      <c r="BY73" s="1228"/>
      <c r="BZ73" s="1228"/>
      <c r="CA73" s="1228"/>
      <c r="CB73" s="1228"/>
      <c r="CC73" s="1228"/>
      <c r="CD73" s="1228"/>
      <c r="CE73" s="1228"/>
      <c r="CF73" s="1228">
        <v>33.200000000000003</v>
      </c>
      <c r="CG73" s="1228"/>
      <c r="CH73" s="1228"/>
      <c r="CI73" s="1228"/>
      <c r="CJ73" s="1228"/>
      <c r="CK73" s="1228"/>
      <c r="CL73" s="1228"/>
      <c r="CM73" s="1228"/>
      <c r="CN73" s="1228">
        <v>33.200000000000003</v>
      </c>
      <c r="CO73" s="1228"/>
      <c r="CP73" s="1228"/>
      <c r="CQ73" s="1228"/>
      <c r="CR73" s="1228"/>
      <c r="CS73" s="1228"/>
      <c r="CT73" s="1228"/>
      <c r="CU73" s="1228"/>
      <c r="CV73" s="1228">
        <v>43.3</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591</v>
      </c>
      <c r="BC75" s="1231"/>
      <c r="BD75" s="1231"/>
      <c r="BE75" s="1231"/>
      <c r="BF75" s="1231"/>
      <c r="BG75" s="1231"/>
      <c r="BH75" s="1231"/>
      <c r="BI75" s="1231"/>
      <c r="BJ75" s="1231"/>
      <c r="BK75" s="1231"/>
      <c r="BL75" s="1231"/>
      <c r="BM75" s="1231"/>
      <c r="BN75" s="1231"/>
      <c r="BO75" s="1231"/>
      <c r="BP75" s="1228">
        <v>6.3</v>
      </c>
      <c r="BQ75" s="1228"/>
      <c r="BR75" s="1228"/>
      <c r="BS75" s="1228"/>
      <c r="BT75" s="1228"/>
      <c r="BU75" s="1228"/>
      <c r="BV75" s="1228"/>
      <c r="BW75" s="1228"/>
      <c r="BX75" s="1228">
        <v>5.9</v>
      </c>
      <c r="BY75" s="1228"/>
      <c r="BZ75" s="1228"/>
      <c r="CA75" s="1228"/>
      <c r="CB75" s="1228"/>
      <c r="CC75" s="1228"/>
      <c r="CD75" s="1228"/>
      <c r="CE75" s="1228"/>
      <c r="CF75" s="1228">
        <v>5.6</v>
      </c>
      <c r="CG75" s="1228"/>
      <c r="CH75" s="1228"/>
      <c r="CI75" s="1228"/>
      <c r="CJ75" s="1228"/>
      <c r="CK75" s="1228"/>
      <c r="CL75" s="1228"/>
      <c r="CM75" s="1228"/>
      <c r="CN75" s="1228">
        <v>5.5</v>
      </c>
      <c r="CO75" s="1228"/>
      <c r="CP75" s="1228"/>
      <c r="CQ75" s="1228"/>
      <c r="CR75" s="1228"/>
      <c r="CS75" s="1228"/>
      <c r="CT75" s="1228"/>
      <c r="CU75" s="1228"/>
      <c r="CV75" s="1228">
        <v>5.6</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588</v>
      </c>
      <c r="AO77" s="1233"/>
      <c r="AP77" s="1233"/>
      <c r="AQ77" s="1233"/>
      <c r="AR77" s="1233"/>
      <c r="AS77" s="1233"/>
      <c r="AT77" s="1233"/>
      <c r="AU77" s="1233"/>
      <c r="AV77" s="1233"/>
      <c r="AW77" s="1233"/>
      <c r="AX77" s="1233"/>
      <c r="AY77" s="1233"/>
      <c r="AZ77" s="1233"/>
      <c r="BA77" s="1233"/>
      <c r="BB77" s="1231" t="s">
        <v>586</v>
      </c>
      <c r="BC77" s="1231"/>
      <c r="BD77" s="1231"/>
      <c r="BE77" s="1231"/>
      <c r="BF77" s="1231"/>
      <c r="BG77" s="1231"/>
      <c r="BH77" s="1231"/>
      <c r="BI77" s="1231"/>
      <c r="BJ77" s="1231"/>
      <c r="BK77" s="1231"/>
      <c r="BL77" s="1231"/>
      <c r="BM77" s="1231"/>
      <c r="BN77" s="1231"/>
      <c r="BO77" s="1231"/>
      <c r="BP77" s="1228">
        <v>27.8</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591</v>
      </c>
      <c r="BC79" s="1231"/>
      <c r="BD79" s="1231"/>
      <c r="BE79" s="1231"/>
      <c r="BF79" s="1231"/>
      <c r="BG79" s="1231"/>
      <c r="BH79" s="1231"/>
      <c r="BI79" s="1231"/>
      <c r="BJ79" s="1231"/>
      <c r="BK79" s="1231"/>
      <c r="BL79" s="1231"/>
      <c r="BM79" s="1231"/>
      <c r="BN79" s="1231"/>
      <c r="BO79" s="1231"/>
      <c r="BP79" s="1228">
        <v>7.5</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V+PNdmrglswPRIl/XkejYgWcti6DwooeZQsKmZ97RDR83DfoY3zrlL+ptLZKsEsSLb1CIUMYwbU8zU/JqU6bQg==" saltValue="SCaLbwtFyx/dOMcohv3rs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8FF3B-AB27-4DAC-B00C-2C980009D37D}">
  <sheetPr>
    <pageSetUpPr fitToPage="1"/>
  </sheetPr>
  <dimension ref="A1:DR125"/>
  <sheetViews>
    <sheetView showGridLines="0" topLeftCell="A87" zoomScale="70" zoomScaleNormal="70"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ZL+0d5Nb/+xPvgaPHCKFcQPVJN2d8qH5Y25NTfuoHk5z2KoLdHFyR+r/ZYoKmVu8WHCbRTA7kVC9FEIVYcVXLg==" saltValue="SmIsEUyNW0wss/Oq2Zfl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B6640-38DA-4BA6-9C23-D0C1983282F0}">
  <sheetPr>
    <pageSetUpPr fitToPage="1"/>
  </sheetPr>
  <dimension ref="A1:DR125"/>
  <sheetViews>
    <sheetView showGridLines="0" tabSelected="1" topLeftCell="A29" zoomScale="70" zoomScaleNormal="70"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DlrKa+qbfgG0b4UIkcT9CNf0o6BNtxvdIIQoBYQbxRjpqlwqAbdh+OaYtDpgL0gXxP1Ti0ZOPoX+3FvEMvj7vA==" saltValue="GzFN9p2DuD2wj2ENgVbS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530</v>
      </c>
      <c r="G2" s="137"/>
      <c r="H2" s="138"/>
    </row>
    <row r="3" spans="1:8" x14ac:dyDescent="0.15">
      <c r="A3" s="134" t="s">
        <v>523</v>
      </c>
      <c r="B3" s="139"/>
      <c r="C3" s="140"/>
      <c r="D3" s="141">
        <v>60894</v>
      </c>
      <c r="E3" s="142"/>
      <c r="F3" s="143">
        <v>70329</v>
      </c>
      <c r="G3" s="144"/>
      <c r="H3" s="145"/>
    </row>
    <row r="4" spans="1:8" x14ac:dyDescent="0.15">
      <c r="A4" s="146"/>
      <c r="B4" s="147"/>
      <c r="C4" s="148"/>
      <c r="D4" s="149">
        <v>29847</v>
      </c>
      <c r="E4" s="150"/>
      <c r="F4" s="151">
        <v>39403</v>
      </c>
      <c r="G4" s="152"/>
      <c r="H4" s="153"/>
    </row>
    <row r="5" spans="1:8" x14ac:dyDescent="0.15">
      <c r="A5" s="134" t="s">
        <v>525</v>
      </c>
      <c r="B5" s="139"/>
      <c r="C5" s="140"/>
      <c r="D5" s="141">
        <v>63094</v>
      </c>
      <c r="E5" s="142"/>
      <c r="F5" s="143">
        <v>54225</v>
      </c>
      <c r="G5" s="144"/>
      <c r="H5" s="145"/>
    </row>
    <row r="6" spans="1:8" x14ac:dyDescent="0.15">
      <c r="A6" s="146"/>
      <c r="B6" s="147"/>
      <c r="C6" s="148"/>
      <c r="D6" s="149">
        <v>26375</v>
      </c>
      <c r="E6" s="150"/>
      <c r="F6" s="151">
        <v>27337</v>
      </c>
      <c r="G6" s="152"/>
      <c r="H6" s="153"/>
    </row>
    <row r="7" spans="1:8" x14ac:dyDescent="0.15">
      <c r="A7" s="134" t="s">
        <v>526</v>
      </c>
      <c r="B7" s="139"/>
      <c r="C7" s="140"/>
      <c r="D7" s="141">
        <v>59038</v>
      </c>
      <c r="E7" s="142"/>
      <c r="F7" s="143">
        <v>54016</v>
      </c>
      <c r="G7" s="144"/>
      <c r="H7" s="145"/>
    </row>
    <row r="8" spans="1:8" x14ac:dyDescent="0.15">
      <c r="A8" s="146"/>
      <c r="B8" s="147"/>
      <c r="C8" s="148"/>
      <c r="D8" s="149">
        <v>24558</v>
      </c>
      <c r="E8" s="150"/>
      <c r="F8" s="151">
        <v>28078</v>
      </c>
      <c r="G8" s="152"/>
      <c r="H8" s="153"/>
    </row>
    <row r="9" spans="1:8" x14ac:dyDescent="0.15">
      <c r="A9" s="134" t="s">
        <v>527</v>
      </c>
      <c r="B9" s="139"/>
      <c r="C9" s="140"/>
      <c r="D9" s="141">
        <v>49103</v>
      </c>
      <c r="E9" s="142"/>
      <c r="F9" s="143">
        <v>52786</v>
      </c>
      <c r="G9" s="144"/>
      <c r="H9" s="145"/>
    </row>
    <row r="10" spans="1:8" x14ac:dyDescent="0.15">
      <c r="A10" s="146"/>
      <c r="B10" s="147"/>
      <c r="C10" s="148"/>
      <c r="D10" s="149">
        <v>27556</v>
      </c>
      <c r="E10" s="150"/>
      <c r="F10" s="151">
        <v>28742</v>
      </c>
      <c r="G10" s="152"/>
      <c r="H10" s="153"/>
    </row>
    <row r="11" spans="1:8" x14ac:dyDescent="0.15">
      <c r="A11" s="134" t="s">
        <v>528</v>
      </c>
      <c r="B11" s="139"/>
      <c r="C11" s="140"/>
      <c r="D11" s="141">
        <v>83905</v>
      </c>
      <c r="E11" s="142"/>
      <c r="F11" s="143">
        <v>58465</v>
      </c>
      <c r="G11" s="144"/>
      <c r="H11" s="145"/>
    </row>
    <row r="12" spans="1:8" x14ac:dyDescent="0.15">
      <c r="A12" s="146"/>
      <c r="B12" s="147"/>
      <c r="C12" s="154"/>
      <c r="D12" s="149">
        <v>56617</v>
      </c>
      <c r="E12" s="150"/>
      <c r="F12" s="151">
        <v>34452</v>
      </c>
      <c r="G12" s="152"/>
      <c r="H12" s="153"/>
    </row>
    <row r="13" spans="1:8" x14ac:dyDescent="0.15">
      <c r="A13" s="134"/>
      <c r="B13" s="139"/>
      <c r="C13" s="140"/>
      <c r="D13" s="141">
        <v>63207</v>
      </c>
      <c r="E13" s="142"/>
      <c r="F13" s="143">
        <v>57964</v>
      </c>
      <c r="G13" s="155"/>
      <c r="H13" s="145"/>
    </row>
    <row r="14" spans="1:8" x14ac:dyDescent="0.15">
      <c r="A14" s="146"/>
      <c r="B14" s="147"/>
      <c r="C14" s="148"/>
      <c r="D14" s="149">
        <v>32991</v>
      </c>
      <c r="E14" s="150"/>
      <c r="F14" s="151">
        <v>31602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5.0999999999999996</v>
      </c>
      <c r="C19" s="156">
        <f>ROUND(VALUE(SUBSTITUTE(実質収支比率等に係る経年分析!G$48,"▲","-")),2)</f>
        <v>10.39</v>
      </c>
      <c r="D19" s="156">
        <f>ROUND(VALUE(SUBSTITUTE(実質収支比率等に係る経年分析!H$48,"▲","-")),2)</f>
        <v>7.38</v>
      </c>
      <c r="E19" s="156">
        <f>ROUND(VALUE(SUBSTITUTE(実質収支比率等に係る経年分析!I$48,"▲","-")),2)</f>
        <v>5.37</v>
      </c>
      <c r="F19" s="156">
        <f>ROUND(VALUE(SUBSTITUTE(実質収支比率等に係る経年分析!J$48,"▲","-")),2)</f>
        <v>5.53</v>
      </c>
    </row>
    <row r="20" spans="1:11" x14ac:dyDescent="0.15">
      <c r="A20" s="156" t="s">
        <v>53</v>
      </c>
      <c r="B20" s="156">
        <f>ROUND(VALUE(SUBSTITUTE(実質収支比率等に係る経年分析!F$47,"▲","-")),2)</f>
        <v>13.29</v>
      </c>
      <c r="C20" s="156">
        <f>ROUND(VALUE(SUBSTITUTE(実質収支比率等に係る経年分析!G$47,"▲","-")),2)</f>
        <v>14.62</v>
      </c>
      <c r="D20" s="156">
        <f>ROUND(VALUE(SUBSTITUTE(実質収支比率等に係る経年分析!H$47,"▲","-")),2)</f>
        <v>18.93</v>
      </c>
      <c r="E20" s="156">
        <f>ROUND(VALUE(SUBSTITUTE(実質収支比率等に係る経年分析!I$47,"▲","-")),2)</f>
        <v>20.350000000000001</v>
      </c>
      <c r="F20" s="156">
        <f>ROUND(VALUE(SUBSTITUTE(実質収支比率等に係る経年分析!J$47,"▲","-")),2)</f>
        <v>16.84</v>
      </c>
    </row>
    <row r="21" spans="1:11" x14ac:dyDescent="0.15">
      <c r="A21" s="156" t="s">
        <v>54</v>
      </c>
      <c r="B21" s="156">
        <f>IF(ISNUMBER(VALUE(SUBSTITUTE(実質収支比率等に係る経年分析!F$49,"▲","-"))),ROUND(VALUE(SUBSTITUTE(実質収支比率等に係る経年分析!F$49,"▲","-")),2),NA())</f>
        <v>-3.96</v>
      </c>
      <c r="C21" s="156">
        <f>IF(ISNUMBER(VALUE(SUBSTITUTE(実質収支比率等に係る経年分析!G$49,"▲","-"))),ROUND(VALUE(SUBSTITUTE(実質収支比率等に係る経年分析!G$49,"▲","-")),2),NA())</f>
        <v>4.4800000000000004</v>
      </c>
      <c r="D21" s="156">
        <f>IF(ISNUMBER(VALUE(SUBSTITUTE(実質収支比率等に係る経年分析!H$49,"▲","-"))),ROUND(VALUE(SUBSTITUTE(実質収支比率等に係る経年分析!H$49,"▲","-")),2),NA())</f>
        <v>-4.83</v>
      </c>
      <c r="E21" s="156">
        <f>IF(ISNUMBER(VALUE(SUBSTITUTE(実質収支比率等に係る経年分析!I$49,"▲","-"))),ROUND(VALUE(SUBSTITUTE(実質収支比率等に係る経年分析!I$49,"▲","-")),2),NA())</f>
        <v>-3.73</v>
      </c>
      <c r="F21" s="156">
        <f>IF(ISNUMBER(VALUE(SUBSTITUTE(実質収支比率等に係る経年分析!J$49,"▲","-"))),ROUND(VALUE(SUBSTITUTE(実質収支比率等に係る経年分析!J$49,"▲","-")),2),NA())</f>
        <v>-5.58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0.14000000000000001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#N/A</v>
      </c>
      <c r="G28" s="157">
        <f>IF(ROUND(VALUE(SUBSTITUTE(連結実質赤字比率に係る赤字・黒字の構成分析!H$42,"▲", "-")), 2) &gt;= 0, ABS(ROUND(VALUE(SUBSTITUTE(連結実質赤字比率に係る赤字・黒字の構成分析!H$42,"▲", "-")), 2)), NA())</f>
        <v>0</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下水道事業会計（農業集落排水事業）</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0.14000000000000001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15">
      <c r="A30" s="157" t="str">
        <f>IF(連結実質赤字比率に係る赤字・黒字の構成分析!C$40="",NA(),連結実質赤字比率に係る赤字・黒字の構成分析!C$40)</f>
        <v>国民健康保険事業特別会計（事業勘定）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2.7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1.71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0.22</v>
      </c>
    </row>
    <row r="31" spans="1:11" x14ac:dyDescent="0.15">
      <c r="A31" s="157" t="str">
        <f>IF(連結実質赤字比率に係る赤字・黒字の構成分析!C$39="",NA(),連結実質赤字比率に係る赤字・黒字の構成分析!C$39)</f>
        <v>介護保険事業特別会計（保険事業勘定）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0.61</v>
      </c>
    </row>
    <row r="32" spans="1:11" x14ac:dyDescent="0.15">
      <c r="A32" s="157" t="str">
        <f>IF(連結実質赤字比率に係る赤字・黒字の構成分析!C$38="",NA(),連結実質赤字比率に係る赤字・黒字の構成分析!C$38)</f>
        <v>下水道事業会計（公共下水道事業）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2.2799999999999998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1.98</v>
      </c>
    </row>
    <row r="33" spans="1:16" x14ac:dyDescent="0.15">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9.15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10.51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8.5399999999999991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5.17</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10.36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5.51</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8.2200000000000006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9.33</v>
      </c>
    </row>
    <row r="36" spans="1:16" x14ac:dyDescent="0.15">
      <c r="A36" s="157" t="str">
        <f>IF(連結実質赤字比率に係る赤字・黒字の構成分析!C$34="",NA(),連結実質赤字比率に係る赤字・黒字の構成分析!C$34)</f>
        <v>診療所事業会計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0.01</v>
      </c>
      <c r="D36" s="157">
        <f>IF(ROUND(VALUE(SUBSTITUTE(連結実質赤字比率に係る赤字・黒字の構成分析!G$34,"▲", "-")), 2) &lt; 0, ABS(ROUND(VALUE(SUBSTITUTE(連結実質赤字比率に係る赤字・黒字の構成分析!G$34,"▲", "-")), 2)), NA())</f>
        <v>0.01</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0.01</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0.01</v>
      </c>
      <c r="I36" s="157" t="e">
        <f>IF(ROUND(VALUE(SUBSTITUTE(連結実質赤字比率に係る赤字・黒字の構成分析!I$34,"▲", "-")), 2) &gt;= 0, ABS(ROUND(VALUE(SUBSTITUTE(連結実質赤字比率に係る赤字・黒字の構成分析!I$34,"▲", "-")), 2)), NA())</f>
        <v>#N/A</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5003</v>
      </c>
      <c r="E42" s="158"/>
      <c r="F42" s="158"/>
      <c r="G42" s="158">
        <f>'実質公債費比率（分子）の構造'!L$52</f>
        <v>4885</v>
      </c>
      <c r="H42" s="158"/>
      <c r="I42" s="158"/>
      <c r="J42" s="158">
        <f>'実質公債費比率（分子）の構造'!M$52</f>
        <v>4679</v>
      </c>
      <c r="K42" s="158"/>
      <c r="L42" s="158"/>
      <c r="M42" s="158">
        <f>'実質公債費比率（分子）の構造'!N$52</f>
        <v>4500</v>
      </c>
      <c r="N42" s="158"/>
      <c r="O42" s="158"/>
      <c r="P42" s="158">
        <f>'実質公債費比率（分子）の構造'!O$52</f>
        <v>4277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1154</v>
      </c>
      <c r="C46" s="158"/>
      <c r="D46" s="158"/>
      <c r="E46" s="158">
        <f>'実質公債費比率（分子）の構造'!L$48</f>
        <v>1104</v>
      </c>
      <c r="F46" s="158"/>
      <c r="G46" s="158"/>
      <c r="H46" s="158">
        <f>'実質公債費比率（分子）の構造'!M$48</f>
        <v>1063</v>
      </c>
      <c r="I46" s="158"/>
      <c r="J46" s="158"/>
      <c r="K46" s="158">
        <f>'実質公債費比率（分子）の構造'!N$48</f>
        <v>1137</v>
      </c>
      <c r="L46" s="158"/>
      <c r="M46" s="158"/>
      <c r="N46" s="158">
        <f>'実質公債費比率（分子）の構造'!O$48</f>
        <v>1171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5034</v>
      </c>
      <c r="C49" s="158"/>
      <c r="D49" s="158"/>
      <c r="E49" s="158">
        <f>'実質公債費比率（分子）の構造'!L$45</f>
        <v>4841</v>
      </c>
      <c r="F49" s="158"/>
      <c r="G49" s="158"/>
      <c r="H49" s="158">
        <f>'実質公債費比率（分子）の構造'!M$45</f>
        <v>4717</v>
      </c>
      <c r="I49" s="158"/>
      <c r="J49" s="158"/>
      <c r="K49" s="158">
        <f>'実質公債費比率（分子）の構造'!N$45</f>
        <v>4543</v>
      </c>
      <c r="L49" s="158"/>
      <c r="M49" s="158"/>
      <c r="N49" s="158">
        <f>'実質公債費比率（分子）の構造'!O$45</f>
        <v>4280</v>
      </c>
      <c r="O49" s="158"/>
      <c r="P49" s="158"/>
    </row>
    <row r="50" spans="1:16" x14ac:dyDescent="0.15">
      <c r="A50" s="158" t="s">
        <v>67</v>
      </c>
      <c r="B50" s="158" t="e">
        <f>NA()</f>
        <v>#N/A</v>
      </c>
      <c r="C50" s="158">
        <f>IF(ISNUMBER('実質公債費比率（分子）の構造'!K$53),'実質公債費比率（分子）の構造'!K$53,NA())</f>
        <v>1185</v>
      </c>
      <c r="D50" s="158" t="e">
        <f>NA()</f>
        <v>#N/A</v>
      </c>
      <c r="E50" s="158" t="e">
        <f>NA()</f>
        <v>#N/A</v>
      </c>
      <c r="F50" s="158">
        <f>IF(ISNUMBER('実質公債費比率（分子）の構造'!L$53),'実質公債費比率（分子）の構造'!L$53,NA())</f>
        <v>1060</v>
      </c>
      <c r="G50" s="158" t="e">
        <f>NA()</f>
        <v>#N/A</v>
      </c>
      <c r="H50" s="158" t="e">
        <f>NA()</f>
        <v>#N/A</v>
      </c>
      <c r="I50" s="158">
        <f>IF(ISNUMBER('実質公債費比率（分子）の構造'!M$53),'実質公債費比率（分子）の構造'!M$53,NA())</f>
        <v>1101</v>
      </c>
      <c r="J50" s="158" t="e">
        <f>NA()</f>
        <v>#N/A</v>
      </c>
      <c r="K50" s="158" t="e">
        <f>NA()</f>
        <v>#N/A</v>
      </c>
      <c r="L50" s="158">
        <f>IF(ISNUMBER('実質公債費比率（分子）の構造'!N$53),'実質公債費比率（分子）の構造'!N$53,NA())</f>
        <v>1180</v>
      </c>
      <c r="M50" s="158" t="e">
        <f>NA()</f>
        <v>#N/A</v>
      </c>
      <c r="N50" s="158" t="e">
        <f>NA()</f>
        <v>#N/A</v>
      </c>
      <c r="O50" s="158">
        <f>IF(ISNUMBER('実質公債費比率（分子）の構造'!O$53),'実質公債費比率（分子）の構造'!O$53,NA())</f>
        <v>1174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37614</v>
      </c>
      <c r="E56" s="157"/>
      <c r="F56" s="157"/>
      <c r="G56" s="157">
        <f>'将来負担比率（分子）の構造'!J$52</f>
        <v>36361</v>
      </c>
      <c r="H56" s="157"/>
      <c r="I56" s="157"/>
      <c r="J56" s="157">
        <f>'将来負担比率（分子）の構造'!K$52</f>
        <v>34276</v>
      </c>
      <c r="K56" s="157"/>
      <c r="L56" s="157"/>
      <c r="M56" s="157">
        <f>'将来負担比率（分子）の構造'!L$52</f>
        <v>33049</v>
      </c>
      <c r="N56" s="157"/>
      <c r="O56" s="157"/>
      <c r="P56" s="157">
        <f>'将来負担比率（分子）の構造'!M$52</f>
        <v>32376</v>
      </c>
    </row>
    <row r="57" spans="1:16" x14ac:dyDescent="0.15">
      <c r="A57" s="157" t="s">
        <v>42</v>
      </c>
      <c r="B57" s="157"/>
      <c r="C57" s="157"/>
      <c r="D57" s="157">
        <f>'将来負担比率（分子）の構造'!I$51</f>
        <v>5773</v>
      </c>
      <c r="E57" s="157"/>
      <c r="F57" s="157"/>
      <c r="G57" s="157">
        <f>'将来負担比率（分子）の構造'!J$51</f>
        <v>5478</v>
      </c>
      <c r="H57" s="157"/>
      <c r="I57" s="157"/>
      <c r="J57" s="157">
        <f>'将来負担比率（分子）の構造'!K$51</f>
        <v>5641</v>
      </c>
      <c r="K57" s="157"/>
      <c r="L57" s="157"/>
      <c r="M57" s="157">
        <f>'将来負担比率（分子）の構造'!L$51</f>
        <v>6142</v>
      </c>
      <c r="N57" s="157"/>
      <c r="O57" s="157"/>
      <c r="P57" s="157">
        <f>'将来負担比率（分子）の構造'!M$51</f>
        <v>5749</v>
      </c>
    </row>
    <row r="58" spans="1:16" x14ac:dyDescent="0.15">
      <c r="A58" s="157" t="s">
        <v>41</v>
      </c>
      <c r="B58" s="157"/>
      <c r="C58" s="157"/>
      <c r="D58" s="157">
        <f>'将来負担比率（分子）の構造'!I$50</f>
        <v>8319</v>
      </c>
      <c r="E58" s="157"/>
      <c r="F58" s="157"/>
      <c r="G58" s="157">
        <f>'将来負担比率（分子）の構造'!J$50</f>
        <v>9711</v>
      </c>
      <c r="H58" s="157"/>
      <c r="I58" s="157"/>
      <c r="J58" s="157">
        <f>'将来負担比率（分子）の構造'!K$50</f>
        <v>11175</v>
      </c>
      <c r="K58" s="157"/>
      <c r="L58" s="157"/>
      <c r="M58" s="157">
        <f>'将来負担比率（分子）の構造'!L$50</f>
        <v>11478</v>
      </c>
      <c r="N58" s="157"/>
      <c r="O58" s="157"/>
      <c r="P58" s="157">
        <f>'将来負担比率（分子）の構造'!M$50</f>
        <v>10907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239</v>
      </c>
      <c r="C61" s="157"/>
      <c r="D61" s="157"/>
      <c r="E61" s="157">
        <f>'将来負担比率（分子）の構造'!J$46</f>
        <v>272</v>
      </c>
      <c r="F61" s="157"/>
      <c r="G61" s="157"/>
      <c r="H61" s="157">
        <f>'将来負担比率（分子）の構造'!K$46</f>
        <v>82</v>
      </c>
      <c r="I61" s="157"/>
      <c r="J61" s="157"/>
      <c r="K61" s="157">
        <f>'将来負担比率（分子）の構造'!L$46</f>
        <v>198</v>
      </c>
      <c r="L61" s="157"/>
      <c r="M61" s="157"/>
      <c r="N61" s="157" t="str">
        <f>'将来負担比率（分子）の構造'!M$46</f>
        <v>-</v>
      </c>
      <c r="O61" s="157"/>
      <c r="P61" s="157"/>
    </row>
    <row r="62" spans="1:16" x14ac:dyDescent="0.15">
      <c r="A62" s="157" t="s">
        <v>35</v>
      </c>
      <c r="B62" s="157">
        <f>'将来負担比率（分子）の構造'!I$45</f>
        <v>5183</v>
      </c>
      <c r="C62" s="157"/>
      <c r="D62" s="157"/>
      <c r="E62" s="157">
        <f>'将来負担比率（分子）の構造'!J$45</f>
        <v>5048</v>
      </c>
      <c r="F62" s="157"/>
      <c r="G62" s="157"/>
      <c r="H62" s="157">
        <f>'将来負担比率（分子）の構造'!K$45</f>
        <v>5022</v>
      </c>
      <c r="I62" s="157"/>
      <c r="J62" s="157"/>
      <c r="K62" s="157">
        <f>'将来負担比率（分子）の構造'!L$45</f>
        <v>5012</v>
      </c>
      <c r="L62" s="157"/>
      <c r="M62" s="157"/>
      <c r="N62" s="157">
        <f>'将来負担比率（分子）の構造'!M$45</f>
        <v>5060</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13677</v>
      </c>
      <c r="C64" s="157"/>
      <c r="D64" s="157"/>
      <c r="E64" s="157">
        <f>'将来負担比率（分子）の構造'!J$43</f>
        <v>13737</v>
      </c>
      <c r="F64" s="157"/>
      <c r="G64" s="157"/>
      <c r="H64" s="157">
        <f>'将来負担比率（分子）の構造'!K$43</f>
        <v>13524</v>
      </c>
      <c r="I64" s="157"/>
      <c r="J64" s="157"/>
      <c r="K64" s="157">
        <f>'将来負担比率（分子）の構造'!L$43</f>
        <v>14403</v>
      </c>
      <c r="L64" s="157"/>
      <c r="M64" s="157"/>
      <c r="N64" s="157">
        <f>'将来負担比率（分子）の構造'!M$43</f>
        <v>14605</v>
      </c>
      <c r="O64" s="157"/>
      <c r="P64" s="157"/>
    </row>
    <row r="65" spans="1:16" x14ac:dyDescent="0.15">
      <c r="A65" s="157" t="s">
        <v>32</v>
      </c>
      <c r="B65" s="157">
        <f>'将来負担比率（分子）の構造'!I$42</f>
        <v>394</v>
      </c>
      <c r="C65" s="157"/>
      <c r="D65" s="157"/>
      <c r="E65" s="157">
        <f>'将来負担比率（分子）の構造'!J$42</f>
        <v>395</v>
      </c>
      <c r="F65" s="157"/>
      <c r="G65" s="157"/>
      <c r="H65" s="157">
        <f>'将来負担比率（分子）の構造'!K$42</f>
        <v>396</v>
      </c>
      <c r="I65" s="157"/>
      <c r="J65" s="157"/>
      <c r="K65" s="157">
        <f>'将来負担比率（分子）の構造'!L$42</f>
        <v>397</v>
      </c>
      <c r="L65" s="157"/>
      <c r="M65" s="157"/>
      <c r="N65" s="157">
        <f>'将来負担比率（分子）の構造'!M$42</f>
        <v>398</v>
      </c>
      <c r="O65" s="157"/>
      <c r="P65" s="157"/>
    </row>
    <row r="66" spans="1:16" x14ac:dyDescent="0.15">
      <c r="A66" s="157" t="s">
        <v>31</v>
      </c>
      <c r="B66" s="157">
        <f>'将来負担比率（分子）の構造'!I$41</f>
        <v>40312</v>
      </c>
      <c r="C66" s="157"/>
      <c r="D66" s="157"/>
      <c r="E66" s="157">
        <f>'将来負担比率（分子）の構造'!J$41</f>
        <v>39743</v>
      </c>
      <c r="F66" s="157"/>
      <c r="G66" s="157"/>
      <c r="H66" s="157">
        <f>'将来負担比率（分子）の構造'!K$41</f>
        <v>38695</v>
      </c>
      <c r="I66" s="157"/>
      <c r="J66" s="157"/>
      <c r="K66" s="157">
        <f>'将来負担比率（分子）の構造'!L$41</f>
        <v>37342</v>
      </c>
      <c r="L66" s="157"/>
      <c r="M66" s="157"/>
      <c r="N66" s="157">
        <f>'将来負担比率（分子）の構造'!M$41</f>
        <v>38050</v>
      </c>
      <c r="O66" s="157"/>
      <c r="P66" s="157"/>
    </row>
    <row r="67" spans="1:16" x14ac:dyDescent="0.15">
      <c r="A67" s="157" t="s">
        <v>71</v>
      </c>
      <c r="B67" s="157" t="e">
        <f>NA()</f>
        <v>#N/A</v>
      </c>
      <c r="C67" s="157">
        <f>IF(ISNUMBER('将来負担比率（分子）の構造'!I$53), IF('将来負担比率（分子）の構造'!I$53 &lt; 0, 0, '将来負担比率（分子）の構造'!I$53), NA())</f>
        <v>8098</v>
      </c>
      <c r="D67" s="157" t="e">
        <f>NA()</f>
        <v>#N/A</v>
      </c>
      <c r="E67" s="157" t="e">
        <f>NA()</f>
        <v>#N/A</v>
      </c>
      <c r="F67" s="157">
        <f>IF(ISNUMBER('将来負担比率（分子）の構造'!J$53), IF('将来負担比率（分子）の構造'!J$53 &lt; 0, 0, '将来負担比率（分子）の構造'!J$53), NA())</f>
        <v>7647</v>
      </c>
      <c r="G67" s="157" t="e">
        <f>NA()</f>
        <v>#N/A</v>
      </c>
      <c r="H67" s="157" t="e">
        <f>NA()</f>
        <v>#N/A</v>
      </c>
      <c r="I67" s="157">
        <f>IF(ISNUMBER('将来負担比率（分子）の構造'!K$53), IF('将来負担比率（分子）の構造'!K$53 &lt; 0, 0, '将来負担比率（分子）の構造'!K$53), NA())</f>
        <v>6627</v>
      </c>
      <c r="J67" s="157" t="e">
        <f>NA()</f>
        <v>#N/A</v>
      </c>
      <c r="K67" s="157" t="e">
        <f>NA()</f>
        <v>#N/A</v>
      </c>
      <c r="L67" s="157">
        <f>IF(ISNUMBER('将来負担比率（分子）の構造'!L$53), IF('将来負担比率（分子）の構造'!L$53 &lt; 0, 0, '将来負担比率（分子）の構造'!L$53), NA())</f>
        <v>6683</v>
      </c>
      <c r="M67" s="157" t="e">
        <f>NA()</f>
        <v>#N/A</v>
      </c>
      <c r="N67" s="157" t="e">
        <f>NA()</f>
        <v>#N/A</v>
      </c>
      <c r="O67" s="157">
        <f>IF(ISNUMBER('将来負担比率（分子）の構造'!M$53), IF('将来負担比率（分子）の構造'!M$53 &lt; 0, 0, '将来負担比率（分子）の構造'!M$53), NA())</f>
        <v>9081</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4543</v>
      </c>
      <c r="C72" s="161">
        <f>基金残高に係る経年分析!G55</f>
        <v>4884</v>
      </c>
      <c r="D72" s="161">
        <f>基金残高に係る経年分析!H55</f>
        <v>4141</v>
      </c>
    </row>
    <row r="73" spans="1:16" x14ac:dyDescent="0.15">
      <c r="A73" s="160" t="s">
        <v>74</v>
      </c>
      <c r="B73" s="161">
        <f>基金残高に係る経年分析!F56</f>
        <v>1071</v>
      </c>
      <c r="C73" s="161">
        <f>基金残高に係る経年分析!G56</f>
        <v>1031</v>
      </c>
      <c r="D73" s="161">
        <f>基金残高に係る経年分析!H56</f>
        <v>1119</v>
      </c>
    </row>
    <row r="74" spans="1:16" x14ac:dyDescent="0.15">
      <c r="A74" s="160" t="s">
        <v>75</v>
      </c>
      <c r="B74" s="161">
        <f>基金残高に係る経年分析!F57</f>
        <v>4565</v>
      </c>
      <c r="C74" s="161">
        <f>基金残高に係る経年分析!G57</f>
        <v>4267</v>
      </c>
      <c r="D74" s="161">
        <f>基金残高に係る経年分析!H57</f>
        <v>3855</v>
      </c>
    </row>
  </sheetData>
  <sheetProtection algorithmName="SHA-512" hashValue="l2xF4Aoq5OftSaq9ty6TCn10xzq4AOPqCdJa1k/p+TPKXhUvaZM2ZmOF6HBRiyfW7/OwDwfYvGZqj7HT4fFebA==" saltValue="PBfLkU/6gxWazKRcHz40j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2026-03-17T00:02:55Z</cp:lastPrinted>
  <dcterms:created xsi:type="dcterms:W3CDTF">2026-02-23T09:41:01Z</dcterms:created>
  <dcterms:modified xsi:type="dcterms:W3CDTF">2026-09-29T00:15:02Z</dcterms:modified>
  <cp:category/>
</cp:coreProperties>
</file>