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F70612B8-F902-4E92-A9AA-C427560574CB}" xr6:coauthVersionLast="47" xr6:coauthVersionMax="47" xr10:uidLastSave="{00000000-0000-0000-0000-000000000000}"/>
  <bookViews>
    <workbookView xWindow="2868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C38" i="10"/>
  <c r="BE37" i="10"/>
  <c r="C37" i="10"/>
  <c r="BE36" i="10"/>
  <c r="BE35" i="10"/>
  <c r="C35" i="10"/>
  <c r="C36" i="10" s="1"/>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c r="AM35" i="10" s="1"/>
  <c r="AM36" i="10" s="1"/>
  <c r="AM37" i="10" s="1"/>
  <c r="AM38" i="10" s="1"/>
  <c r="BW34" i="10" l="1"/>
  <c r="BW35" i="10" s="1"/>
  <c r="BW36" i="10" s="1"/>
  <c r="BW37" i="10" s="1"/>
  <c r="BW38" i="10" s="1"/>
  <c r="CO34" i="10" l="1"/>
  <c r="CO35" i="10" s="1"/>
  <c r="CO36" i="10" s="1"/>
  <c r="CO37" i="10" s="1"/>
  <c r="CO38" i="10" s="1"/>
  <c r="CO39" i="10" s="1"/>
  <c r="CO40" i="10" s="1"/>
</calcChain>
</file>

<file path=xl/sharedStrings.xml><?xml version="1.0" encoding="utf-8"?>
<sst xmlns="http://schemas.openxmlformats.org/spreadsheetml/2006/main" count="1153" uniqueCount="586">
  <si>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</si>
  <si>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</si>
  <si>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</si>
  <si>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</si>
  <si>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</si>
  <si>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</si>
  <si>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</si>
  <si>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</si>
  <si>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</si>
  <si>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</si>
  <si>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</si>
  <si>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</si>
  <si>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</si>
  <si>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</si>
  <si>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</si>
  <si>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</si>
  <si>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</si>
  <si>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</si>
  <si>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</si>
  <si>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</si>
  <si>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</si>
  <si>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</si>
  <si>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</si>
  <si>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</si>
  <si>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</si>
  <si>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</si>
  <si>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</si>
  <si>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</si>
  <si>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</si>
  <si>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</si>
  <si>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</si>
  <si>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</si>
  <si>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</si>
  <si>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</si>
  <si>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</si>
  <si>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</si>
  <si>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</si>
  <si>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</si>
  <si>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</si>
  <si>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</si>
  <si>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</si>
  <si>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</si>
  <si>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</si>
  <si>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</si>
  <si>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</si>
  <si>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</si>
  <si>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</si>
  <si>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</si>
  <si>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</si>
  <si>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</si>
  <si>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</si>
  <si>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</si>
  <si>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</si>
  <si>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</si>
  <si>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</si>
  <si>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</si>
  <si>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</si>
  <si>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</si>
  <si>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</si>
  <si>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</si>
  <si>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</si>
  <si>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</si>
  <si>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</si>
  <si>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</si>
  <si>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</si>
  <si>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</si>
  <si>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</si>
  <si>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</si>
  <si>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</si>
  <si>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</si>
  <si>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</si>
  <si>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</si>
  <si>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</si>
  <si>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</si>
  <si>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</si>
  <si>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</si>
  <si>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</si>
  <si>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</si>
  <si>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</si>
  <si>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</si>
  <si>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</si>
  <si>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</si>
  <si>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</si>
  <si>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</si>
  <si>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</si>
  <si>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</si>
  <si>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</si>
  <si>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</si>
  <si>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</si>
  <si>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</si>
  <si>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</si>
  <si>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</si>
  <si>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</si>
  <si>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</si>
  <si>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佐伯市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</si>
  <si>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</si>
  <si>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</si>
  <si>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</si>
  <si>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</si>
  <si>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</si>
  <si>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</si>
  <si>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</si>
  <si>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</si>
  <si>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</si>
  <si>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</si>
  <si>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</si>
  <si>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</si>
  <si>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</si>
  <si>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</si>
  <si>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</si>
  <si>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</si>
  <si>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</si>
  <si>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</si>
  <si>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</si>
  <si>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</si>
  <si>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</si>
  <si>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</si>
  <si>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</si>
  <si>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</si>
  <si>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</si>
  <si>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</si>
  <si>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</si>
  <si>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</si>
  <si>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</si>
  <si>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</si>
  <si>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</si>
  <si>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</si>
  <si>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</si>
  <si>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</si>
  <si>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</si>
  <si>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</si>
  <si>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</si>
  <si>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</si>
  <si>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</si>
  <si>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</si>
  <si>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</si>
  <si>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</si>
  <si>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</si>
  <si>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</si>
  <si>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</si>
  <si>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</si>
  <si>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</si>
  <si>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</si>
  <si>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</si>
  <si>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</si>
  <si>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</si>
  <si>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</si>
  <si>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</si>
  <si>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</si>
  <si>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</si>
  <si>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</si>
  <si>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</si>
  <si>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</si>
  <si>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</si>
  <si>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</si>
  <si>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</si>
  <si>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</si>
  <si>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</si>
  <si>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</si>
  <si>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</si>
  <si>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</si>
  <si>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</si>
  <si>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</si>
  <si>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</si>
  <si>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</si>
  <si>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</si>
  <si>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</si>
  <si>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</si>
  <si>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</si>
  <si>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</si>
  <si>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</si>
  <si>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</si>
  <si>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</si>
  <si>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</si>
  <si>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</si>
  <si>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</si>
  <si>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</si>
  <si>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</si>
  <si>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</si>
  <si>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</si>
  <si>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</si>
  <si>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</si>
  <si>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</si>
  <si>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</si>
  <si>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</si>
  <si>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</si>
  <si>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</si>
  <si>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</si>
  <si>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</si>
  <si>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</si>
  <si>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</si>
  <si>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</si>
  <si>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</si>
  <si>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</si>
  <si>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</si>
  <si>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</si>
  <si>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</si>
  <si>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</si>
  <si>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</si>
  <si>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</si>
  <si>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</si>
  <si>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</si>
  <si>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</si>
  <si>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大分県佐伯市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</si>
  <si>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</si>
  <si>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</si>
  <si>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</si>
  <si>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</si>
  <si>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</si>
  <si>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</si>
  <si>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</si>
  <si>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</si>
  <si>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</si>
  <si>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</si>
  <si>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</si>
  <si>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</si>
  <si>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</si>
  <si>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</si>
  <si>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</si>
  <si>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</si>
  <si>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</si>
  <si>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</si>
  <si>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</si>
  <si>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</si>
  <si>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</si>
  <si>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</si>
  <si>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</si>
  <si>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</si>
  <si>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</si>
  <si>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</si>
  <si>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</si>
  <si>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</si>
  <si>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</si>
  <si>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</si>
  <si>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</si>
  <si>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</si>
  <si>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</si>
  <si>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</si>
  <si>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</si>
  <si>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</si>
  <si>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</si>
  <si>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</si>
  <si>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</si>
  <si>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</si>
  <si>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</si>
  <si>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</si>
  <si>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</si>
  <si>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</si>
  <si>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</si>
  <si>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</si>
  <si>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</si>
  <si>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</si>
  <si>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</si>
  <si>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</si>
  <si>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</si>
  <si>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</si>
  <si>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</si>
  <si>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</si>
  <si>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</si>
  <si>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</si>
  <si>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</si>
  <si>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</si>
  <si>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</si>
  <si>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</si>
  <si>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</si>
  <si>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</si>
  <si>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</si>
  <si>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</si>
  <si>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</si>
  <si>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</si>
  <si>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</si>
  <si>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</si>
  <si>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</si>
  <si>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</si>
  <si>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</si>
  <si>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</si>
  <si>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</si>
  <si>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</si>
  <si>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</si>
  <si>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</si>
  <si>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</si>
  <si>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</si>
  <si>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</si>
  <si>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</si>
  <si>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</si>
  <si>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</si>
  <si>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</si>
  <si>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</si>
  <si>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</si>
  <si>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</si>
  <si>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</si>
  <si>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</si>
  <si>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</si>
  <si>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</si>
  <si>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</si>
  <si>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</si>
  <si>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</si>
  <si>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</si>
  <si>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</si>
  <si>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</si>
  <si>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</si>
  <si>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</si>
  <si>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</si>
  <si>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</si>
  <si>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</si>
  <si>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</si>
  <si>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</si>
  <si>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</si>
  <si>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</si>
  <si>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</si>
  <si>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</si>
  <si>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</si>
  <si>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</si>
  <si>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</si>
  <si>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</si>
  <si>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</si>
  <si>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</si>
  <si>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</si>
  <si>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</si>
  <si>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</si>
  <si>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</si>
  <si>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</si>
  <si>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</si>
  <si>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</si>
  <si>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</si>
  <si>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</si>
  <si>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</si>
  <si>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</si>
  <si>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</si>
  <si>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</si>
  <si>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</si>
  <si>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</si>
  <si>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</si>
  <si>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</si>
  <si>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</si>
  <si>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</si>
  <si>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</si>
  <si>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</si>
  <si>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</si>
  <si>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</si>
  <si>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</si>
  <si>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</si>
  <si>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</si>
  <si>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</si>
  <si>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</si>
  <si>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</si>
  <si>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</si>
  <si>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</si>
  <si>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</si>
  <si>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</si>
  <si>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</si>
  <si>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</si>
  <si>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</si>
  <si>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</si>
  <si>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大分県佐伯市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</si>
  <si>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</si>
  <si>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</si>
  <si>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</si>
  <si>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</si>
  <si>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</si>
  <si>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</si>
  <si>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</si>
  <si>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</si>
  <si>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</si>
  <si>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</si>
  <si>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</si>
  <si>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</si>
  <si>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</si>
  <si>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</si>
  <si>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</si>
  <si>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</si>
  <si>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</si>
  <si>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</si>
  <si>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</si>
  <si>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</si>
  <si>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</si>
  <si>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情報ネットワーク施設事業特別会計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</si>
  <si>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</si>
  <si>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</si>
  <si>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</si>
  <si>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</si>
  <si>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</si>
  <si>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</si>
  <si>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</si>
  <si>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</si>
  <si>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</si>
  <si>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</si>
  <si>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</si>
  <si>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</si>
  <si>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</si>
  <si>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</si>
  <si>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</si>
  <si>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後期高齢者医療特別会計</t>
    <phoneticPr fontId="5"/>
  </si>
  <si>
    <t>介護保険特別会計</t>
    <phoneticPr fontId="5"/>
  </si>
  <si>
    <t>介護予防支援事業特別会計</t>
    <phoneticPr fontId="5"/>
  </si>
  <si>
    <t>水道事業会計</t>
    <phoneticPr fontId="5"/>
  </si>
  <si>
    <t>法適用企業</t>
    <phoneticPr fontId="5"/>
  </si>
  <si>
    <t>下水道事業会計</t>
    <phoneticPr fontId="5"/>
  </si>
  <si>
    <t>地方卸売市場事業会計</t>
    <phoneticPr fontId="5"/>
  </si>
  <si>
    <t>大島航路事業会計</t>
    <phoneticPr fontId="5"/>
  </si>
  <si>
    <t>蒲江・深島航路事業会計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</si>
  <si>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</si>
  <si>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</si>
  <si>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</si>
  <si>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</si>
  <si>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</si>
  <si>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</si>
  <si>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</si>
  <si>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</si>
  <si>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</si>
  <si>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</si>
  <si>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</si>
  <si>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</si>
  <si>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</si>
  <si>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</si>
  <si>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</si>
  <si>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</si>
  <si>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</si>
  <si>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</si>
  <si>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</si>
  <si>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</si>
  <si>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</si>
  <si>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</si>
  <si>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</si>
  <si>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</si>
  <si>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</si>
  <si>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</si>
  <si>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</si>
  <si>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</si>
  <si>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</si>
  <si>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</si>
  <si>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</si>
  <si>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</si>
  <si>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</si>
  <si>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</si>
  <si>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</si>
  <si>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</si>
  <si>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</si>
  <si>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</si>
  <si>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</si>
  <si>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</si>
  <si>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</si>
  <si>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</si>
  <si>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</si>
  <si>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</si>
  <si>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</si>
  <si>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</si>
  <si>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</si>
  <si>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</si>
  <si>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</si>
  <si>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</si>
  <si>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</si>
  <si>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</si>
  <si>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</si>
  <si>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</si>
  <si>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</si>
  <si>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</si>
  <si>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</si>
  <si>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</si>
  <si>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</si>
  <si>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</si>
  <si>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</si>
  <si>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</si>
  <si>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</si>
  <si>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</si>
  <si>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</si>
  <si>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</si>
  <si>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</si>
  <si>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</si>
  <si>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</si>
  <si>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</si>
  <si>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</si>
  <si>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</si>
  <si>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</si>
  <si>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</si>
  <si>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</si>
  <si>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</si>
  <si>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</si>
  <si>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</si>
  <si>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</si>
  <si>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</si>
  <si>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</si>
  <si>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</si>
  <si>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</si>
  <si>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</si>
  <si>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</si>
  <si>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</si>
  <si>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</si>
  <si>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</si>
  <si>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</si>
  <si>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</si>
  <si>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</si>
  <si>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</si>
  <si>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</si>
  <si>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</si>
  <si>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</si>
  <si>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</si>
  <si>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</si>
  <si>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</si>
  <si>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</si>
  <si>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</si>
  <si>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</si>
  <si>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</si>
  <si>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</si>
  <si>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</si>
  <si>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</si>
  <si>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</si>
  <si>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</si>
  <si>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</si>
  <si>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</si>
  <si>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</si>
  <si>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</si>
  <si>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</si>
  <si>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</si>
  <si>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</si>
  <si>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</si>
  <si>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</si>
  <si>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</si>
  <si>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</si>
  <si>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</si>
  <si>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</si>
  <si>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</si>
  <si>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</si>
  <si>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</si>
  <si>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</si>
  <si>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</si>
  <si>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</si>
  <si>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</si>
  <si>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</si>
  <si>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</si>
  <si>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</si>
  <si>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</si>
  <si>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</si>
  <si>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</si>
  <si>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</si>
  <si>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</si>
  <si>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</si>
  <si>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 0.39</t>
  </si>
  <si>
    <t>▲ 0.96</t>
  </si>
  <si>
    <t>一般会計</t>
  </si>
  <si>
    <t>水道事業会計</t>
  </si>
  <si>
    <t>下水道事業会計</t>
  </si>
  <si>
    <t>地方卸売市場事業会計</t>
  </si>
  <si>
    <t>大島航路事業会計</t>
  </si>
  <si>
    <t>蒲江・深島航路事業会計</t>
  </si>
  <si>
    <t>国民健康保険特別会計（事業勘定）</t>
  </si>
  <si>
    <t>後期高齢者医療特別会計</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</si>
  <si>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</si>
  <si>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</si>
  <si>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</si>
  <si>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</si>
  <si>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</si>
  <si>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</si>
  <si>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</si>
  <si>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</si>
  <si>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ふるさと基金</t>
    <rPh sb="4" eb="6">
      <t>キキン</t>
    </rPh>
    <phoneticPr fontId="5"/>
  </si>
  <si>
    <t>地域福祉基金</t>
    <rPh sb="0" eb="2">
      <t>チイキ</t>
    </rPh>
    <rPh sb="2" eb="4">
      <t>フクシ</t>
    </rPh>
    <rPh sb="4" eb="6">
      <t>キキン</t>
    </rPh>
    <phoneticPr fontId="5"/>
  </si>
  <si>
    <t>ふるさとさいき応援基金</t>
  </si>
  <si>
    <t>まちづくり整備基金</t>
  </si>
  <si>
    <t>-</t>
    <phoneticPr fontId="2"/>
  </si>
  <si>
    <t>-</t>
    <phoneticPr fontId="2"/>
  </si>
  <si>
    <t>公益財団法人さいき農林公社</t>
    <rPh sb="0" eb="4">
      <t>コウエキザイダン</t>
    </rPh>
    <rPh sb="4" eb="6">
      <t>ホウジン</t>
    </rPh>
    <rPh sb="9" eb="13">
      <t>ノウリンコウシャ</t>
    </rPh>
    <phoneticPr fontId="2"/>
  </si>
  <si>
    <t>（有）きらり</t>
    <rPh sb="1" eb="2">
      <t>ユウ</t>
    </rPh>
    <phoneticPr fontId="2"/>
  </si>
  <si>
    <t>佐伯広域森林組合</t>
    <rPh sb="0" eb="4">
      <t>サイキコウイキ</t>
    </rPh>
    <rPh sb="4" eb="8">
      <t>シンリンクミアイ</t>
    </rPh>
    <phoneticPr fontId="2"/>
  </si>
  <si>
    <t>大分県農業農村振興公社</t>
    <rPh sb="0" eb="3">
      <t>オオイタケン</t>
    </rPh>
    <rPh sb="3" eb="5">
      <t>ノウギョウ</t>
    </rPh>
    <rPh sb="5" eb="7">
      <t>ノウソン</t>
    </rPh>
    <rPh sb="7" eb="9">
      <t>シンコウ</t>
    </rPh>
    <rPh sb="9" eb="11">
      <t>コウシャ</t>
    </rPh>
    <phoneticPr fontId="2"/>
  </si>
  <si>
    <t>一般財団法人観光まちづくり佐伯</t>
    <rPh sb="0" eb="2">
      <t>イッパン</t>
    </rPh>
    <rPh sb="2" eb="4">
      <t>ザイダン</t>
    </rPh>
    <rPh sb="4" eb="6">
      <t>ホウジン</t>
    </rPh>
    <rPh sb="6" eb="8">
      <t>カンコウ</t>
    </rPh>
    <rPh sb="13" eb="15">
      <t>サイキ</t>
    </rPh>
    <phoneticPr fontId="2"/>
  </si>
  <si>
    <t>県所管第三セクター</t>
    <rPh sb="0" eb="1">
      <t>ケン</t>
    </rPh>
    <rPh sb="1" eb="3">
      <t>ショカン</t>
    </rPh>
    <rPh sb="3" eb="5">
      <t>ダイサン</t>
    </rPh>
    <phoneticPr fontId="2"/>
  </si>
  <si>
    <t>-</t>
    <phoneticPr fontId="2"/>
  </si>
  <si>
    <t>大分県消防補償等組合</t>
  </si>
  <si>
    <t>大分県交通災害共済組合(交通災害共済事業会計)</t>
    <rPh sb="12" eb="14">
      <t>コウツウ</t>
    </rPh>
    <rPh sb="14" eb="16">
      <t>サイガイ</t>
    </rPh>
    <rPh sb="16" eb="18">
      <t>キョウサイ</t>
    </rPh>
    <rPh sb="18" eb="20">
      <t>ジギョウ</t>
    </rPh>
    <rPh sb="20" eb="22">
      <t>カイケイ</t>
    </rPh>
    <phoneticPr fontId="2"/>
  </si>
  <si>
    <t>大分県市町村会館管理組合</t>
    <rPh sb="8" eb="10">
      <t>カンリ</t>
    </rPh>
    <phoneticPr fontId="2"/>
  </si>
  <si>
    <t>大分県後期高齢者医療広域連合（普通会計）</t>
    <rPh sb="15" eb="19">
      <t>フツウカイケイ</t>
    </rPh>
    <phoneticPr fontId="2"/>
  </si>
  <si>
    <t>大分県後期高齢者医療広域連合(後期高齢者医療事業会計)</t>
    <rPh sb="15" eb="20">
      <t>コウキコウレイシャ</t>
    </rPh>
    <rPh sb="20" eb="22">
      <t>イリョウ</t>
    </rPh>
    <rPh sb="24" eb="26">
      <t>カイケイ</t>
    </rPh>
    <phoneticPr fontId="2"/>
  </si>
  <si>
    <t>基金から2百万円繰入</t>
    <rPh sb="0" eb="2">
      <t>キキン</t>
    </rPh>
    <rPh sb="5" eb="7">
      <t>ヒャクマン</t>
    </rPh>
    <rPh sb="7" eb="8">
      <t>エン</t>
    </rPh>
    <rPh sb="8" eb="10">
      <t>クリイレ</t>
    </rPh>
    <phoneticPr fontId="2"/>
  </si>
  <si>
    <t>基金から114百万円繰入</t>
    <rPh sb="0" eb="2">
      <t>キキン</t>
    </rPh>
    <rPh sb="7" eb="9">
      <t>ヒャクマン</t>
    </rPh>
    <rPh sb="9" eb="10">
      <t>エン</t>
    </rPh>
    <rPh sb="10" eb="12">
      <t>クリイレ</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</si>
  <si>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</si>
  <si>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</si>
  <si>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3年度から将来負担比率は算出されない状態が続いている。その背景には、交付税算入率の高い地方債（過疎対策事業債や旧合併特例債など）を積極的に活用していることや、地方債の償還に充当可能な基金を確保していることなどが挙げられる。しかし、合併特例債の発行期間の終了や、基金残高の減少が進んでいることは今後の懸念材料である。一方、有形固定資産減価償却率は前年度から1.4ポイント上昇した。当市の償却率は類似団体より高い状況にあり、公共施設等の老朽化が進行している。今後は、維持補修や更新に関する経費をはじめとする将来世代の負担を軽減・平準化していくために、「公共施設等総合管理計画」に基づき、施設の複合化や集約化、廃止等に着実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</si>
  <si>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</si>
  <si>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</si>
  <si>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</si>
  <si>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</si>
  <si>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</si>
  <si>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</si>
  <si>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3年度から算出されない状態が続いているが、実質公債費比率は昨年度から0.1％上昇した。これは3カ年平均で算定するため、令和3年度（9.6％）から令和6年度（9.9％）への推移において増加となっている。しかし、単年度で見た場合は、令和5年度の10.5％から令和6年度は9.9%へと、0.6％減少（改善）している。その要因は以下の通りである。まず分子においては、元利償還金が約2.3億円減少し、特定財源が約0.4億円増加したことで、分子全体では前年度より約1.0億円減少した。一方、分母においては、標準税収入額等の増加に伴い標準財政規模が約0.5億円増加し、分母全体では約2.3億円の増加となった。結果として、分子の増加率（-5.1%）よりも分母の増加率（＋1.1%）が高かったため、単年度の比率は低下している。今後も歳出経費の削減や特定目的基金の活用などを図り、健全な財政運営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</si>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</sst>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FFA2283-D754-4CB0-A7F1-0C678444F60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D12F-4C95-B5E9-D97771AFAC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138015</c:v>
                </c:pt>
                <c:pt idx="1">
                  <c:v>91182</c:v>
                </c:pt>
                <c:pt idx="2">
                  <c:v>76804</c:v>
                </c:pt>
                <c:pt idx="3">
                  <c:v>94695</c:v>
                </c:pt>
                <c:pt idx="4">
                  <c:v>94158</c:v>
                </c:pt>
              </c:numCache>
            </c:numRef>
          </c:val>
          <c:smooth val="0"/>
          <c:extLst>
            <c:ext xmlns:c16="http://schemas.microsoft.com/office/drawing/2014/chart" uri="{C3380CC4-5D6E-409C-BE32-E72D297353CC}">
              <c16:uniqueId val="{00000001-D12F-4C95-B5E9-D97771AFAC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2.75</c:v>
                </c:pt>
                <c:pt idx="1">
                  <c:v>3.45</c:v>
                </c:pt>
                <c:pt idx="2">
                  <c:v>3.34</c:v>
                </c:pt>
                <c:pt idx="3">
                  <c:v>4.09</c:v>
                </c:pt>
                <c:pt idx="4">
                  <c:v>3.38</c:v>
                </c:pt>
              </c:numCache>
            </c:numRef>
          </c:val>
          <c:extLst>
            <c:ext xmlns:c16="http://schemas.microsoft.com/office/drawing/2014/chart" uri="{C3380CC4-5D6E-409C-BE32-E72D297353CC}">
              <c16:uniqueId val="{00000000-943D-4E36-912B-E09D9F008E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22.92</c:v>
                </c:pt>
                <c:pt idx="1">
                  <c:v>24.64</c:v>
                </c:pt>
                <c:pt idx="2">
                  <c:v>25.26</c:v>
                </c:pt>
                <c:pt idx="3">
                  <c:v>24</c:v>
                </c:pt>
                <c:pt idx="4">
                  <c:v>23.62</c:v>
                </c:pt>
              </c:numCache>
            </c:numRef>
          </c:val>
          <c:extLst>
            <c:ext xmlns:c16="http://schemas.microsoft.com/office/drawing/2014/chart" uri="{C3380CC4-5D6E-409C-BE32-E72D297353CC}">
              <c16:uniqueId val="{00000001-943D-4E36-912B-E09D9F008E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-7.0000000000000007E-2</c:v>
                </c:pt>
                <c:pt idx="1">
                  <c:v>3.07</c:v>
                </c:pt>
                <c:pt idx="2">
                  <c:v>-0.39</c:v>
                </c:pt>
                <c:pt idx="3">
                  <c:v>1.06</c:v>
                </c:pt>
                <c:pt idx="4">
                  <c:v>-0.96</c:v>
                </c:pt>
              </c:numCache>
            </c:numRef>
          </c:val>
          <c:smooth val="0"/>
          <c:extLst>
            <c:ext xmlns:c16="http://schemas.microsoft.com/office/drawing/2014/chart" uri="{C3380CC4-5D6E-409C-BE32-E72D297353CC}">
              <c16:uniqueId val="{00000002-943D-4E36-912B-E09D9F008E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0.3</c:v>
                </c:pt>
                <c:pt idx="4">
                  <c:v>#N/A</c:v>
                </c:pt>
                <c:pt idx="5">
                  <c:v>0.39</c:v>
                </c:pt>
                <c:pt idx="6">
                  <c:v>#N/A</c:v>
                </c:pt>
                <c:pt idx="7">
                  <c:v>0.57999999999999996</c:v>
                </c:pt>
                <c:pt idx="8">
                  <c:v>#N/A</c:v>
                </c:pt>
                <c:pt idx="9">
                  <c:v>0</c:v>
                </c:pt>
              </c:numCache>
            </c:numRef>
          </c:val>
          <c:extLst>
            <c:ext xmlns:c16="http://schemas.microsoft.com/office/drawing/2014/chart" uri="{C3380CC4-5D6E-409C-BE32-E72D297353CC}">
              <c16:uniqueId val="{00000000-8FF9-4615-8A3B-647E7D459A5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FF9-4615-8A3B-647E7D459A5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2-8FF9-4615-8A3B-647E7D459A5E}"/>
            </c:ext>
          </c:extLst>
        </c:ser>
        <c:ser>
          <c:idx val="3"/>
          <c:order val="3"/>
          <c:tx>
            <c:strRef>
              <c:f>データシート!$A$30</c:f>
              <c:strCache>
                <c:ptCount val="1"/>
                <c:pt idx="0">
                  <c:v>国民健康保険特別会計（事業勘定）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0.49</c:v>
                </c:pt>
                <c:pt idx="2">
                  <c:v>#N/A</c:v>
                </c:pt>
                <c:pt idx="3">
                  <c:v>0.67</c:v>
                </c:pt>
                <c:pt idx="4">
                  <c:v>#N/A</c:v>
                </c:pt>
                <c:pt idx="5">
                  <c:v>0.36</c:v>
                </c:pt>
                <c:pt idx="6">
                  <c:v>#N/A</c:v>
                </c:pt>
                <c:pt idx="7">
                  <c:v>0</c:v>
                </c:pt>
                <c:pt idx="8">
                  <c:v>#N/A</c:v>
                </c:pt>
                <c:pt idx="9">
                  <c:v>0.04</c:v>
                </c:pt>
              </c:numCache>
            </c:numRef>
          </c:val>
          <c:extLst>
            <c:ext xmlns:c16="http://schemas.microsoft.com/office/drawing/2014/chart" uri="{C3380CC4-5D6E-409C-BE32-E72D297353CC}">
              <c16:uniqueId val="{00000003-8FF9-4615-8A3B-647E7D459A5E}"/>
            </c:ext>
          </c:extLst>
        </c:ser>
        <c:ser>
          <c:idx val="4"/>
          <c:order val="4"/>
          <c:tx>
            <c:strRef>
              <c:f>データシート!$A$31</c:f>
              <c:strCache>
                <c:ptCount val="1"/>
                <c:pt idx="0">
                  <c:v>蒲江・深島航路事業会計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4-8FF9-4615-8A3B-647E7D459A5E}"/>
            </c:ext>
          </c:extLst>
        </c:ser>
        <c:ser>
          <c:idx val="5"/>
          <c:order val="5"/>
          <c:tx>
            <c:strRef>
              <c:f>データシート!$A$32</c:f>
              <c:strCache>
                <c:ptCount val="1"/>
                <c:pt idx="0">
                  <c:v>大島航路事業会計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8FF9-4615-8A3B-647E7D459A5E}"/>
            </c:ext>
          </c:extLst>
        </c:ser>
        <c:ser>
          <c:idx val="6"/>
          <c:order val="6"/>
          <c:tx>
            <c:strRef>
              <c:f>データシート!$A$33</c:f>
              <c:strCache>
                <c:ptCount val="1"/>
                <c:pt idx="0">
                  <c:v>地方卸売市場事業会計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0.46</c:v>
                </c:pt>
              </c:numCache>
            </c:numRef>
          </c:val>
          <c:extLst>
            <c:ext xmlns:c16="http://schemas.microsoft.com/office/drawing/2014/chart" uri="{C3380CC4-5D6E-409C-BE32-E72D297353CC}">
              <c16:uniqueId val="{00000006-8FF9-4615-8A3B-647E7D459A5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2.4700000000000002</c:v>
                </c:pt>
                <c:pt idx="2">
                  <c:v>#N/A</c:v>
                </c:pt>
                <c:pt idx="3">
                  <c:v>2.33</c:v>
                </c:pt>
                <c:pt idx="4">
                  <c:v>#N/A</c:v>
                </c:pt>
                <c:pt idx="5">
                  <c:v>2.4700000000000002</c:v>
                </c:pt>
                <c:pt idx="6">
                  <c:v>#N/A</c:v>
                </c:pt>
                <c:pt idx="7">
                  <c:v>2.4300000000000002</c:v>
                </c:pt>
                <c:pt idx="8">
                  <c:v>#N/A</c:v>
                </c:pt>
                <c:pt idx="9">
                  <c:v>2.57</c:v>
                </c:pt>
              </c:numCache>
            </c:numRef>
          </c:val>
          <c:extLst>
            <c:ext xmlns:c16="http://schemas.microsoft.com/office/drawing/2014/chart" uri="{C3380CC4-5D6E-409C-BE32-E72D297353CC}">
              <c16:uniqueId val="{00000007-8FF9-4615-8A3B-647E7D459A5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2.4700000000000002</c:v>
                </c:pt>
                <c:pt idx="2">
                  <c:v>#N/A</c:v>
                </c:pt>
                <c:pt idx="3">
                  <c:v>2.2400000000000002</c:v>
                </c:pt>
                <c:pt idx="4">
                  <c:v>#N/A</c:v>
                </c:pt>
                <c:pt idx="5">
                  <c:v>2.4300000000000002</c:v>
                </c:pt>
                <c:pt idx="6">
                  <c:v>#N/A</c:v>
                </c:pt>
                <c:pt idx="7">
                  <c:v>2.54</c:v>
                </c:pt>
                <c:pt idx="8">
                  <c:v>#N/A</c:v>
                </c:pt>
                <c:pt idx="9">
                  <c:v>2.79</c:v>
                </c:pt>
              </c:numCache>
            </c:numRef>
          </c:val>
          <c:extLst>
            <c:ext xmlns:c16="http://schemas.microsoft.com/office/drawing/2014/chart" uri="{C3380CC4-5D6E-409C-BE32-E72D297353CC}">
              <c16:uniqueId val="{00000008-8FF9-4615-8A3B-647E7D459A5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2.75</c:v>
                </c:pt>
                <c:pt idx="2">
                  <c:v>#N/A</c:v>
                </c:pt>
                <c:pt idx="3">
                  <c:v>3.45</c:v>
                </c:pt>
                <c:pt idx="4">
                  <c:v>#N/A</c:v>
                </c:pt>
                <c:pt idx="5">
                  <c:v>3.33</c:v>
                </c:pt>
                <c:pt idx="6">
                  <c:v>#N/A</c:v>
                </c:pt>
                <c:pt idx="7">
                  <c:v>4.09</c:v>
                </c:pt>
                <c:pt idx="8">
                  <c:v>#N/A</c:v>
                </c:pt>
                <c:pt idx="9">
                  <c:v>3.38</c:v>
                </c:pt>
              </c:numCache>
            </c:numRef>
          </c:val>
          <c:extLst>
            <c:ext xmlns:c16="http://schemas.microsoft.com/office/drawing/2014/chart" uri="{C3380CC4-5D6E-409C-BE32-E72D297353CC}">
              <c16:uniqueId val="{00000009-8FF9-4615-8A3B-647E7D459A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6173</c:v>
                </c:pt>
                <c:pt idx="5">
                  <c:v>5962</c:v>
                </c:pt>
                <c:pt idx="8">
                  <c:v>5770</c:v>
                </c:pt>
                <c:pt idx="11">
                  <c:v>5486</c:v>
                </c:pt>
                <c:pt idx="14">
                  <c:v>5350</c:v>
                </c:pt>
              </c:numCache>
            </c:numRef>
          </c:val>
          <c:extLst>
            <c:ext xmlns:c16="http://schemas.microsoft.com/office/drawing/2014/chart" uri="{C3380CC4-5D6E-409C-BE32-E72D297353CC}">
              <c16:uniqueId val="{00000000-DC8F-48C2-B7D0-36EAD43B2B1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8F-48C2-B7D0-36EAD43B2B1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8F-48C2-B7D0-36EAD43B2B1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C8F-48C2-B7D0-36EAD43B2B1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1074</c:v>
                </c:pt>
                <c:pt idx="3">
                  <c:v>1038</c:v>
                </c:pt>
                <c:pt idx="6">
                  <c:v>995</c:v>
                </c:pt>
                <c:pt idx="9">
                  <c:v>973</c:v>
                </c:pt>
                <c:pt idx="12">
                  <c:v>972</c:v>
                </c:pt>
              </c:numCache>
            </c:numRef>
          </c:val>
          <c:extLst>
            <c:ext xmlns:c16="http://schemas.microsoft.com/office/drawing/2014/chart" uri="{C3380CC4-5D6E-409C-BE32-E72D297353CC}">
              <c16:uniqueId val="{00000004-DC8F-48C2-B7D0-36EAD43B2B1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8F-48C2-B7D0-36EAD43B2B1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8F-48C2-B7D0-36EAD43B2B1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6897</c:v>
                </c:pt>
                <c:pt idx="3">
                  <c:v>6854</c:v>
                </c:pt>
                <c:pt idx="6">
                  <c:v>6742</c:v>
                </c:pt>
                <c:pt idx="9">
                  <c:v>6588</c:v>
                </c:pt>
                <c:pt idx="12">
                  <c:v>6356</c:v>
                </c:pt>
              </c:numCache>
            </c:numRef>
          </c:val>
          <c:extLst>
            <c:ext xmlns:c16="http://schemas.microsoft.com/office/drawing/2014/chart" uri="{C3380CC4-5D6E-409C-BE32-E72D297353CC}">
              <c16:uniqueId val="{00000007-DC8F-48C2-B7D0-36EAD43B2B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1798</c:v>
                </c:pt>
                <c:pt idx="2">
                  <c:v>#N/A</c:v>
                </c:pt>
                <c:pt idx="3">
                  <c:v>#N/A</c:v>
                </c:pt>
                <c:pt idx="4">
                  <c:v>1930</c:v>
                </c:pt>
                <c:pt idx="5">
                  <c:v>#N/A</c:v>
                </c:pt>
                <c:pt idx="6">
                  <c:v>#N/A</c:v>
                </c:pt>
                <c:pt idx="7">
                  <c:v>1967</c:v>
                </c:pt>
                <c:pt idx="8">
                  <c:v>#N/A</c:v>
                </c:pt>
                <c:pt idx="9">
                  <c:v>#N/A</c:v>
                </c:pt>
                <c:pt idx="10">
                  <c:v>2075</c:v>
                </c:pt>
                <c:pt idx="11">
                  <c:v>#N/A</c:v>
                </c:pt>
                <c:pt idx="12">
                  <c:v>#N/A</c:v>
                </c:pt>
                <c:pt idx="13">
                  <c:v>1978</c:v>
                </c:pt>
                <c:pt idx="14">
                  <c:v>#N/A</c:v>
                </c:pt>
              </c:numCache>
            </c:numRef>
          </c:val>
          <c:smooth val="0"/>
          <c:extLst>
            <c:ext xmlns:c16="http://schemas.microsoft.com/office/drawing/2014/chart" uri="{C3380CC4-5D6E-409C-BE32-E72D297353CC}">
              <c16:uniqueId val="{00000008-DC8F-48C2-B7D0-36EAD43B2B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45442</c:v>
                </c:pt>
                <c:pt idx="5">
                  <c:v>43837</c:v>
                </c:pt>
                <c:pt idx="8">
                  <c:v>39939</c:v>
                </c:pt>
                <c:pt idx="11">
                  <c:v>39243</c:v>
                </c:pt>
                <c:pt idx="14">
                  <c:v>35137</c:v>
                </c:pt>
              </c:numCache>
            </c:numRef>
          </c:val>
          <c:extLst>
            <c:ext xmlns:c16="http://schemas.microsoft.com/office/drawing/2014/chart" uri="{C3380CC4-5D6E-409C-BE32-E72D297353CC}">
              <c16:uniqueId val="{00000000-2203-47DF-BA86-D31070AA1A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2519</c:v>
                </c:pt>
                <c:pt idx="5">
                  <c:v>3070</c:v>
                </c:pt>
                <c:pt idx="8">
                  <c:v>2934</c:v>
                </c:pt>
                <c:pt idx="11">
                  <c:v>2733</c:v>
                </c:pt>
                <c:pt idx="14">
                  <c:v>2444</c:v>
                </c:pt>
              </c:numCache>
            </c:numRef>
          </c:val>
          <c:extLst>
            <c:ext xmlns:c16="http://schemas.microsoft.com/office/drawing/2014/chart" uri="{C3380CC4-5D6E-409C-BE32-E72D297353CC}">
              <c16:uniqueId val="{00000001-2203-47DF-BA86-D31070AA1A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19049</c:v>
                </c:pt>
                <c:pt idx="5">
                  <c:v>19990</c:v>
                </c:pt>
                <c:pt idx="8">
                  <c:v>20199</c:v>
                </c:pt>
                <c:pt idx="11">
                  <c:v>19064</c:v>
                </c:pt>
                <c:pt idx="14">
                  <c:v>18703</c:v>
                </c:pt>
              </c:numCache>
            </c:numRef>
          </c:val>
          <c:extLst>
            <c:ext xmlns:c16="http://schemas.microsoft.com/office/drawing/2014/chart" uri="{C3380CC4-5D6E-409C-BE32-E72D297353CC}">
              <c16:uniqueId val="{00000002-2203-47DF-BA86-D31070AA1A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03-47DF-BA86-D31070AA1A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03-47DF-BA86-D31070AA1A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c:v>
                </c:pt>
                <c:pt idx="3">
                  <c:v>26</c:v>
                </c:pt>
                <c:pt idx="6">
                  <c:v>31</c:v>
                </c:pt>
                <c:pt idx="9">
                  <c:v>51</c:v>
                </c:pt>
                <c:pt idx="12">
                  <c:v>65</c:v>
                </c:pt>
              </c:numCache>
            </c:numRef>
          </c:val>
          <c:extLst>
            <c:ext xmlns:c16="http://schemas.microsoft.com/office/drawing/2014/chart" uri="{C3380CC4-5D6E-409C-BE32-E72D297353CC}">
              <c16:uniqueId val="{00000005-2203-47DF-BA86-D31070AA1A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7402</c:v>
                </c:pt>
                <c:pt idx="3">
                  <c:v>7167</c:v>
                </c:pt>
                <c:pt idx="6">
                  <c:v>7215</c:v>
                </c:pt>
                <c:pt idx="9">
                  <c:v>7118</c:v>
                </c:pt>
                <c:pt idx="12">
                  <c:v>7303</c:v>
                </c:pt>
              </c:numCache>
            </c:numRef>
          </c:val>
          <c:extLst>
            <c:ext xmlns:c16="http://schemas.microsoft.com/office/drawing/2014/chart" uri="{C3380CC4-5D6E-409C-BE32-E72D297353CC}">
              <c16:uniqueId val="{00000006-2203-47DF-BA86-D31070AA1A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203-47DF-BA86-D31070AA1A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9587</c:v>
                </c:pt>
                <c:pt idx="3">
                  <c:v>9362</c:v>
                </c:pt>
                <c:pt idx="6">
                  <c:v>8918</c:v>
                </c:pt>
                <c:pt idx="9">
                  <c:v>7946</c:v>
                </c:pt>
                <c:pt idx="12">
                  <c:v>7508</c:v>
                </c:pt>
              </c:numCache>
            </c:numRef>
          </c:val>
          <c:extLst>
            <c:ext xmlns:c16="http://schemas.microsoft.com/office/drawing/2014/chart" uri="{C3380CC4-5D6E-409C-BE32-E72D297353CC}">
              <c16:uniqueId val="{00000008-2203-47DF-BA86-D31070AA1A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203-47DF-BA86-D31070AA1A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50665</c:v>
                </c:pt>
                <c:pt idx="3">
                  <c:v>48971</c:v>
                </c:pt>
                <c:pt idx="6">
                  <c:v>46071</c:v>
                </c:pt>
                <c:pt idx="9">
                  <c:v>42746</c:v>
                </c:pt>
                <c:pt idx="12">
                  <c:v>39502</c:v>
                </c:pt>
              </c:numCache>
            </c:numRef>
          </c:val>
          <c:extLst>
            <c:ext xmlns:c16="http://schemas.microsoft.com/office/drawing/2014/chart" uri="{C3380CC4-5D6E-409C-BE32-E72D297353CC}">
              <c16:uniqueId val="{0000000A-2203-47DF-BA86-D31070AA1A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203-47DF-BA86-D31070AA1A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6266</c:v>
                </c:pt>
                <c:pt idx="1">
                  <c:v>5979</c:v>
                </c:pt>
                <c:pt idx="2">
                  <c:v>5897</c:v>
                </c:pt>
              </c:numCache>
            </c:numRef>
          </c:val>
          <c:extLst>
            <c:ext xmlns:c16="http://schemas.microsoft.com/office/drawing/2014/chart" uri="{C3380CC4-5D6E-409C-BE32-E72D297353CC}">
              <c16:uniqueId val="{00000000-A990-4EA7-BA4B-956F0C3A7DC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4977</c:v>
                </c:pt>
                <c:pt idx="1">
                  <c:v>4334</c:v>
                </c:pt>
                <c:pt idx="2">
                  <c:v>4134</c:v>
                </c:pt>
              </c:numCache>
            </c:numRef>
          </c:val>
          <c:extLst>
            <c:ext xmlns:c16="http://schemas.microsoft.com/office/drawing/2014/chart" uri="{C3380CC4-5D6E-409C-BE32-E72D297353CC}">
              <c16:uniqueId val="{00000001-A990-4EA7-BA4B-956F0C3A7DC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9051</c:v>
                </c:pt>
                <c:pt idx="1">
                  <c:v>8903</c:v>
                </c:pt>
                <c:pt idx="2">
                  <c:v>8959</c:v>
                </c:pt>
              </c:numCache>
            </c:numRef>
          </c:val>
          <c:extLst>
            <c:ext xmlns:c16="http://schemas.microsoft.com/office/drawing/2014/chart" uri="{C3380CC4-5D6E-409C-BE32-E72D297353CC}">
              <c16:uniqueId val="{00000002-A990-4EA7-BA4B-956F0C3A7DC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{6A9CFEDC-73FA-4B45-8D61-DB55E709EBA6}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5A2-4E95-8F0E-040298513B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{0F8E7493-EF9F-497D-A6BB-053FF52B9A3C}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A2-4E95-8F0E-040298513B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{997AF65A-4954-496A-A254-A4D6C0A82AEB}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A2-4E95-8F0E-040298513B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{8201BFB4-AF63-4670-BAE6-DE3B415BBBB8}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A2-4E95-8F0E-040298513B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{F6A9146E-47A3-4535-BADA-2FFAEA0B6572}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A2-4E95-8F0E-040298513B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{7E7CF0B9-1AFF-41E2-A0A4-239CEC2C694F}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5A2-4E95-8F0E-040298513B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{48CC3136-E4A4-4206-B325-1A8E7CC1B10D}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5A2-4E95-8F0E-040298513B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{6E24E043-466A-423F-A663-E5EB28B91DAA}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5A2-4E95-8F0E-040298513B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{1D5A1F21-083D-4B5F-AD08-549386769AC1}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5A2-4E95-8F0E-040298513B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62.5</c:v>
                </c:pt>
                <c:pt idx="16">
                  <c:v>63.7</c:v>
                </c:pt>
                <c:pt idx="24">
                  <c:v>65</c:v>
                </c:pt>
                <c:pt idx="32">
                  <c:v>66.400000000000006</c:v>
                </c:pt>
              </c:numCache>
            </c:numRef>
          </c:xVal>
          <c:yVal>
            <c:numRef>
              <c:f>公会計指標分析・財政指標組合せ分析表!$BP$51:$DC$51</c:f>
              <c:numCache>
                <c:formatCode>#,##0.0;"▲ "#,##0.0</c:formatCode>
                <c:ptCount val="40"/>
                <c:pt idx="0">
                  <c:v>3.4</c:v>
                </c:pt>
              </c:numCache>
            </c:numRef>
          </c:yVal>
          <c:smooth val="0"/>
          <c:extLst>
            <c:ext xmlns:c16="http://schemas.microsoft.com/office/drawing/2014/chart" uri="{C3380CC4-5D6E-409C-BE32-E72D297353CC}">
              <c16:uniqueId val="{00000009-A5A2-4E95-8F0E-040298513B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{A115BFED-4677-4A69-A8C7-12DC161DD3F0}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5A2-4E95-8F0E-040298513B9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{263A06D5-45B8-48E4-B03A-23F79770D2A9}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A2-4E95-8F0E-040298513B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{025C6582-51B5-44CC-B83C-9D97C8BBB94F}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A2-4E95-8F0E-040298513B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{132A277B-99A1-4F9A-8EBD-316E5B7DEB2E}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A2-4E95-8F0E-040298513B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{00EA3C23-9054-4FFC-BB16-FD1D22BB91CF}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A2-4E95-8F0E-040298513B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{1A356757-8612-4DBF-BBC8-FBBAB0988F93}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5A2-4E95-8F0E-040298513B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{E0058131-B806-4CB7-B09F-761C48A63DE8}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5A2-4E95-8F0E-040298513B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{FC02000F-874C-4071-8ACD-2C5FDA5FCE4B}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5A2-4E95-8F0E-040298513B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{E2EEDCD4-F19C-4FC9-A925-8BC7BB4CE661}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5A2-4E95-8F0E-040298513B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A5A2-4E95-8F0E-040298513B99}"/>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{06CA1AA6-BBD6-4F9D-B09F-32BD42FC4677}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4D-4D7C-9839-E3714AD27F8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{015DC8BF-6C08-4904-AB06-1E243FD8C6E1}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4D-4D7C-9839-E3714AD27F8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{089A10AD-1AAD-4E42-97BF-5ABE429561F5}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4D-4D7C-9839-E3714AD27F8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{2FF75771-E23B-4A43-821C-B76EA05E74A8}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4D-4D7C-9839-E3714AD27F8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{0D6F2D07-4EC8-4BC5-9F80-FC2090AFDBAA}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4D-4D7C-9839-E3714AD27F8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{E59BC361-A438-4F4E-A045-2EE83CEDBF84}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4D-4D7C-9839-E3714AD27F8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{ECC76762-ECE4-42AE-8E23-78D29C07F223}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4D-4D7C-9839-E3714AD27F8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{A9B617BB-6E70-48EB-A2C5-00F668A7F485}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4D-4D7C-9839-E3714AD27F8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{DFFBAC93-84A0-43D5-9142-5A3470B99E73}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4D-4D7C-9839-E3714AD27F8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8.6999999999999993</c:v>
                </c:pt>
                <c:pt idx="16">
                  <c:v>9.6999999999999993</c:v>
                </c:pt>
                <c:pt idx="24">
                  <c:v>10</c:v>
                </c:pt>
                <c:pt idx="32">
                  <c:v>10.1</c:v>
                </c:pt>
              </c:numCache>
            </c:numRef>
          </c:xVal>
          <c:yVal>
            <c:numRef>
              <c:f>公会計指標分析・財政指標組合せ分析表!$BP$73:$DC$73</c:f>
              <c:numCache>
                <c:formatCode>#,##0.0;"▲ "#,##0.0</c:formatCode>
                <c:ptCount val="40"/>
                <c:pt idx="0">
                  <c:v>3.4</c:v>
                </c:pt>
              </c:numCache>
            </c:numRef>
          </c:yVal>
          <c:smooth val="0"/>
          <c:extLst>
            <c:ext xmlns:c16="http://schemas.microsoft.com/office/drawing/2014/chart" uri="{C3380CC4-5D6E-409C-BE32-E72D297353CC}">
              <c16:uniqueId val="{00000009-574D-4D7C-9839-E3714AD27F8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{3F838360-6E01-4B8D-AEAF-AE4A8DB6CC19}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4D-4D7C-9839-E3714AD27F8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{97FA98F1-ED06-4A53-8737-F22412EB80EF}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4D-4D7C-9839-E3714AD27F8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{F9DE2D3C-98A0-40E4-B782-A578C2C97359}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4D-4D7C-9839-E3714AD27F8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{EA41696C-E410-4CEE-9704-43A9931EF9B8}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4D-4D7C-9839-E3714AD27F8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{CB77C631-5775-4BAE-858F-FA7AC5D78A3C}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4D-4D7C-9839-E3714AD27F8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{6E926258-D9E1-467C-AB26-7A180B485709}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4D-4D7C-9839-E3714AD27F8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{6C76EEE0-B046-40EE-B3DD-75AB54AA6D74}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4D-4D7C-9839-E3714AD27F8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{54791E54-AB55-4359-BC0A-4CC5370F7DA7}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4D-4D7C-9839-E3714AD27F8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{56C5D755-08A3-4310-BC4B-32C0204ACA82}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4D-4D7C-9839-E3714AD27F8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574D-4D7C-9839-E3714AD27F89}"/>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の減少や市内に中心となる産業が少ないことから、主たる自主財源である税収が乏しい。また広大な市域を抱えていることで行政経費が嵩むなど、財政基盤が弱く、財政力指数は類似団体の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佐伯市行政経営プランに則り、定員の管理、給与の適正化、組織機構の見直し、及び投資的経費の抑制による歳出の削減を行うとともに、自主財源の根幹をなす市税の徴収強化を中心とする歳入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7055</xdr:rowOff>
    </xdr:from>
    <xdr:to>
      <xdr:col>23</xdr:col>
      <xdr:colOff>133350</xdr:colOff>
      <xdr:row>45</xdr:row>
      <xdr:rowOff>33867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7223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33867</xdr:rowOff>
    </xdr:from>
    <xdr:to>
      <xdr:col>19</xdr:col>
      <xdr:colOff>133350</xdr:colOff>
      <xdr:row>45</xdr:row>
      <xdr:rowOff>33867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33867</xdr:rowOff>
    </xdr:from>
    <xdr:to>
      <xdr:col>15</xdr:col>
      <xdr:colOff>82550</xdr:colOff>
      <xdr:row>45</xdr:row>
      <xdr:rowOff>33867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33867</xdr:rowOff>
    </xdr:from>
    <xdr:to>
      <xdr:col>11</xdr:col>
      <xdr:colOff>31750</xdr:colOff>
      <xdr:row>45</xdr:row>
      <xdr:rowOff>33867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169632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99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127705</xdr:rowOff>
    </xdr:from>
    <xdr:to>
      <xdr:col>23</xdr:col>
      <xdr:colOff>184150</xdr:colOff>
      <xdr:row>45</xdr:row>
      <xdr:rowOff>57855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23582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6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154517</xdr:rowOff>
    </xdr:from>
    <xdr:to>
      <xdr:col>19</xdr:col>
      <xdr:colOff>184150</xdr:colOff>
      <xdr:row>45</xdr:row>
      <xdr:rowOff>84667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69444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84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154517</xdr:rowOff>
    </xdr:from>
    <xdr:to>
      <xdr:col>15</xdr:col>
      <xdr:colOff>133350</xdr:colOff>
      <xdr:row>45</xdr:row>
      <xdr:rowOff>84667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69444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154517</xdr:rowOff>
    </xdr:from>
    <xdr:to>
      <xdr:col>11</xdr:col>
      <xdr:colOff>82550</xdr:colOff>
      <xdr:row>45</xdr:row>
      <xdr:rowOff>84667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69444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154517</xdr:rowOff>
    </xdr:from>
    <xdr:to>
      <xdr:col>7</xdr:col>
      <xdr:colOff>31750</xdr:colOff>
      <xdr:row>45</xdr:row>
      <xdr:rowOff>84667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69444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県内平均値以下の値ではあるが、依然として高水準で推移しており、人件費及び公債費が主たる要因となっている。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扶助費の減少は見込まれにくいため、今後も投資的経費の見直しによる新発債の抑制、定員管理、給与の適正化、組織機構の見直し等歳出の削減に努め、起債の償還方法についても十分な検討を行う。</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117793</xdr:rowOff>
    </xdr:from>
    <xdr:to>
      <xdr:col>23</xdr:col>
      <xdr:colOff>133350</xdr:colOff>
      <xdr:row>64</xdr:row>
      <xdr:rowOff>153988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90593"/>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93663</xdr:rowOff>
    </xdr:from>
    <xdr:to>
      <xdr:col>19</xdr:col>
      <xdr:colOff>133350</xdr:colOff>
      <xdr:row>64</xdr:row>
      <xdr:rowOff>153988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6646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64</xdr:row>
      <xdr:rowOff>93663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63910"/>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85090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6391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66993</xdr:rowOff>
    </xdr:from>
    <xdr:to>
      <xdr:col>23</xdr:col>
      <xdr:colOff>184150</xdr:colOff>
      <xdr:row>64</xdr:row>
      <xdr:rowOff>168593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39070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103188</xdr:rowOff>
    </xdr:from>
    <xdr:to>
      <xdr:col>19</xdr:col>
      <xdr:colOff>184150</xdr:colOff>
      <xdr:row>65</xdr:row>
      <xdr:rowOff>33338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18115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[225,222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類似団体より高い数値となっており、近年は減少傾向であったものの、令和４年度からは増加傾向となっている。依然として高水準で推移しており、人件費及び公債費が主たる要因となっている。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扶助費の減少は見込まれにくいため、今後も投資的経費の見直しによる新発債の抑制、定員管理、給与の適正化、組織機構の見直し等歳出の削減に努め、起債の償還方法についても十分な検討を行う。</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63168</xdr:rowOff>
    </xdr:from>
    <xdr:to>
      <xdr:col>23</xdr:col>
      <xdr:colOff>133350</xdr:colOff>
      <xdr:row>86</xdr:row>
      <xdr:rowOff>93830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807868"/>
          <a:ext cx="838200" cy="3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93830</xdr:rowOff>
    </xdr:from>
    <xdr:to>
      <xdr:col>19</xdr:col>
      <xdr:colOff>133350</xdr:colOff>
      <xdr:row>86</xdr:row>
      <xdr:rowOff>141864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838530"/>
          <a:ext cx="889000" cy="4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32652</xdr:rowOff>
    </xdr:from>
    <xdr:to>
      <xdr:col>15</xdr:col>
      <xdr:colOff>82550</xdr:colOff>
      <xdr:row>86</xdr:row>
      <xdr:rowOff>141864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777352"/>
          <a:ext cx="889000" cy="10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150397</xdr:rowOff>
    </xdr:from>
    <xdr:to>
      <xdr:col>11</xdr:col>
      <xdr:colOff>31750</xdr:colOff>
      <xdr:row>86</xdr:row>
      <xdr:rowOff>32652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723647"/>
          <a:ext cx="889000" cy="5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12368</xdr:rowOff>
    </xdr:from>
    <xdr:to>
      <xdr:col>23</xdr:col>
      <xdr:colOff>184150</xdr:colOff>
      <xdr:row>86</xdr:row>
      <xdr:rowOff>113968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155895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29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43030</xdr:rowOff>
    </xdr:from>
    <xdr:to>
      <xdr:col>19</xdr:col>
      <xdr:colOff>184150</xdr:colOff>
      <xdr:row>86</xdr:row>
      <xdr:rowOff>144630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7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129407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874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91064</xdr:rowOff>
    </xdr:from>
    <xdr:to>
      <xdr:col>15</xdr:col>
      <xdr:colOff>133350</xdr:colOff>
      <xdr:row>87</xdr:row>
      <xdr:rowOff>21214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8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5991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92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153302</xdr:rowOff>
    </xdr:from>
    <xdr:to>
      <xdr:col>11</xdr:col>
      <xdr:colOff>82550</xdr:colOff>
      <xdr:row>86</xdr:row>
      <xdr:rowOff>83452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72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68229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812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99597</xdr:rowOff>
    </xdr:from>
    <xdr:to>
      <xdr:col>7</xdr:col>
      <xdr:colOff>31750</xdr:colOff>
      <xdr:row>86</xdr:row>
      <xdr:rowOff>29747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67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14524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759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功的な体系であり、上位級の級別構成比が比較的高いため、類似団体平均を上回る数値になっている。今後は級別構成比率の適正管理及び給料水準の見直しを図り、ラスパイレス指数が適正なもの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51707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876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88</xdr:row>
      <xdr:rowOff>86179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393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68943</xdr:rowOff>
    </xdr:from>
    <xdr:to>
      <xdr:col>72</xdr:col>
      <xdr:colOff>203200</xdr:colOff>
      <xdr:row>88</xdr:row>
      <xdr:rowOff>86179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565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88</xdr:row>
      <xdr:rowOff>103414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565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52614</xdr:rowOff>
    </xdr:from>
    <xdr:to>
      <xdr:col>64</xdr:col>
      <xdr:colOff>152400</xdr:colOff>
      <xdr:row>88</xdr:row>
      <xdr:rowOff>154214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138991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町村合併以降、肥大化した組織のスリム化に取り組んできたが、いまだ類似団体平均を上回る数値である。９つの市町村の合併により誕生し、広大な市域を持つ当市において、定員管理は重要な課題である。佐伯市行政経営プランに則り組織機構の見直しによる職員数の精査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74749</xdr:rowOff>
    </xdr:from>
    <xdr:to>
      <xdr:col>81</xdr:col>
      <xdr:colOff>44450</xdr:colOff>
      <xdr:row>65</xdr:row>
      <xdr:rowOff>78196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218999"/>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74749</xdr:rowOff>
    </xdr:from>
    <xdr:to>
      <xdr:col>77</xdr:col>
      <xdr:colOff>44450</xdr:colOff>
      <xdr:row>65</xdr:row>
      <xdr:rowOff>79919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1218999"/>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60960</xdr:rowOff>
    </xdr:from>
    <xdr:to>
      <xdr:col>72</xdr:col>
      <xdr:colOff>203200</xdr:colOff>
      <xdr:row>65</xdr:row>
      <xdr:rowOff>79919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205210"/>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26488</xdr:rowOff>
    </xdr:from>
    <xdr:to>
      <xdr:col>68</xdr:col>
      <xdr:colOff>152400</xdr:colOff>
      <xdr:row>65</xdr:row>
      <xdr:rowOff>60960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17073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27396</xdr:rowOff>
    </xdr:from>
    <xdr:to>
      <xdr:col>81</xdr:col>
      <xdr:colOff>95250</xdr:colOff>
      <xdr:row>65</xdr:row>
      <xdr:rowOff>128996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1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170923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4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23949</xdr:rowOff>
    </xdr:from>
    <xdr:to>
      <xdr:col>77</xdr:col>
      <xdr:colOff>95250</xdr:colOff>
      <xdr:row>65</xdr:row>
      <xdr:rowOff>125549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110326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54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29119</xdr:rowOff>
    </xdr:from>
    <xdr:to>
      <xdr:col>73</xdr:col>
      <xdr:colOff>44450</xdr:colOff>
      <xdr:row>65</xdr:row>
      <xdr:rowOff>130719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17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115496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5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10160</xdr:rowOff>
    </xdr:from>
    <xdr:to>
      <xdr:col>68</xdr:col>
      <xdr:colOff>203200</xdr:colOff>
      <xdr:row>65</xdr:row>
      <xdr:rowOff>111760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96537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147138</xdr:rowOff>
    </xdr:from>
    <xdr:to>
      <xdr:col>64</xdr:col>
      <xdr:colOff>152400</xdr:colOff>
      <xdr:row>65</xdr:row>
      <xdr:rowOff>77288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11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62065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20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地方債の新規発行を抑制し、元利償還金の抑制に努めているが、実質公債費比率は類似団体より高い水準になっている。今後も大型事業が控えているため、必要な事業の取捨選択を行い、より一層、起債（残高）の適正管理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22860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8716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162137</xdr:rowOff>
    </xdr:from>
    <xdr:to>
      <xdr:col>77</xdr:col>
      <xdr:colOff>44450</xdr:colOff>
      <xdr:row>43</xdr:row>
      <xdr:rowOff>14817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630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162137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8260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81704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5043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143510</xdr:rowOff>
    </xdr:from>
    <xdr:to>
      <xdr:col>81</xdr:col>
      <xdr:colOff>95250</xdr:colOff>
      <xdr:row>43</xdr:row>
      <xdr:rowOff>73660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115587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111337</xdr:rowOff>
    </xdr:from>
    <xdr:to>
      <xdr:col>73</xdr:col>
      <xdr:colOff>44450</xdr:colOff>
      <xdr:row>43</xdr:row>
      <xdr:rowOff>41487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26264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調整基金、減債基金の取崩しにより基金が減額になっているが、新発債の抑制による地方債現在高の減額等となり、将来負担比率は発生しなかった。今後も公債費削減に向けて事業の見直しや償還方式等についての検討等を行う。</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35718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3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市域が広大で行政コストがかさみやすく類似団体に比べて職員数が多いことから、人件費にかかる経常収支比率は類似団体平均を上回っている。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今後も佐伯市行政経営プランに則り、定員の管理、給与の適正化及び組織機構の見直し等を行い人件費の抑制に努める。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506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86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38</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186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06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xdr:rowOff>
    </xdr:from>
    <xdr:to>
      <xdr:col>24</xdr:col>
      <xdr:colOff>76200</xdr:colOff>
      <xdr:row>38</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156210</xdr:rowOff>
    </xdr:from>
    <xdr:to>
      <xdr:col>20</xdr:col>
      <xdr:colOff>38100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類似団体に比べると低い数値となっているが、近年、各種施設の維持管理等の経費がかさんでいることで、上昇傾向にある。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今後も引き続き、公共施設等総合管理計画に基づき施設の複合化、廃止等に取り組み、指定管理制度の導入等についても十分な検討を行い、事務の効率化による経費の削減に努める。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104140</xdr:rowOff>
    </xdr:from>
    <xdr:to>
      <xdr:col>82</xdr:col>
      <xdr:colOff>107950</xdr:colOff>
      <xdr:row>14</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04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142240</xdr:rowOff>
    </xdr:from>
    <xdr:to>
      <xdr:col>78</xdr:col>
      <xdr:colOff>69850</xdr:colOff>
      <xdr:row>14</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42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66040</xdr:rowOff>
    </xdr:from>
    <xdr:to>
      <xdr:col>73</xdr:col>
      <xdr:colOff>180975</xdr:colOff>
      <xdr:row>14</xdr:row>
      <xdr:rowOff>142240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663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43180</xdr:rowOff>
    </xdr:from>
    <xdr:to>
      <xdr:col>69</xdr:col>
      <xdr:colOff>92075</xdr:colOff>
      <xdr:row>14</xdr:row>
      <xdr:rowOff>66040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4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53340</xdr:rowOff>
    </xdr:from>
    <xdr:to>
      <xdr:col>82</xdr:col>
      <xdr:colOff>158750</xdr:colOff>
      <xdr:row>14</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69867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91440</xdr:rowOff>
    </xdr:from>
    <xdr:to>
      <xdr:col>74</xdr:col>
      <xdr:colOff>31750</xdr:colOff>
      <xdr:row>15</xdr:row>
      <xdr:rowOff>21590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31767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xdr:rowOff>
    </xdr:from>
    <xdr:to>
      <xdr:col>69</xdr:col>
      <xdr:colOff>142875</xdr:colOff>
      <xdr:row>14</xdr:row>
      <xdr:rowOff>116840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127017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163830</xdr:rowOff>
    </xdr:from>
    <xdr:to>
      <xdr:col>65</xdr:col>
      <xdr:colOff>53975</xdr:colOff>
      <xdr:row>14</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104157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昨年度より増加しているが、類似団体平均値を下回っている。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生活保護費の負担は減少したが、児童福祉に係る経費や障害福祉に係る経費は増加傾向であるため、引き続き適正な給付に努めていく。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86178</xdr:rowOff>
    </xdr:from>
    <xdr:to>
      <xdr:col>24</xdr:col>
      <xdr:colOff>25400</xdr:colOff>
      <xdr:row>53</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730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240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159657</xdr:rowOff>
    </xdr:from>
    <xdr:to>
      <xdr:col>15</xdr:col>
      <xdr:colOff>98425</xdr:colOff>
      <xdr:row>53</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750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159657</xdr:rowOff>
    </xdr:from>
    <xdr:to>
      <xdr:col>11</xdr:col>
      <xdr:colOff>9525</xdr:colOff>
      <xdr:row>52</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075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100693</xdr:rowOff>
    </xdr:from>
    <xdr:to>
      <xdr:col>24</xdr:col>
      <xdr:colOff>76200</xdr:colOff>
      <xdr:row>54</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117220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3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35378</xdr:rowOff>
    </xdr:from>
    <xdr:to>
      <xdr:col>20</xdr:col>
      <xdr:colOff>38100</xdr:colOff>
      <xdr:row>53</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147155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9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157843</xdr:rowOff>
    </xdr:from>
    <xdr:to>
      <xdr:col>15</xdr:col>
      <xdr:colOff>149225</xdr:colOff>
      <xdr:row>53</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98170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108857</xdr:rowOff>
    </xdr:from>
    <xdr:to>
      <xdr:col>11</xdr:col>
      <xdr:colOff>60325</xdr:colOff>
      <xdr:row>53</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108857</xdr:rowOff>
    </xdr:from>
    <xdr:to>
      <xdr:col>6</xdr:col>
      <xdr:colOff>171450</xdr:colOff>
      <xdr:row>53</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依然として類似団体平均を上回っている。　今後は介護保険事業の給付費増加に伴う繰出金の増加や、市が保有する施設の老朽化に伴う維持補修費の増加が見込まれる。　繰出金については保険料の適正化により普通会計の負担を減らすよう努め、維持補修費については計画的な執行による経費の平準化に努める。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64407</xdr:rowOff>
    </xdr:from>
    <xdr:to>
      <xdr:col>82</xdr:col>
      <xdr:colOff>107950</xdr:colOff>
      <xdr:row>59</xdr:row>
      <xdr:rowOff>140607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799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118835</xdr:rowOff>
    </xdr:from>
    <xdr:to>
      <xdr:col>78</xdr:col>
      <xdr:colOff>69850</xdr:colOff>
      <xdr:row>59</xdr:row>
      <xdr:rowOff>140607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343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75293</xdr:rowOff>
    </xdr:from>
    <xdr:to>
      <xdr:col>73</xdr:col>
      <xdr:colOff>180975</xdr:colOff>
      <xdr:row>59</xdr:row>
      <xdr:rowOff>118835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90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75293</xdr:rowOff>
    </xdr:from>
    <xdr:to>
      <xdr:col>69</xdr:col>
      <xdr:colOff>92075</xdr:colOff>
      <xdr:row>59</xdr:row>
      <xdr:rowOff>140607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90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89807</xdr:rowOff>
    </xdr:from>
    <xdr:to>
      <xdr:col>78</xdr:col>
      <xdr:colOff>120650</xdr:colOff>
      <xdr:row>60</xdr:row>
      <xdr:rowOff>19957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4734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9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68035</xdr:rowOff>
    </xdr:from>
    <xdr:to>
      <xdr:col>74</xdr:col>
      <xdr:colOff>31750</xdr:colOff>
      <xdr:row>59</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154412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24493</xdr:rowOff>
    </xdr:from>
    <xdr:to>
      <xdr:col>69</xdr:col>
      <xdr:colOff>142875</xdr:colOff>
      <xdr:row>59</xdr:row>
      <xdr:rowOff>126093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110870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89807</xdr:rowOff>
    </xdr:from>
    <xdr:to>
      <xdr:col>65</xdr:col>
      <xdr:colOff>53975</xdr:colOff>
      <xdr:row>60</xdr:row>
      <xdr:rowOff>19957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4734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類似団体平均に比べて低い数値となっている。今後も行政サービスの公平性、公益性及び透明性、費用対効果の観点から、見直しが必要な補助金については是正を行っていき、適正な執行に努める。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85852</xdr:rowOff>
    </xdr:from>
    <xdr:to>
      <xdr:col>82</xdr:col>
      <xdr:colOff>107950</xdr:colOff>
      <xdr:row>34</xdr:row>
      <xdr:rowOff>136144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591515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85852</xdr:rowOff>
    </xdr:from>
    <xdr:to>
      <xdr:col>78</xdr:col>
      <xdr:colOff>69850</xdr:colOff>
      <xdr:row>34</xdr:row>
      <xdr:rowOff>94996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81280</xdr:rowOff>
    </xdr:from>
    <xdr:to>
      <xdr:col>73</xdr:col>
      <xdr:colOff>180975</xdr:colOff>
      <xdr:row>34</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105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81280</xdr:rowOff>
    </xdr:from>
    <xdr:to>
      <xdr:col>69</xdr:col>
      <xdr:colOff>92075</xdr:colOff>
      <xdr:row>34</xdr:row>
      <xdr:rowOff>140716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105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85344</xdr:rowOff>
    </xdr:from>
    <xdr:to>
      <xdr:col>82</xdr:col>
      <xdr:colOff>158750</xdr:colOff>
      <xdr:row>35</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165371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2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35052</xdr:rowOff>
    </xdr:from>
    <xdr:to>
      <xdr:col>78</xdr:col>
      <xdr:colOff>120650</xdr:colOff>
      <xdr:row>34</xdr:row>
      <xdr:rowOff>136652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146829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3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44196</xdr:rowOff>
    </xdr:from>
    <xdr:to>
      <xdr:col>74</xdr:col>
      <xdr:colOff>31750</xdr:colOff>
      <xdr:row>34</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155973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89916</xdr:rowOff>
    </xdr:from>
    <xdr:to>
      <xdr:col>65</xdr:col>
      <xdr:colOff>53975</xdr:colOff>
      <xdr:row>35</xdr:row>
      <xdr:rowOff>20066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30243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地方債の新規発行を減らし、元利償還金の削減に努めているが、依然として高い水準になっている。今後も必要な事業の取捨選択を行い、普通建設事業の地方債新規発</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行を抑制</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し、起債（残高）の適正管理に努める。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170435</xdr:rowOff>
    </xdr:from>
    <xdr:to>
      <xdr:col>24</xdr:col>
      <xdr:colOff>25400</xdr:colOff>
      <xdr:row>80</xdr:row>
      <xdr:rowOff>53848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714985"/>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53848</xdr:rowOff>
    </xdr:from>
    <xdr:to>
      <xdr:col>19</xdr:col>
      <xdr:colOff>187325</xdr:colOff>
      <xdr:row>80</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698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40132</xdr:rowOff>
    </xdr:from>
    <xdr:to>
      <xdr:col>15</xdr:col>
      <xdr:colOff>98425</xdr:colOff>
      <xdr:row>80</xdr:row>
      <xdr:rowOff>58420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561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40132</xdr:rowOff>
    </xdr:from>
    <xdr:to>
      <xdr:col>11</xdr:col>
      <xdr:colOff>9525</xdr:colOff>
      <xdr:row>80</xdr:row>
      <xdr:rowOff>94996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561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119635</xdr:rowOff>
    </xdr:from>
    <xdr:to>
      <xdr:col>24</xdr:col>
      <xdr:colOff>76200</xdr:colOff>
      <xdr:row>80</xdr:row>
      <xdr:rowOff>49785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6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28212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7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3048</xdr:rowOff>
    </xdr:from>
    <xdr:to>
      <xdr:col>20</xdr:col>
      <xdr:colOff>38100</xdr:colOff>
      <xdr:row>80</xdr:row>
      <xdr:rowOff>104648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1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89425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05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7620</xdr:rowOff>
    </xdr:from>
    <xdr:to>
      <xdr:col>15</xdr:col>
      <xdr:colOff>149225</xdr:colOff>
      <xdr:row>80</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93997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160782</xdr:rowOff>
    </xdr:from>
    <xdr:to>
      <xdr:col>11</xdr:col>
      <xdr:colOff>60325</xdr:colOff>
      <xdr:row>80</xdr:row>
      <xdr:rowOff>90932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75709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79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44196</xdr:rowOff>
    </xdr:from>
    <xdr:to>
      <xdr:col>6</xdr:col>
      <xdr:colOff>171450</xdr:colOff>
      <xdr:row>80</xdr:row>
      <xdr:rowOff>145796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7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130573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84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高齢化による扶助費の増加、人口減少による普通交付税の減少等により将来的に経常収支比率の悪化が懸念される。今後は定員管理、給与の適正化等の総人件費の抑制、組織機構の見直しによる経費削減、補助金等の見直し、市税等の自主財源の確保等を行い、財政の健全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161290</xdr:rowOff>
    </xdr:from>
    <xdr:to>
      <xdr:col>82</xdr:col>
      <xdr:colOff>107950</xdr:colOff>
      <xdr:row>74</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6771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98425</xdr:rowOff>
    </xdr:from>
    <xdr:to>
      <xdr:col>78</xdr:col>
      <xdr:colOff>69850</xdr:colOff>
      <xdr:row>73</xdr:row>
      <xdr:rowOff>161290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61427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73</xdr:row>
      <xdr:rowOff>98425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5399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35560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5399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144780</xdr:rowOff>
    </xdr:from>
    <xdr:to>
      <xdr:col>82</xdr:col>
      <xdr:colOff>158750</xdr:colOff>
      <xdr:row>74</xdr:row>
      <xdr:rowOff>74930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66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53357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56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110490</xdr:rowOff>
    </xdr:from>
    <xdr:to>
      <xdr:col>78</xdr:col>
      <xdr:colOff>120650</xdr:colOff>
      <xdr:row>74</xdr:row>
      <xdr:rowOff>40640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50817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39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47625</xdr:rowOff>
    </xdr:from>
    <xdr:to>
      <xdr:col>74</xdr:col>
      <xdr:colOff>31750</xdr:colOff>
      <xdr:row>73</xdr:row>
      <xdr:rowOff>149225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5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159402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33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156210</xdr:rowOff>
    </xdr:from>
    <xdr:to>
      <xdr:col>65</xdr:col>
      <xdr:colOff>53975</xdr:colOff>
      <xdr:row>74</xdr:row>
      <xdr:rowOff>86360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96537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27902</xdr:rowOff>
    </xdr:from>
    <xdr:to>
      <xdr:col>29</xdr:col>
      <xdr:colOff>127000</xdr:colOff>
      <xdr:row>14</xdr:row>
      <xdr:rowOff>126276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75827"/>
          <a:ext cx="647700" cy="98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126276</xdr:rowOff>
    </xdr:from>
    <xdr:to>
      <xdr:col>26</xdr:col>
      <xdr:colOff>50800</xdr:colOff>
      <xdr:row>15</xdr:row>
      <xdr:rowOff>15424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74201"/>
          <a:ext cx="698500" cy="60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9309</xdr:rowOff>
    </xdr:from>
    <xdr:to>
      <xdr:col>22</xdr:col>
      <xdr:colOff>114300</xdr:colOff>
      <xdr:row>15</xdr:row>
      <xdr:rowOff>15424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628684"/>
          <a:ext cx="698500" cy="6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4032</xdr:rowOff>
    </xdr:from>
    <xdr:to>
      <xdr:col>18</xdr:col>
      <xdr:colOff>177800</xdr:colOff>
      <xdr:row>15</xdr:row>
      <xdr:rowOff>9309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623407"/>
          <a:ext cx="698500" cy="5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127201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8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148552</xdr:rowOff>
    </xdr:from>
    <xdr:to>
      <xdr:col>29</xdr:col>
      <xdr:colOff>177800</xdr:colOff>
      <xdr:row>14</xdr:row>
      <xdr:rowOff>78702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25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165079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7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75476</xdr:rowOff>
    </xdr:from>
    <xdr:to>
      <xdr:col>26</xdr:col>
      <xdr:colOff>101600</xdr:colOff>
      <xdr:row>15</xdr:row>
      <xdr:rowOff>5626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23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15803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92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136074</xdr:rowOff>
    </xdr:from>
    <xdr:to>
      <xdr:col>22</xdr:col>
      <xdr:colOff>165100</xdr:colOff>
      <xdr:row>15</xdr:row>
      <xdr:rowOff>66224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3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76401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129959</xdr:rowOff>
    </xdr:from>
    <xdr:to>
      <xdr:col>19</xdr:col>
      <xdr:colOff>38100</xdr:colOff>
      <xdr:row>15</xdr:row>
      <xdr:rowOff>60109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77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70286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4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124682</xdr:rowOff>
    </xdr:from>
    <xdr:to>
      <xdr:col>15</xdr:col>
      <xdr:colOff>101600</xdr:colOff>
      <xdr:row>15</xdr:row>
      <xdr:rowOff>54832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7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65009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4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326862</xdr:rowOff>
    </xdr:from>
    <xdr:to>
      <xdr:col>29</xdr:col>
      <xdr:colOff>127000</xdr:colOff>
      <xdr:row>34</xdr:row>
      <xdr:rowOff>15051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251412"/>
          <a:ext cx="647700" cy="31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326862</xdr:rowOff>
    </xdr:from>
    <xdr:to>
      <xdr:col>26</xdr:col>
      <xdr:colOff>50800</xdr:colOff>
      <xdr:row>34</xdr:row>
      <xdr:rowOff>59857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251412"/>
          <a:ext cx="698500" cy="75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59857</xdr:rowOff>
    </xdr:from>
    <xdr:to>
      <xdr:col>22</xdr:col>
      <xdr:colOff>114300</xdr:colOff>
      <xdr:row>34</xdr:row>
      <xdr:rowOff>94735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327307"/>
          <a:ext cx="698500" cy="34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94735</xdr:rowOff>
    </xdr:from>
    <xdr:to>
      <xdr:col>18</xdr:col>
      <xdr:colOff>177800</xdr:colOff>
      <xdr:row>34</xdr:row>
      <xdr:rowOff>173079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362185"/>
          <a:ext cx="698500" cy="78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139488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4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307151</xdr:rowOff>
    </xdr:from>
    <xdr:to>
      <xdr:col>29</xdr:col>
      <xdr:colOff>177800</xdr:colOff>
      <xdr:row>34</xdr:row>
      <xdr:rowOff>65851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231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152228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076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276062</xdr:rowOff>
    </xdr:from>
    <xdr:to>
      <xdr:col>26</xdr:col>
      <xdr:colOff>101600</xdr:colOff>
      <xdr:row>34</xdr:row>
      <xdr:rowOff>34762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00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44939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969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9057</xdr:rowOff>
    </xdr:from>
    <xdr:to>
      <xdr:col>22</xdr:col>
      <xdr:colOff>165100</xdr:colOff>
      <xdr:row>34</xdr:row>
      <xdr:rowOff>110657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276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120834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04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43935</xdr:rowOff>
    </xdr:from>
    <xdr:to>
      <xdr:col>19</xdr:col>
      <xdr:colOff>38100</xdr:colOff>
      <xdr:row>34</xdr:row>
      <xdr:rowOff>145535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311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155712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08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122279</xdr:rowOff>
    </xdr:from>
    <xdr:to>
      <xdr:col>15</xdr:col>
      <xdr:colOff>101600</xdr:colOff>
      <xdr:row>34</xdr:row>
      <xdr:rowOff>223879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89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234056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5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25204</xdr:rowOff>
    </xdr:from>
    <xdr:to>
      <xdr:col>24</xdr:col>
      <xdr:colOff>63500</xdr:colOff>
      <xdr:row>32</xdr:row>
      <xdr:rowOff>36471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11604"/>
          <a:ext cx="8382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36471</xdr:rowOff>
    </xdr:from>
    <xdr:to>
      <xdr:col>19</xdr:col>
      <xdr:colOff>177800</xdr:colOff>
      <xdr:row>32</xdr:row>
      <xdr:rowOff>134393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522871"/>
          <a:ext cx="889000" cy="9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71430</xdr:rowOff>
    </xdr:from>
    <xdr:to>
      <xdr:col>15</xdr:col>
      <xdr:colOff>50800</xdr:colOff>
      <xdr:row>32</xdr:row>
      <xdr:rowOff>134393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557830"/>
          <a:ext cx="889000" cy="6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71430</xdr:rowOff>
    </xdr:from>
    <xdr:to>
      <xdr:col>10</xdr:col>
      <xdr:colOff>114300</xdr:colOff>
      <xdr:row>32</xdr:row>
      <xdr:rowOff>101769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557830"/>
          <a:ext cx="88900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145854</xdr:rowOff>
    </xdr:from>
    <xdr:to>
      <xdr:col>24</xdr:col>
      <xdr:colOff>114300</xdr:colOff>
      <xdr:row>32</xdr:row>
      <xdr:rowOff>76004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6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168731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12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157121</xdr:rowOff>
    </xdr:from>
    <xdr:to>
      <xdr:col>20</xdr:col>
      <xdr:colOff>38100</xdr:colOff>
      <xdr:row>32</xdr:row>
      <xdr:rowOff>87271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47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103798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24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83593</xdr:rowOff>
    </xdr:from>
    <xdr:to>
      <xdr:col>15</xdr:col>
      <xdr:colOff>101600</xdr:colOff>
      <xdr:row>33</xdr:row>
      <xdr:rowOff>13743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56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30270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34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20630</xdr:rowOff>
    </xdr:from>
    <xdr:to>
      <xdr:col>10</xdr:col>
      <xdr:colOff>165100</xdr:colOff>
      <xdr:row>32</xdr:row>
      <xdr:rowOff>122230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5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138757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28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50969</xdr:rowOff>
    </xdr:from>
    <xdr:to>
      <xdr:col>6</xdr:col>
      <xdr:colOff>38100</xdr:colOff>
      <xdr:row>32</xdr:row>
      <xdr:rowOff>152569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53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169096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31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74886</xdr:rowOff>
    </xdr:from>
    <xdr:to>
      <xdr:col>24</xdr:col>
      <xdr:colOff>63500</xdr:colOff>
      <xdr:row>55</xdr:row>
      <xdr:rowOff>6024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333186"/>
          <a:ext cx="838200" cy="10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145698</xdr:rowOff>
    </xdr:from>
    <xdr:to>
      <xdr:col>19</xdr:col>
      <xdr:colOff>177800</xdr:colOff>
      <xdr:row>54</xdr:row>
      <xdr:rowOff>74886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232548"/>
          <a:ext cx="889000" cy="10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145698</xdr:rowOff>
    </xdr:from>
    <xdr:to>
      <xdr:col>15</xdr:col>
      <xdr:colOff>50800</xdr:colOff>
      <xdr:row>54</xdr:row>
      <xdr:rowOff>127486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232548"/>
          <a:ext cx="889000" cy="15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127486</xdr:rowOff>
    </xdr:from>
    <xdr:to>
      <xdr:col>10</xdr:col>
      <xdr:colOff>114300</xdr:colOff>
      <xdr:row>55</xdr:row>
      <xdr:rowOff>37385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385786"/>
          <a:ext cx="889000" cy="8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0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126674</xdr:rowOff>
    </xdr:from>
    <xdr:to>
      <xdr:col>24</xdr:col>
      <xdr:colOff>114300</xdr:colOff>
      <xdr:row>55</xdr:row>
      <xdr:rowOff>56824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38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149551</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23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24086</xdr:rowOff>
    </xdr:from>
    <xdr:to>
      <xdr:col>20</xdr:col>
      <xdr:colOff>38100</xdr:colOff>
      <xdr:row>54</xdr:row>
      <xdr:rowOff>125686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2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142213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057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94898</xdr:rowOff>
    </xdr:from>
    <xdr:to>
      <xdr:col>15</xdr:col>
      <xdr:colOff>101600</xdr:colOff>
      <xdr:row>54</xdr:row>
      <xdr:rowOff>25048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18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41575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08795" y="895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76686</xdr:rowOff>
    </xdr:from>
    <xdr:to>
      <xdr:col>10</xdr:col>
      <xdr:colOff>165100</xdr:colOff>
      <xdr:row>55</xdr:row>
      <xdr:rowOff>6836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23363</xdr:rowOff>
    </xdr:from>
    <xdr:ext cx="599010"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19795" y="911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158035</xdr:rowOff>
    </xdr:from>
    <xdr:to>
      <xdr:col>6</xdr:col>
      <xdr:colOff>38100</xdr:colOff>
      <xdr:row>55</xdr:row>
      <xdr:rowOff>88185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41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104712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19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66281</xdr:rowOff>
    </xdr:from>
    <xdr:to>
      <xdr:col>24</xdr:col>
      <xdr:colOff>63500</xdr:colOff>
      <xdr:row>77</xdr:row>
      <xdr:rowOff>81293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67931"/>
          <a:ext cx="8382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81293</xdr:rowOff>
    </xdr:from>
    <xdr:to>
      <xdr:col>19</xdr:col>
      <xdr:colOff>177800</xdr:colOff>
      <xdr:row>77</xdr:row>
      <xdr:rowOff>83502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82943"/>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77673</xdr:rowOff>
    </xdr:from>
    <xdr:to>
      <xdr:col>15</xdr:col>
      <xdr:colOff>50800</xdr:colOff>
      <xdr:row>77</xdr:row>
      <xdr:rowOff>83502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279323"/>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56490</xdr:rowOff>
    </xdr:from>
    <xdr:to>
      <xdr:col>10</xdr:col>
      <xdr:colOff>114300</xdr:colOff>
      <xdr:row>77</xdr:row>
      <xdr:rowOff>77673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258140"/>
          <a:ext cx="8890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125734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15481</xdr:rowOff>
    </xdr:from>
    <xdr:to>
      <xdr:col>24</xdr:col>
      <xdr:colOff>114300</xdr:colOff>
      <xdr:row>77</xdr:row>
      <xdr:rowOff>117081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38358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30493</xdr:rowOff>
    </xdr:from>
    <xdr:to>
      <xdr:col>20</xdr:col>
      <xdr:colOff>38100</xdr:colOff>
      <xdr:row>77</xdr:row>
      <xdr:rowOff>132093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148620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32702</xdr:rowOff>
    </xdr:from>
    <xdr:to>
      <xdr:col>15</xdr:col>
      <xdr:colOff>101600</xdr:colOff>
      <xdr:row>77</xdr:row>
      <xdr:rowOff>134302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3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150829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0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26873</xdr:rowOff>
    </xdr:from>
    <xdr:to>
      <xdr:col>10</xdr:col>
      <xdr:colOff>165100</xdr:colOff>
      <xdr:row>77</xdr:row>
      <xdr:rowOff>128473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2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145000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5690</xdr:rowOff>
    </xdr:from>
    <xdr:to>
      <xdr:col>6</xdr:col>
      <xdr:colOff>38100</xdr:colOff>
      <xdr:row>77</xdr:row>
      <xdr:rowOff>107290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123817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67411</xdr:rowOff>
    </xdr:from>
    <xdr:to>
      <xdr:col>24</xdr:col>
      <xdr:colOff>63500</xdr:colOff>
      <xdr:row>93</xdr:row>
      <xdr:rowOff>80480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6012261"/>
          <a:ext cx="83820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67411</xdr:rowOff>
    </xdr:from>
    <xdr:to>
      <xdr:col>19</xdr:col>
      <xdr:colOff>177800</xdr:colOff>
      <xdr:row>94</xdr:row>
      <xdr:rowOff>42990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012261"/>
          <a:ext cx="889000" cy="14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26339</xdr:rowOff>
    </xdr:from>
    <xdr:to>
      <xdr:col>15</xdr:col>
      <xdr:colOff>50800</xdr:colOff>
      <xdr:row>94</xdr:row>
      <xdr:rowOff>42990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971189"/>
          <a:ext cx="889000" cy="18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26339</xdr:rowOff>
    </xdr:from>
    <xdr:to>
      <xdr:col>10</xdr:col>
      <xdr:colOff>114300</xdr:colOff>
      <xdr:row>95</xdr:row>
      <xdr:rowOff>52133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971189"/>
          <a:ext cx="889000" cy="3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29680</xdr:rowOff>
    </xdr:from>
    <xdr:to>
      <xdr:col>24</xdr:col>
      <xdr:colOff>114300</xdr:colOff>
      <xdr:row>93</xdr:row>
      <xdr:rowOff>131280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9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52557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825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16611</xdr:rowOff>
    </xdr:from>
    <xdr:to>
      <xdr:col>20</xdr:col>
      <xdr:colOff>38100</xdr:colOff>
      <xdr:row>93</xdr:row>
      <xdr:rowOff>118211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96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134738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73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163640</xdr:rowOff>
    </xdr:from>
    <xdr:to>
      <xdr:col>15</xdr:col>
      <xdr:colOff>101600</xdr:colOff>
      <xdr:row>94</xdr:row>
      <xdr:rowOff>93790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1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110317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883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146989</xdr:rowOff>
    </xdr:from>
    <xdr:to>
      <xdr:col>10</xdr:col>
      <xdr:colOff>165100</xdr:colOff>
      <xdr:row>93</xdr:row>
      <xdr:rowOff>77139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9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93666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69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1333</xdr:rowOff>
    </xdr:from>
    <xdr:to>
      <xdr:col>6</xdr:col>
      <xdr:colOff>38100</xdr:colOff>
      <xdr:row>95</xdr:row>
      <xdr:rowOff>102933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28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119460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06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21605</xdr:rowOff>
    </xdr:from>
    <xdr:to>
      <xdr:col>55</xdr:col>
      <xdr:colOff>0</xdr:colOff>
      <xdr:row>37</xdr:row>
      <xdr:rowOff>55888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365255"/>
          <a:ext cx="838200" cy="3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55888</xdr:rowOff>
    </xdr:from>
    <xdr:to>
      <xdr:col>50</xdr:col>
      <xdr:colOff>114300</xdr:colOff>
      <xdr:row>37</xdr:row>
      <xdr:rowOff>69489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399538"/>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69489</xdr:rowOff>
    </xdr:from>
    <xdr:to>
      <xdr:col>45</xdr:col>
      <xdr:colOff>177800</xdr:colOff>
      <xdr:row>37</xdr:row>
      <xdr:rowOff>96319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413139"/>
          <a:ext cx="889000" cy="2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130103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160716</xdr:rowOff>
    </xdr:from>
    <xdr:to>
      <xdr:col>41</xdr:col>
      <xdr:colOff>50800</xdr:colOff>
      <xdr:row>37</xdr:row>
      <xdr:rowOff>96319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647116"/>
          <a:ext cx="889000" cy="79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142255</xdr:rowOff>
    </xdr:from>
    <xdr:to>
      <xdr:col>55</xdr:col>
      <xdr:colOff>50800</xdr:colOff>
      <xdr:row>37</xdr:row>
      <xdr:rowOff>72405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1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120682</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9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5088</xdr:rowOff>
    </xdr:from>
    <xdr:to>
      <xdr:col>50</xdr:col>
      <xdr:colOff>165100</xdr:colOff>
      <xdr:row>37</xdr:row>
      <xdr:rowOff>106688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34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97815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44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18689</xdr:rowOff>
    </xdr:from>
    <xdr:to>
      <xdr:col>46</xdr:col>
      <xdr:colOff>38100</xdr:colOff>
      <xdr:row>37</xdr:row>
      <xdr:rowOff>120289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36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111416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45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45519</xdr:rowOff>
    </xdr:from>
    <xdr:to>
      <xdr:col>41</xdr:col>
      <xdr:colOff>101600</xdr:colOff>
      <xdr:row>37</xdr:row>
      <xdr:rowOff>147119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138247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8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109916</xdr:rowOff>
    </xdr:from>
    <xdr:to>
      <xdr:col>36</xdr:col>
      <xdr:colOff>165100</xdr:colOff>
      <xdr:row>33</xdr:row>
      <xdr:rowOff>40066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59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31193</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689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96756</xdr:rowOff>
    </xdr:from>
    <xdr:to>
      <xdr:col>55</xdr:col>
      <xdr:colOff>0</xdr:colOff>
      <xdr:row>53</xdr:row>
      <xdr:rowOff>102601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183606"/>
          <a:ext cx="8382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96756</xdr:rowOff>
    </xdr:from>
    <xdr:to>
      <xdr:col>50</xdr:col>
      <xdr:colOff>114300</xdr:colOff>
      <xdr:row>54</xdr:row>
      <xdr:rowOff>120062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183606"/>
          <a:ext cx="889000" cy="19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134997</xdr:rowOff>
    </xdr:from>
    <xdr:to>
      <xdr:col>45</xdr:col>
      <xdr:colOff>177800</xdr:colOff>
      <xdr:row>54</xdr:row>
      <xdr:rowOff>120062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221847"/>
          <a:ext cx="889000" cy="1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139536</xdr:rowOff>
    </xdr:from>
    <xdr:to>
      <xdr:col>41</xdr:col>
      <xdr:colOff>50800</xdr:colOff>
      <xdr:row>53</xdr:row>
      <xdr:rowOff>134997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8712036"/>
          <a:ext cx="889000" cy="50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61024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9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51801</xdr:rowOff>
    </xdr:from>
    <xdr:to>
      <xdr:col>55</xdr:col>
      <xdr:colOff>50800</xdr:colOff>
      <xdr:row>53</xdr:row>
      <xdr:rowOff>153401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13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74678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9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45956</xdr:rowOff>
    </xdr:from>
    <xdr:to>
      <xdr:col>50</xdr:col>
      <xdr:colOff>165100</xdr:colOff>
      <xdr:row>53</xdr:row>
      <xdr:rowOff>147556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164083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89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69262</xdr:rowOff>
    </xdr:from>
    <xdr:to>
      <xdr:col>46</xdr:col>
      <xdr:colOff>38100</xdr:colOff>
      <xdr:row>54</xdr:row>
      <xdr:rowOff>170862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32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15939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10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84197</xdr:rowOff>
    </xdr:from>
    <xdr:to>
      <xdr:col>41</xdr:col>
      <xdr:colOff>101600</xdr:colOff>
      <xdr:row>54</xdr:row>
      <xdr:rowOff>14347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17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30874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94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88736</xdr:rowOff>
    </xdr:from>
    <xdr:to>
      <xdr:col>36</xdr:col>
      <xdr:colOff>165100</xdr:colOff>
      <xdr:row>51</xdr:row>
      <xdr:rowOff>18886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866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35413</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672795" y="8436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41745</xdr:rowOff>
    </xdr:from>
    <xdr:to>
      <xdr:col>55</xdr:col>
      <xdr:colOff>0</xdr:colOff>
      <xdr:row>76</xdr:row>
      <xdr:rowOff>108976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71945"/>
          <a:ext cx="838200" cy="6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31459</xdr:rowOff>
    </xdr:from>
    <xdr:to>
      <xdr:col>50</xdr:col>
      <xdr:colOff>114300</xdr:colOff>
      <xdr:row>76</xdr:row>
      <xdr:rowOff>108976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061659"/>
          <a:ext cx="889000" cy="7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115925</xdr:rowOff>
    </xdr:from>
    <xdr:to>
      <xdr:col>45</xdr:col>
      <xdr:colOff>177800</xdr:colOff>
      <xdr:row>76</xdr:row>
      <xdr:rowOff>31459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460325"/>
          <a:ext cx="889000" cy="60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115925</xdr:rowOff>
    </xdr:from>
    <xdr:to>
      <xdr:col>41</xdr:col>
      <xdr:colOff>50800</xdr:colOff>
      <xdr:row>75</xdr:row>
      <xdr:rowOff>97981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460325"/>
          <a:ext cx="889000" cy="49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162395</xdr:rowOff>
    </xdr:from>
    <xdr:to>
      <xdr:col>55</xdr:col>
      <xdr:colOff>50800</xdr:colOff>
      <xdr:row>76</xdr:row>
      <xdr:rowOff>92545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0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13822</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8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58176</xdr:rowOff>
    </xdr:from>
    <xdr:to>
      <xdr:col>50</xdr:col>
      <xdr:colOff>165100</xdr:colOff>
      <xdr:row>76</xdr:row>
      <xdr:rowOff>159776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8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4853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86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152109</xdr:rowOff>
    </xdr:from>
    <xdr:to>
      <xdr:col>46</xdr:col>
      <xdr:colOff>38100</xdr:colOff>
      <xdr:row>76</xdr:row>
      <xdr:rowOff>82259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01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98785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78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65125</xdr:rowOff>
    </xdr:from>
    <xdr:to>
      <xdr:col>41</xdr:col>
      <xdr:colOff>101600</xdr:colOff>
      <xdr:row>72</xdr:row>
      <xdr:rowOff>166725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4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11802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1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47181</xdr:rowOff>
    </xdr:from>
    <xdr:to>
      <xdr:col>36</xdr:col>
      <xdr:colOff>165100</xdr:colOff>
      <xdr:row>75</xdr:row>
      <xdr:rowOff>148782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059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165308</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68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36633</xdr:rowOff>
    </xdr:from>
    <xdr:to>
      <xdr:col>55</xdr:col>
      <xdr:colOff>0</xdr:colOff>
      <xdr:row>95</xdr:row>
      <xdr:rowOff>53550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324383"/>
          <a:ext cx="8382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36633</xdr:rowOff>
    </xdr:from>
    <xdr:to>
      <xdr:col>50</xdr:col>
      <xdr:colOff>114300</xdr:colOff>
      <xdr:row>96</xdr:row>
      <xdr:rowOff>43655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324383"/>
          <a:ext cx="889000" cy="17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43655</xdr:rowOff>
    </xdr:from>
    <xdr:to>
      <xdr:col>45</xdr:col>
      <xdr:colOff>177800</xdr:colOff>
      <xdr:row>96</xdr:row>
      <xdr:rowOff>154755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502855"/>
          <a:ext cx="889000" cy="1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46154</xdr:rowOff>
    </xdr:from>
    <xdr:to>
      <xdr:col>41</xdr:col>
      <xdr:colOff>50800</xdr:colOff>
      <xdr:row>96</xdr:row>
      <xdr:rowOff>154755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5476654"/>
          <a:ext cx="889000" cy="113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161168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2750</xdr:rowOff>
    </xdr:from>
    <xdr:to>
      <xdr:col>55</xdr:col>
      <xdr:colOff>50800</xdr:colOff>
      <xdr:row>95</xdr:row>
      <xdr:rowOff>104350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2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25627</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14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157283</xdr:rowOff>
    </xdr:from>
    <xdr:to>
      <xdr:col>50</xdr:col>
      <xdr:colOff>165100</xdr:colOff>
      <xdr:row>95</xdr:row>
      <xdr:rowOff>87433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27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103960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04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164305</xdr:rowOff>
    </xdr:from>
    <xdr:to>
      <xdr:col>46</xdr:col>
      <xdr:colOff>38100</xdr:colOff>
      <xdr:row>96</xdr:row>
      <xdr:rowOff>94455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45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110982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22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103955</xdr:rowOff>
    </xdr:from>
    <xdr:to>
      <xdr:col>41</xdr:col>
      <xdr:colOff>101600</xdr:colOff>
      <xdr:row>97</xdr:row>
      <xdr:rowOff>34105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56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25232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65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166804</xdr:rowOff>
    </xdr:from>
    <xdr:to>
      <xdr:col>36</xdr:col>
      <xdr:colOff>165100</xdr:colOff>
      <xdr:row>90</xdr:row>
      <xdr:rowOff>96954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54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113481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52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165166</xdr:rowOff>
    </xdr:from>
    <xdr:to>
      <xdr:col>85</xdr:col>
      <xdr:colOff>127000</xdr:colOff>
      <xdr:row>37</xdr:row>
      <xdr:rowOff>78252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165916"/>
          <a:ext cx="838200" cy="25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32167</xdr:rowOff>
    </xdr:from>
    <xdr:to>
      <xdr:col>81</xdr:col>
      <xdr:colOff>50800</xdr:colOff>
      <xdr:row>37</xdr:row>
      <xdr:rowOff>78252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204367"/>
          <a:ext cx="889000" cy="21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32167</xdr:rowOff>
    </xdr:from>
    <xdr:to>
      <xdr:col>76</xdr:col>
      <xdr:colOff>114300</xdr:colOff>
      <xdr:row>38</xdr:row>
      <xdr:rowOff>25171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204367"/>
          <a:ext cx="889000" cy="33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12278</xdr:rowOff>
    </xdr:from>
    <xdr:to>
      <xdr:col>71</xdr:col>
      <xdr:colOff>177800</xdr:colOff>
      <xdr:row>38</xdr:row>
      <xdr:rowOff>25171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355928"/>
          <a:ext cx="889000" cy="18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114366</xdr:rowOff>
    </xdr:from>
    <xdr:to>
      <xdr:col>85</xdr:col>
      <xdr:colOff>177800</xdr:colOff>
      <xdr:row>36</xdr:row>
      <xdr:rowOff>44516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1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137243</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96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27452</xdr:rowOff>
    </xdr:from>
    <xdr:to>
      <xdr:col>81</xdr:col>
      <xdr:colOff>101600</xdr:colOff>
      <xdr:row>37</xdr:row>
      <xdr:rowOff>129052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37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145579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1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152817</xdr:rowOff>
    </xdr:from>
    <xdr:to>
      <xdr:col>76</xdr:col>
      <xdr:colOff>165100</xdr:colOff>
      <xdr:row>36</xdr:row>
      <xdr:rowOff>82967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15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99494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592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145821</xdr:rowOff>
    </xdr:from>
    <xdr:to>
      <xdr:col>72</xdr:col>
      <xdr:colOff>38100</xdr:colOff>
      <xdr:row>38</xdr:row>
      <xdr:rowOff>75971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92498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6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132928</xdr:rowOff>
    </xdr:from>
    <xdr:to>
      <xdr:col>67</xdr:col>
      <xdr:colOff>101600</xdr:colOff>
      <xdr:row>37</xdr:row>
      <xdr:rowOff>63078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0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54205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39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69</xdr:row>
      <xdr:rowOff>84803</xdr:rowOff>
    </xdr:from>
    <xdr:to>
      <xdr:col>85</xdr:col>
      <xdr:colOff>127000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1914853"/>
          <a:ext cx="838200" cy="11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69</xdr:row>
      <xdr:rowOff>84803</xdr:rowOff>
    </xdr:from>
    <xdr:to>
      <xdr:col>81</xdr:col>
      <xdr:colOff>50800</xdr:colOff>
      <xdr:row>70</xdr:row>
      <xdr:rowOff>1936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1914853"/>
          <a:ext cx="8890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1936</xdr:rowOff>
    </xdr:from>
    <xdr:to>
      <xdr:col>76</xdr:col>
      <xdr:colOff>114300</xdr:colOff>
      <xdr:row>70</xdr:row>
      <xdr:rowOff>4777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003436"/>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4777</xdr:rowOff>
    </xdr:from>
    <xdr:to>
      <xdr:col>71</xdr:col>
      <xdr:colOff>177800</xdr:colOff>
      <xdr:row>70</xdr:row>
      <xdr:rowOff>23849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006277"/>
          <a:ext cx="8890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152239</xdr:rowOff>
    </xdr:from>
    <xdr:to>
      <xdr:col>85</xdr:col>
      <xdr:colOff>177800</xdr:colOff>
      <xdr:row>70</xdr:row>
      <xdr:rowOff>82389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198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105266</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193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34003</xdr:rowOff>
    </xdr:from>
    <xdr:to>
      <xdr:col>81</xdr:col>
      <xdr:colOff>101600</xdr:colOff>
      <xdr:row>69</xdr:row>
      <xdr:rowOff>135603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186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67</xdr:row>
      <xdr:rowOff>152130</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181795" y="1163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122586</xdr:rowOff>
    </xdr:from>
    <xdr:to>
      <xdr:col>76</xdr:col>
      <xdr:colOff>165100</xdr:colOff>
      <xdr:row>70</xdr:row>
      <xdr:rowOff>52736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195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69263</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292795" y="1172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125427</xdr:rowOff>
    </xdr:from>
    <xdr:to>
      <xdr:col>72</xdr:col>
      <xdr:colOff>38100</xdr:colOff>
      <xdr:row>70</xdr:row>
      <xdr:rowOff>55577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195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72104</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03795" y="1173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144499</xdr:rowOff>
    </xdr:from>
    <xdr:to>
      <xdr:col>67</xdr:col>
      <xdr:colOff>101600</xdr:colOff>
      <xdr:row>70</xdr:row>
      <xdr:rowOff>74649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197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91176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17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90500</xdr:rowOff>
    </xdr:from>
    <xdr:to>
      <xdr:col>85</xdr:col>
      <xdr:colOff>127000</xdr:colOff>
      <xdr:row>97</xdr:row>
      <xdr:rowOff>146114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21150"/>
          <a:ext cx="838200" cy="5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146114</xdr:rowOff>
    </xdr:from>
    <xdr:to>
      <xdr:col>81</xdr:col>
      <xdr:colOff>50800</xdr:colOff>
      <xdr:row>98</xdr:row>
      <xdr:rowOff>1867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776764"/>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114643</xdr:rowOff>
    </xdr:from>
    <xdr:to>
      <xdr:col>76</xdr:col>
      <xdr:colOff>114300</xdr:colOff>
      <xdr:row>98</xdr:row>
      <xdr:rowOff>1867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745293"/>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114643</xdr:rowOff>
    </xdr:from>
    <xdr:to>
      <xdr:col>71</xdr:col>
      <xdr:colOff>177800</xdr:colOff>
      <xdr:row>98</xdr:row>
      <xdr:rowOff>46265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45293"/>
          <a:ext cx="889000" cy="10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39700</xdr:rowOff>
    </xdr:from>
    <xdr:to>
      <xdr:col>85</xdr:col>
      <xdr:colOff>177800</xdr:colOff>
      <xdr:row>97</xdr:row>
      <xdr:rowOff>141300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18127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4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95314</xdr:rowOff>
    </xdr:from>
    <xdr:to>
      <xdr:col>81</xdr:col>
      <xdr:colOff>101600</xdr:colOff>
      <xdr:row>98</xdr:row>
      <xdr:rowOff>25464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2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16591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1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122517</xdr:rowOff>
    </xdr:from>
    <xdr:to>
      <xdr:col>76</xdr:col>
      <xdr:colOff>165100</xdr:colOff>
      <xdr:row>98</xdr:row>
      <xdr:rowOff>52667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43794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84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63843</xdr:rowOff>
    </xdr:from>
    <xdr:to>
      <xdr:col>72</xdr:col>
      <xdr:colOff>38100</xdr:colOff>
      <xdr:row>97</xdr:row>
      <xdr:rowOff>165443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156570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78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166915</xdr:rowOff>
    </xdr:from>
    <xdr:to>
      <xdr:col>67</xdr:col>
      <xdr:colOff>101600</xdr:colOff>
      <xdr:row>98</xdr:row>
      <xdr:rowOff>97065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88192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9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126716</xdr:rowOff>
    </xdr:from>
    <xdr:to>
      <xdr:col>116</xdr:col>
      <xdr:colOff>63500</xdr:colOff>
      <xdr:row>38</xdr:row>
      <xdr:rowOff>13605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470366"/>
          <a:ext cx="838200" cy="5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13605</xdr:rowOff>
    </xdr:from>
    <xdr:to>
      <xdr:col>111</xdr:col>
      <xdr:colOff>177800</xdr:colOff>
      <xdr:row>38</xdr:row>
      <xdr:rowOff>17079</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528705"/>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17079</xdr:rowOff>
    </xdr:from>
    <xdr:to>
      <xdr:col>107</xdr:col>
      <xdr:colOff>50800</xdr:colOff>
      <xdr:row>38</xdr:row>
      <xdr:rowOff>19319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532179"/>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169921</xdr:rowOff>
    </xdr:from>
    <xdr:to>
      <xdr:col>102</xdr:col>
      <xdr:colOff>114300</xdr:colOff>
      <xdr:row>38</xdr:row>
      <xdr:rowOff>19319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513571"/>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75916</xdr:rowOff>
    </xdr:from>
    <xdr:to>
      <xdr:col>116</xdr:col>
      <xdr:colOff>114300</xdr:colOff>
      <xdr:row>38</xdr:row>
      <xdr:rowOff>6066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41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98793</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27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134254</xdr:rowOff>
    </xdr:from>
    <xdr:to>
      <xdr:col>112</xdr:col>
      <xdr:colOff>38100</xdr:colOff>
      <xdr:row>38</xdr:row>
      <xdr:rowOff>64404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4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55532</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57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137729</xdr:rowOff>
    </xdr:from>
    <xdr:to>
      <xdr:col>107</xdr:col>
      <xdr:colOff>101600</xdr:colOff>
      <xdr:row>38</xdr:row>
      <xdr:rowOff>67879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59006</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57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139969</xdr:rowOff>
    </xdr:from>
    <xdr:to>
      <xdr:col>102</xdr:col>
      <xdr:colOff>165100</xdr:colOff>
      <xdr:row>38</xdr:row>
      <xdr:rowOff>70120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836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61246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57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119121</xdr:rowOff>
    </xdr:from>
    <xdr:to>
      <xdr:col>98</xdr:col>
      <xdr:colOff>38100</xdr:colOff>
      <xdr:row>38</xdr:row>
      <xdr:rowOff>49271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6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40398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55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8438</xdr:rowOff>
    </xdr:from>
    <xdr:to>
      <xdr:col>116</xdr:col>
      <xdr:colOff>63500</xdr:colOff>
      <xdr:row>58</xdr:row>
      <xdr:rowOff>11226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952538"/>
          <a:ext cx="838200" cy="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11226</xdr:rowOff>
    </xdr:from>
    <xdr:to>
      <xdr:col>111</xdr:col>
      <xdr:colOff>177800</xdr:colOff>
      <xdr:row>58</xdr:row>
      <xdr:rowOff>14198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95532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14198</xdr:rowOff>
    </xdr:from>
    <xdr:to>
      <xdr:col>107</xdr:col>
      <xdr:colOff>50800</xdr:colOff>
      <xdr:row>58</xdr:row>
      <xdr:rowOff>16028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958298"/>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9855</xdr:rowOff>
    </xdr:from>
    <xdr:to>
      <xdr:col>102</xdr:col>
      <xdr:colOff>114300</xdr:colOff>
      <xdr:row>58</xdr:row>
      <xdr:rowOff>16028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953955"/>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129088</xdr:rowOff>
    </xdr:from>
    <xdr:to>
      <xdr:col>116</xdr:col>
      <xdr:colOff>114300</xdr:colOff>
      <xdr:row>58</xdr:row>
      <xdr:rowOff>59238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0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107515</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88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131876</xdr:rowOff>
    </xdr:from>
    <xdr:to>
      <xdr:col>112</xdr:col>
      <xdr:colOff>38100</xdr:colOff>
      <xdr:row>58</xdr:row>
      <xdr:rowOff>62026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0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53153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99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134848</xdr:rowOff>
    </xdr:from>
    <xdr:to>
      <xdr:col>107</xdr:col>
      <xdr:colOff>101600</xdr:colOff>
      <xdr:row>58</xdr:row>
      <xdr:rowOff>64998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0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56125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136678</xdr:rowOff>
    </xdr:from>
    <xdr:to>
      <xdr:col>102</xdr:col>
      <xdr:colOff>165100</xdr:colOff>
      <xdr:row>58</xdr:row>
      <xdr:rowOff>66828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0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57955</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0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130505</xdr:rowOff>
    </xdr:from>
    <xdr:to>
      <xdr:col>98</xdr:col>
      <xdr:colOff>38100</xdr:colOff>
      <xdr:row>58</xdr:row>
      <xdr:rowOff>60655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51782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99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68331</xdr:rowOff>
    </xdr:from>
    <xdr:to>
      <xdr:col>116</xdr:col>
      <xdr:colOff>63500</xdr:colOff>
      <xdr:row>72</xdr:row>
      <xdr:rowOff>154970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412731"/>
          <a:ext cx="838200" cy="8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68331</xdr:rowOff>
    </xdr:from>
    <xdr:to>
      <xdr:col>111</xdr:col>
      <xdr:colOff>177800</xdr:colOff>
      <xdr:row>72</xdr:row>
      <xdr:rowOff>116497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412731"/>
          <a:ext cx="889000" cy="4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116497</xdr:rowOff>
    </xdr:from>
    <xdr:to>
      <xdr:col>107</xdr:col>
      <xdr:colOff>50800</xdr:colOff>
      <xdr:row>72</xdr:row>
      <xdr:rowOff>162606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460897"/>
          <a:ext cx="889000" cy="4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162606</xdr:rowOff>
    </xdr:from>
    <xdr:to>
      <xdr:col>102</xdr:col>
      <xdr:colOff>114300</xdr:colOff>
      <xdr:row>73</xdr:row>
      <xdr:rowOff>32693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507006"/>
          <a:ext cx="889000" cy="4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104170</xdr:rowOff>
    </xdr:from>
    <xdr:to>
      <xdr:col>116</xdr:col>
      <xdr:colOff>114300</xdr:colOff>
      <xdr:row>73</xdr:row>
      <xdr:rowOff>34320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4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127047</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2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17531</xdr:rowOff>
    </xdr:from>
    <xdr:to>
      <xdr:col>112</xdr:col>
      <xdr:colOff>38100</xdr:colOff>
      <xdr:row>72</xdr:row>
      <xdr:rowOff>119131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36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135658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13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65697</xdr:rowOff>
    </xdr:from>
    <xdr:to>
      <xdr:col>107</xdr:col>
      <xdr:colOff>101600</xdr:colOff>
      <xdr:row>72</xdr:row>
      <xdr:rowOff>167297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41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12374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1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111806</xdr:rowOff>
    </xdr:from>
    <xdr:to>
      <xdr:col>102</xdr:col>
      <xdr:colOff>165100</xdr:colOff>
      <xdr:row>73</xdr:row>
      <xdr:rowOff>41956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45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58483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23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153343</xdr:rowOff>
    </xdr:from>
    <xdr:to>
      <xdr:col>98</xdr:col>
      <xdr:colOff>38100</xdr:colOff>
      <xdr:row>73</xdr:row>
      <xdr:rowOff>83493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49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100020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27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コストが類似団体と比較して特に大きいのは人件費、物件費、公債費、扶助費、繰出金である。類似団体と比べて市域が広大で行政経費がかさむ傾向にあり、過去の大型事業による公債費の負担も大きく、繰出金も高い水準にある。これまでも職員数の削減等による総人件費の抑制や、地方債の新規発行を伴う普通建設事業の抑制等に努めており一定の効果はあったが、現状では依然高い数値となっている。今後も佐伯市行政経営プランに則り全ての経費について適宜見直しを行い予算の適正な執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167589</xdr:rowOff>
    </xdr:from>
    <xdr:to>
      <xdr:col>24</xdr:col>
      <xdr:colOff>63500</xdr:colOff>
      <xdr:row>33</xdr:row>
      <xdr:rowOff>1169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653989"/>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163475</xdr:rowOff>
    </xdr:from>
    <xdr:to>
      <xdr:col>19</xdr:col>
      <xdr:colOff>177800</xdr:colOff>
      <xdr:row>32</xdr:row>
      <xdr:rowOff>167589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64987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163475</xdr:rowOff>
    </xdr:from>
    <xdr:to>
      <xdr:col>15</xdr:col>
      <xdr:colOff>50800</xdr:colOff>
      <xdr:row>33</xdr:row>
      <xdr:rowOff>169418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49875"/>
          <a:ext cx="889000" cy="17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169418</xdr:rowOff>
    </xdr:from>
    <xdr:to>
      <xdr:col>10</xdr:col>
      <xdr:colOff>114300</xdr:colOff>
      <xdr:row>34</xdr:row>
      <xdr:rowOff>26772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27268"/>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121819</xdr:rowOff>
    </xdr:from>
    <xdr:to>
      <xdr:col>24</xdr:col>
      <xdr:colOff>114300</xdr:colOff>
      <xdr:row>33</xdr:row>
      <xdr:rowOff>51969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0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144696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5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116789</xdr:rowOff>
    </xdr:from>
    <xdr:to>
      <xdr:col>20</xdr:col>
      <xdr:colOff>38100</xdr:colOff>
      <xdr:row>33</xdr:row>
      <xdr:rowOff>46939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63466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7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112675</xdr:rowOff>
    </xdr:from>
    <xdr:to>
      <xdr:col>15</xdr:col>
      <xdr:colOff>101600</xdr:colOff>
      <xdr:row>33</xdr:row>
      <xdr:rowOff>42825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59352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118618</xdr:rowOff>
    </xdr:from>
    <xdr:to>
      <xdr:col>10</xdr:col>
      <xdr:colOff>165100</xdr:colOff>
      <xdr:row>34</xdr:row>
      <xdr:rowOff>48768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7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65295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5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147422</xdr:rowOff>
    </xdr:from>
    <xdr:to>
      <xdr:col>6</xdr:col>
      <xdr:colOff>38100</xdr:colOff>
      <xdr:row>34</xdr:row>
      <xdr:rowOff>77572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0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94099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43475</xdr:rowOff>
    </xdr:from>
    <xdr:to>
      <xdr:col>24</xdr:col>
      <xdr:colOff>63500</xdr:colOff>
      <xdr:row>54</xdr:row>
      <xdr:rowOff>124483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301775"/>
          <a:ext cx="8382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43475</xdr:rowOff>
    </xdr:from>
    <xdr:to>
      <xdr:col>19</xdr:col>
      <xdr:colOff>177800</xdr:colOff>
      <xdr:row>54</xdr:row>
      <xdr:rowOff>97699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301775"/>
          <a:ext cx="889000" cy="5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100571</xdr:rowOff>
    </xdr:from>
    <xdr:to>
      <xdr:col>15</xdr:col>
      <xdr:colOff>50800</xdr:colOff>
      <xdr:row>54</xdr:row>
      <xdr:rowOff>97699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87421"/>
          <a:ext cx="889000" cy="1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83411</xdr:rowOff>
    </xdr:from>
    <xdr:to>
      <xdr:col>10</xdr:col>
      <xdr:colOff>114300</xdr:colOff>
      <xdr:row>53</xdr:row>
      <xdr:rowOff>100571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55911"/>
          <a:ext cx="889000" cy="5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126077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73683</xdr:rowOff>
    </xdr:from>
    <xdr:to>
      <xdr:col>24</xdr:col>
      <xdr:colOff>114300</xdr:colOff>
      <xdr:row>55</xdr:row>
      <xdr:rowOff>3833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3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96560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8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164125</xdr:rowOff>
    </xdr:from>
    <xdr:to>
      <xdr:col>20</xdr:col>
      <xdr:colOff>38100</xdr:colOff>
      <xdr:row>54</xdr:row>
      <xdr:rowOff>94275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110802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2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46899</xdr:rowOff>
    </xdr:from>
    <xdr:to>
      <xdr:col>15</xdr:col>
      <xdr:colOff>101600</xdr:colOff>
      <xdr:row>54</xdr:row>
      <xdr:rowOff>148499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0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165026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8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49771</xdr:rowOff>
    </xdr:from>
    <xdr:to>
      <xdr:col>10</xdr:col>
      <xdr:colOff>165100</xdr:colOff>
      <xdr:row>53</xdr:row>
      <xdr:rowOff>151371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13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167898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91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32611</xdr:rowOff>
    </xdr:from>
    <xdr:to>
      <xdr:col>6</xdr:col>
      <xdr:colOff>38100</xdr:colOff>
      <xdr:row>50</xdr:row>
      <xdr:rowOff>134211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6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150738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8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62444</xdr:rowOff>
    </xdr:from>
    <xdr:to>
      <xdr:col>24</xdr:col>
      <xdr:colOff>63500</xdr:colOff>
      <xdr:row>72</xdr:row>
      <xdr:rowOff>90301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406844"/>
          <a:ext cx="838200" cy="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90301</xdr:rowOff>
    </xdr:from>
    <xdr:to>
      <xdr:col>19</xdr:col>
      <xdr:colOff>177800</xdr:colOff>
      <xdr:row>73</xdr:row>
      <xdr:rowOff>95004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434701"/>
          <a:ext cx="889000" cy="17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126050</xdr:rowOff>
    </xdr:from>
    <xdr:to>
      <xdr:col>15</xdr:col>
      <xdr:colOff>50800</xdr:colOff>
      <xdr:row>73</xdr:row>
      <xdr:rowOff>95004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470450"/>
          <a:ext cx="889000" cy="14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126050</xdr:rowOff>
    </xdr:from>
    <xdr:to>
      <xdr:col>10</xdr:col>
      <xdr:colOff>114300</xdr:colOff>
      <xdr:row>74</xdr:row>
      <xdr:rowOff>113215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470450"/>
          <a:ext cx="889000" cy="33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11644</xdr:rowOff>
    </xdr:from>
    <xdr:to>
      <xdr:col>24</xdr:col>
      <xdr:colOff>114300</xdr:colOff>
      <xdr:row>72</xdr:row>
      <xdr:rowOff>113244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3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34521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0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39501</xdr:rowOff>
    </xdr:from>
    <xdr:to>
      <xdr:col>20</xdr:col>
      <xdr:colOff>38100</xdr:colOff>
      <xdr:row>72</xdr:row>
      <xdr:rowOff>141101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38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157628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159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44204</xdr:rowOff>
    </xdr:from>
    <xdr:to>
      <xdr:col>15</xdr:col>
      <xdr:colOff>101600</xdr:colOff>
      <xdr:row>73</xdr:row>
      <xdr:rowOff>145804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56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162331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33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75250</xdr:rowOff>
    </xdr:from>
    <xdr:to>
      <xdr:col>10</xdr:col>
      <xdr:colOff>165100</xdr:colOff>
      <xdr:row>73</xdr:row>
      <xdr:rowOff>5400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41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21927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19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62415</xdr:rowOff>
    </xdr:from>
    <xdr:to>
      <xdr:col>6</xdr:col>
      <xdr:colOff>38100</xdr:colOff>
      <xdr:row>74</xdr:row>
      <xdr:rowOff>164015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4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9092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52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95104</xdr:rowOff>
    </xdr:from>
    <xdr:to>
      <xdr:col>24</xdr:col>
      <xdr:colOff>63500</xdr:colOff>
      <xdr:row>95</xdr:row>
      <xdr:rowOff>123337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82854"/>
          <a:ext cx="838200" cy="2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68453</xdr:rowOff>
    </xdr:from>
    <xdr:to>
      <xdr:col>19</xdr:col>
      <xdr:colOff>177800</xdr:colOff>
      <xdr:row>95</xdr:row>
      <xdr:rowOff>95104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56203"/>
          <a:ext cx="889000" cy="2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68453</xdr:rowOff>
    </xdr:from>
    <xdr:to>
      <xdr:col>15</xdr:col>
      <xdr:colOff>50800</xdr:colOff>
      <xdr:row>95</xdr:row>
      <xdr:rowOff>127527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56203"/>
          <a:ext cx="889000" cy="5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127527</xdr:rowOff>
    </xdr:from>
    <xdr:to>
      <xdr:col>10</xdr:col>
      <xdr:colOff>114300</xdr:colOff>
      <xdr:row>96</xdr:row>
      <xdr:rowOff>25248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15277"/>
          <a:ext cx="889000" cy="6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72537</xdr:rowOff>
    </xdr:from>
    <xdr:to>
      <xdr:col>24</xdr:col>
      <xdr:colOff>114300</xdr:colOff>
      <xdr:row>96</xdr:row>
      <xdr:rowOff>2687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95414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1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44304</xdr:rowOff>
    </xdr:from>
    <xdr:to>
      <xdr:col>20</xdr:col>
      <xdr:colOff>38100</xdr:colOff>
      <xdr:row>95</xdr:row>
      <xdr:rowOff>145904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3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162431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0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17653</xdr:rowOff>
    </xdr:from>
    <xdr:to>
      <xdr:col>15</xdr:col>
      <xdr:colOff>101600</xdr:colOff>
      <xdr:row>95</xdr:row>
      <xdr:rowOff>119253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0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135780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8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76727</xdr:rowOff>
    </xdr:from>
    <xdr:to>
      <xdr:col>10</xdr:col>
      <xdr:colOff>165100</xdr:colOff>
      <xdr:row>96</xdr:row>
      <xdr:rowOff>6877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6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23404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13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145898</xdr:rowOff>
    </xdr:from>
    <xdr:to>
      <xdr:col>6</xdr:col>
      <xdr:colOff>38100</xdr:colOff>
      <xdr:row>96</xdr:row>
      <xdr:rowOff>76048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92575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0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72861</xdr:rowOff>
    </xdr:from>
    <xdr:to>
      <xdr:col>55</xdr:col>
      <xdr:colOff>0</xdr:colOff>
      <xdr:row>39</xdr:row>
      <xdr:rowOff>73297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9411"/>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73297</xdr:rowOff>
    </xdr:from>
    <xdr:to>
      <xdr:col>50</xdr:col>
      <xdr:colOff>114300</xdr:colOff>
      <xdr:row>39</xdr:row>
      <xdr:rowOff>75910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59847"/>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75910</xdr:rowOff>
    </xdr:from>
    <xdr:to>
      <xdr:col>45</xdr:col>
      <xdr:colOff>177800</xdr:colOff>
      <xdr:row>39</xdr:row>
      <xdr:rowOff>75910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62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35306</xdr:rowOff>
    </xdr:from>
    <xdr:to>
      <xdr:col>41</xdr:col>
      <xdr:colOff>50800</xdr:colOff>
      <xdr:row>39</xdr:row>
      <xdr:rowOff>75910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21856"/>
          <a:ext cx="889000" cy="4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22061</xdr:rowOff>
    </xdr:from>
    <xdr:to>
      <xdr:col>55</xdr:col>
      <xdr:colOff>50800</xdr:colOff>
      <xdr:row>39</xdr:row>
      <xdr:rowOff>123661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108438</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3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22497</xdr:rowOff>
    </xdr:from>
    <xdr:to>
      <xdr:col>50</xdr:col>
      <xdr:colOff>165100</xdr:colOff>
      <xdr:row>39</xdr:row>
      <xdr:rowOff>124097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115224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801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25110</xdr:rowOff>
    </xdr:from>
    <xdr:to>
      <xdr:col>46</xdr:col>
      <xdr:colOff>38100</xdr:colOff>
      <xdr:row>39</xdr:row>
      <xdr:rowOff>126710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1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117837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80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25110</xdr:rowOff>
    </xdr:from>
    <xdr:to>
      <xdr:col>41</xdr:col>
      <xdr:colOff>101600</xdr:colOff>
      <xdr:row>39</xdr:row>
      <xdr:rowOff>126710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1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117837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80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155956</xdr:rowOff>
    </xdr:from>
    <xdr:to>
      <xdr:col>36</xdr:col>
      <xdr:colOff>165100</xdr:colOff>
      <xdr:row>39</xdr:row>
      <xdr:rowOff>86106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77233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63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77009</xdr:rowOff>
    </xdr:from>
    <xdr:to>
      <xdr:col>55</xdr:col>
      <xdr:colOff>0</xdr:colOff>
      <xdr:row>55</xdr:row>
      <xdr:rowOff>156529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06759"/>
          <a:ext cx="838200" cy="7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156529</xdr:rowOff>
    </xdr:from>
    <xdr:to>
      <xdr:col>50</xdr:col>
      <xdr:colOff>114300</xdr:colOff>
      <xdr:row>56</xdr:row>
      <xdr:rowOff>109819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86279"/>
          <a:ext cx="889000" cy="12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109819</xdr:rowOff>
    </xdr:from>
    <xdr:to>
      <xdr:col>45</xdr:col>
      <xdr:colOff>177800</xdr:colOff>
      <xdr:row>57</xdr:row>
      <xdr:rowOff>32748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11019"/>
          <a:ext cx="889000" cy="9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170409</xdr:rowOff>
    </xdr:from>
    <xdr:to>
      <xdr:col>41</xdr:col>
      <xdr:colOff>50800</xdr:colOff>
      <xdr:row>57</xdr:row>
      <xdr:rowOff>32748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71609"/>
          <a:ext cx="889000" cy="3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48288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9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26209</xdr:rowOff>
    </xdr:from>
    <xdr:to>
      <xdr:col>55</xdr:col>
      <xdr:colOff>50800</xdr:colOff>
      <xdr:row>55</xdr:row>
      <xdr:rowOff>127809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5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49086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0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105729</xdr:rowOff>
    </xdr:from>
    <xdr:to>
      <xdr:col>50</xdr:col>
      <xdr:colOff>165100</xdr:colOff>
      <xdr:row>56</xdr:row>
      <xdr:rowOff>35879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3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52406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1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59019</xdr:rowOff>
    </xdr:from>
    <xdr:to>
      <xdr:col>46</xdr:col>
      <xdr:colOff>38100</xdr:colOff>
      <xdr:row>56</xdr:row>
      <xdr:rowOff>160619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6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5696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3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153398</xdr:rowOff>
    </xdr:from>
    <xdr:to>
      <xdr:col>41</xdr:col>
      <xdr:colOff>101600</xdr:colOff>
      <xdr:row>57</xdr:row>
      <xdr:rowOff>83548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5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100075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52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119609</xdr:rowOff>
    </xdr:from>
    <xdr:to>
      <xdr:col>36</xdr:col>
      <xdr:colOff>165100</xdr:colOff>
      <xdr:row>57</xdr:row>
      <xdr:rowOff>49759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66286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9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60330</xdr:rowOff>
    </xdr:from>
    <xdr:to>
      <xdr:col>55</xdr:col>
      <xdr:colOff>0</xdr:colOff>
      <xdr:row>76</xdr:row>
      <xdr:rowOff>93317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19080"/>
          <a:ext cx="838200" cy="20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169715</xdr:rowOff>
    </xdr:from>
    <xdr:to>
      <xdr:col>50</xdr:col>
      <xdr:colOff>114300</xdr:colOff>
      <xdr:row>75</xdr:row>
      <xdr:rowOff>60330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857015"/>
          <a:ext cx="889000" cy="6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169715</xdr:rowOff>
    </xdr:from>
    <xdr:to>
      <xdr:col>45</xdr:col>
      <xdr:colOff>177800</xdr:colOff>
      <xdr:row>75</xdr:row>
      <xdr:rowOff>156045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857015"/>
          <a:ext cx="889000" cy="15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99740</xdr:rowOff>
    </xdr:from>
    <xdr:to>
      <xdr:col>41</xdr:col>
      <xdr:colOff>50800</xdr:colOff>
      <xdr:row>75</xdr:row>
      <xdr:rowOff>156045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58490"/>
          <a:ext cx="889000" cy="5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42517</xdr:rowOff>
    </xdr:from>
    <xdr:to>
      <xdr:col>55</xdr:col>
      <xdr:colOff>50800</xdr:colOff>
      <xdr:row>76</xdr:row>
      <xdr:rowOff>144117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7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65394</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2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9530</xdr:rowOff>
    </xdr:from>
    <xdr:to>
      <xdr:col>50</xdr:col>
      <xdr:colOff>165100</xdr:colOff>
      <xdr:row>75</xdr:row>
      <xdr:rowOff>111130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8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127657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4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118915</xdr:rowOff>
    </xdr:from>
    <xdr:to>
      <xdr:col>46</xdr:col>
      <xdr:colOff>38100</xdr:colOff>
      <xdr:row>75</xdr:row>
      <xdr:rowOff>49065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0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65592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8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105245</xdr:rowOff>
    </xdr:from>
    <xdr:to>
      <xdr:col>41</xdr:col>
      <xdr:colOff>101600</xdr:colOff>
      <xdr:row>76</xdr:row>
      <xdr:rowOff>35395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51922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48940</xdr:rowOff>
    </xdr:from>
    <xdr:to>
      <xdr:col>36</xdr:col>
      <xdr:colOff>165100</xdr:colOff>
      <xdr:row>75</xdr:row>
      <xdr:rowOff>150540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0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167067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8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5271</xdr:rowOff>
    </xdr:from>
    <xdr:to>
      <xdr:col>55</xdr:col>
      <xdr:colOff>0</xdr:colOff>
      <xdr:row>95</xdr:row>
      <xdr:rowOff>68008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293021"/>
          <a:ext cx="838200" cy="6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20892</xdr:rowOff>
    </xdr:from>
    <xdr:to>
      <xdr:col>50</xdr:col>
      <xdr:colOff>114300</xdr:colOff>
      <xdr:row>95</xdr:row>
      <xdr:rowOff>68008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08642"/>
          <a:ext cx="889000"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20892</xdr:rowOff>
    </xdr:from>
    <xdr:to>
      <xdr:col>45</xdr:col>
      <xdr:colOff>177800</xdr:colOff>
      <xdr:row>95</xdr:row>
      <xdr:rowOff>61519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08642"/>
          <a:ext cx="889000" cy="4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80314</xdr:rowOff>
    </xdr:from>
    <xdr:to>
      <xdr:col>41</xdr:col>
      <xdr:colOff>50800</xdr:colOff>
      <xdr:row>95</xdr:row>
      <xdr:rowOff>61519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5682264"/>
          <a:ext cx="889000" cy="6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121390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0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125921</xdr:rowOff>
    </xdr:from>
    <xdr:to>
      <xdr:col>55</xdr:col>
      <xdr:colOff>50800</xdr:colOff>
      <xdr:row>95</xdr:row>
      <xdr:rowOff>56071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4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148798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9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17208</xdr:rowOff>
    </xdr:from>
    <xdr:to>
      <xdr:col>50</xdr:col>
      <xdr:colOff>165100</xdr:colOff>
      <xdr:row>95</xdr:row>
      <xdr:rowOff>118808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0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135335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8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141542</xdr:rowOff>
    </xdr:from>
    <xdr:to>
      <xdr:col>46</xdr:col>
      <xdr:colOff>38100</xdr:colOff>
      <xdr:row>95</xdr:row>
      <xdr:rowOff>71692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5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88219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3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10719</xdr:rowOff>
    </xdr:from>
    <xdr:to>
      <xdr:col>41</xdr:col>
      <xdr:colOff>101600</xdr:colOff>
      <xdr:row>95</xdr:row>
      <xdr:rowOff>112319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9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128846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7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29514</xdr:rowOff>
    </xdr:from>
    <xdr:to>
      <xdr:col>36</xdr:col>
      <xdr:colOff>165100</xdr:colOff>
      <xdr:row>91</xdr:row>
      <xdr:rowOff>131114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6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147641</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540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68491</xdr:rowOff>
    </xdr:from>
    <xdr:to>
      <xdr:col>85</xdr:col>
      <xdr:colOff>127000</xdr:colOff>
      <xdr:row>35</xdr:row>
      <xdr:rowOff>141491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69241"/>
          <a:ext cx="838200" cy="7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141491</xdr:rowOff>
    </xdr:from>
    <xdr:to>
      <xdr:col>81</xdr:col>
      <xdr:colOff>50800</xdr:colOff>
      <xdr:row>36</xdr:row>
      <xdr:rowOff>125336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142241"/>
          <a:ext cx="889000" cy="15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135547</xdr:rowOff>
    </xdr:from>
    <xdr:to>
      <xdr:col>76</xdr:col>
      <xdr:colOff>114300</xdr:colOff>
      <xdr:row>36</xdr:row>
      <xdr:rowOff>125336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136297"/>
          <a:ext cx="889000" cy="16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124003</xdr:rowOff>
    </xdr:from>
    <xdr:to>
      <xdr:col>71</xdr:col>
      <xdr:colOff>177800</xdr:colOff>
      <xdr:row>35</xdr:row>
      <xdr:rowOff>135547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953303"/>
          <a:ext cx="889000" cy="18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17691</xdr:rowOff>
    </xdr:from>
    <xdr:to>
      <xdr:col>85</xdr:col>
      <xdr:colOff>177800</xdr:colOff>
      <xdr:row>35</xdr:row>
      <xdr:rowOff>119291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1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40568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6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90691</xdr:rowOff>
    </xdr:from>
    <xdr:to>
      <xdr:col>81</xdr:col>
      <xdr:colOff>101600</xdr:colOff>
      <xdr:row>36</xdr:row>
      <xdr:rowOff>20841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09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37368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6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74536</xdr:rowOff>
    </xdr:from>
    <xdr:to>
      <xdr:col>76</xdr:col>
      <xdr:colOff>165100</xdr:colOff>
      <xdr:row>37</xdr:row>
      <xdr:rowOff>4686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4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21213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2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84747</xdr:rowOff>
    </xdr:from>
    <xdr:to>
      <xdr:col>72</xdr:col>
      <xdr:colOff>38100</xdr:colOff>
      <xdr:row>36</xdr:row>
      <xdr:rowOff>14897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8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31424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86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73203</xdr:rowOff>
    </xdr:from>
    <xdr:to>
      <xdr:col>67</xdr:col>
      <xdr:colOff>101600</xdr:colOff>
      <xdr:row>35</xdr:row>
      <xdr:rowOff>3353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0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19880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67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118764</xdr:rowOff>
    </xdr:from>
    <xdr:to>
      <xdr:col>85</xdr:col>
      <xdr:colOff>127000</xdr:colOff>
      <xdr:row>56</xdr:row>
      <xdr:rowOff>120479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719964"/>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120479</xdr:rowOff>
    </xdr:from>
    <xdr:to>
      <xdr:col>81</xdr:col>
      <xdr:colOff>50800</xdr:colOff>
      <xdr:row>56</xdr:row>
      <xdr:rowOff>148539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21679"/>
          <a:ext cx="889000" cy="2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120041</xdr:rowOff>
    </xdr:from>
    <xdr:to>
      <xdr:col>76</xdr:col>
      <xdr:colOff>114300</xdr:colOff>
      <xdr:row>56</xdr:row>
      <xdr:rowOff>148539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721241"/>
          <a:ext cx="889000" cy="2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28791</xdr:rowOff>
    </xdr:from>
    <xdr:to>
      <xdr:col>71</xdr:col>
      <xdr:colOff>177800</xdr:colOff>
      <xdr:row>56</xdr:row>
      <xdr:rowOff>120041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29991"/>
          <a:ext cx="889000" cy="9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67964</xdr:rowOff>
    </xdr:from>
    <xdr:to>
      <xdr:col>85</xdr:col>
      <xdr:colOff>177800</xdr:colOff>
      <xdr:row>56</xdr:row>
      <xdr:rowOff>169564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66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46391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4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69679</xdr:rowOff>
    </xdr:from>
    <xdr:to>
      <xdr:col>81</xdr:col>
      <xdr:colOff>101600</xdr:colOff>
      <xdr:row>56</xdr:row>
      <xdr:rowOff>171279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7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162406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6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97739</xdr:rowOff>
    </xdr:from>
    <xdr:to>
      <xdr:col>76</xdr:col>
      <xdr:colOff>165100</xdr:colOff>
      <xdr:row>57</xdr:row>
      <xdr:rowOff>27889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19016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9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69241</xdr:rowOff>
    </xdr:from>
    <xdr:to>
      <xdr:col>72</xdr:col>
      <xdr:colOff>38100</xdr:colOff>
      <xdr:row>56</xdr:row>
      <xdr:rowOff>170841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161968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149441</xdr:rowOff>
    </xdr:from>
    <xdr:to>
      <xdr:col>67</xdr:col>
      <xdr:colOff>101600</xdr:colOff>
      <xdr:row>56</xdr:row>
      <xdr:rowOff>79591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7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70718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7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165167</xdr:rowOff>
    </xdr:from>
    <xdr:to>
      <xdr:col>85</xdr:col>
      <xdr:colOff>127000</xdr:colOff>
      <xdr:row>77</xdr:row>
      <xdr:rowOff>78253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023917"/>
          <a:ext cx="838200" cy="25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32167</xdr:rowOff>
    </xdr:from>
    <xdr:to>
      <xdr:col>81</xdr:col>
      <xdr:colOff>50800</xdr:colOff>
      <xdr:row>77</xdr:row>
      <xdr:rowOff>78253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062367"/>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32167</xdr:rowOff>
    </xdr:from>
    <xdr:to>
      <xdr:col>76</xdr:col>
      <xdr:colOff>114300</xdr:colOff>
      <xdr:row>78</xdr:row>
      <xdr:rowOff>25172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062367"/>
          <a:ext cx="889000" cy="33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12278</xdr:rowOff>
    </xdr:from>
    <xdr:to>
      <xdr:col>71</xdr:col>
      <xdr:colOff>177800</xdr:colOff>
      <xdr:row>78</xdr:row>
      <xdr:rowOff>25172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213928"/>
          <a:ext cx="889000" cy="18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114366</xdr:rowOff>
    </xdr:from>
    <xdr:to>
      <xdr:col>85</xdr:col>
      <xdr:colOff>177800</xdr:colOff>
      <xdr:row>76</xdr:row>
      <xdr:rowOff>44515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9731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137243</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82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27453</xdr:rowOff>
    </xdr:from>
    <xdr:to>
      <xdr:col>81</xdr:col>
      <xdr:colOff>101600</xdr:colOff>
      <xdr:row>77</xdr:row>
      <xdr:rowOff>129053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22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145580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0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152817</xdr:rowOff>
    </xdr:from>
    <xdr:to>
      <xdr:col>76</xdr:col>
      <xdr:colOff>165100</xdr:colOff>
      <xdr:row>76</xdr:row>
      <xdr:rowOff>82967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01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99493</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278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145822</xdr:rowOff>
    </xdr:from>
    <xdr:to>
      <xdr:col>72</xdr:col>
      <xdr:colOff>38100</xdr:colOff>
      <xdr:row>78</xdr:row>
      <xdr:rowOff>75972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92499</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12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132928</xdr:rowOff>
    </xdr:from>
    <xdr:to>
      <xdr:col>67</xdr:col>
      <xdr:colOff>101600</xdr:colOff>
      <xdr:row>77</xdr:row>
      <xdr:rowOff>63078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1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54205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25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89</xdr:row>
      <xdr:rowOff>84803</xdr:rowOff>
    </xdr:from>
    <xdr:to>
      <xdr:col>85</xdr:col>
      <xdr:colOff>127000</xdr:colOff>
      <xdr:row>90</xdr:row>
      <xdr:rowOff>31589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5343853"/>
          <a:ext cx="838200" cy="11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89</xdr:row>
      <xdr:rowOff>84803</xdr:rowOff>
    </xdr:from>
    <xdr:to>
      <xdr:col>81</xdr:col>
      <xdr:colOff>50800</xdr:colOff>
      <xdr:row>90</xdr:row>
      <xdr:rowOff>1936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5343853"/>
          <a:ext cx="8890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1936</xdr:rowOff>
    </xdr:from>
    <xdr:to>
      <xdr:col>76</xdr:col>
      <xdr:colOff>114300</xdr:colOff>
      <xdr:row>90</xdr:row>
      <xdr:rowOff>4776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5432436"/>
          <a:ext cx="889000" cy="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4776</xdr:rowOff>
    </xdr:from>
    <xdr:to>
      <xdr:col>71</xdr:col>
      <xdr:colOff>177800</xdr:colOff>
      <xdr:row>90</xdr:row>
      <xdr:rowOff>23848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5435276"/>
          <a:ext cx="8890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152239</xdr:rowOff>
    </xdr:from>
    <xdr:to>
      <xdr:col>85</xdr:col>
      <xdr:colOff>177800</xdr:colOff>
      <xdr:row>90</xdr:row>
      <xdr:rowOff>82389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541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105266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36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34003</xdr:rowOff>
    </xdr:from>
    <xdr:to>
      <xdr:col>81</xdr:col>
      <xdr:colOff>101600</xdr:colOff>
      <xdr:row>89</xdr:row>
      <xdr:rowOff>135603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529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87</xdr:row>
      <xdr:rowOff>152130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181795" y="1506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122586</xdr:rowOff>
    </xdr:from>
    <xdr:to>
      <xdr:col>76</xdr:col>
      <xdr:colOff>165100</xdr:colOff>
      <xdr:row>90</xdr:row>
      <xdr:rowOff>52736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53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69263</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292795" y="1515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125426</xdr:rowOff>
    </xdr:from>
    <xdr:to>
      <xdr:col>72</xdr:col>
      <xdr:colOff>38100</xdr:colOff>
      <xdr:row>90</xdr:row>
      <xdr:rowOff>55576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53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72103</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03795" y="1515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89</xdr:row>
      <xdr:rowOff>144498</xdr:rowOff>
    </xdr:from>
    <xdr:to>
      <xdr:col>67</xdr:col>
      <xdr:colOff>101600</xdr:colOff>
      <xdr:row>90</xdr:row>
      <xdr:rowOff>74648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54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88</xdr:row>
      <xdr:rowOff>91175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17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153416</xdr:rowOff>
    </xdr:from>
    <xdr:to>
      <xdr:col>116</xdr:col>
      <xdr:colOff>63500</xdr:colOff>
      <xdr:row>37</xdr:row>
      <xdr:rowOff>159131</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1323300" y="6325616"/>
          <a:ext cx="8382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40809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55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149073</xdr:rowOff>
    </xdr:from>
    <xdr:to>
      <xdr:col>111</xdr:col>
      <xdr:colOff>177800</xdr:colOff>
      <xdr:row>37</xdr:row>
      <xdr:rowOff>159131</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492723"/>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49496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564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149073</xdr:rowOff>
    </xdr:from>
    <xdr:to>
      <xdr:col>107</xdr:col>
      <xdr:colOff>50800</xdr:colOff>
      <xdr:row>38</xdr:row>
      <xdr:rowOff>63119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9545300" y="6492723"/>
          <a:ext cx="889000" cy="8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99560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614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63119</xdr:rowOff>
    </xdr:from>
    <xdr:to>
      <xdr:col>102</xdr:col>
      <xdr:colOff>114300</xdr:colOff>
      <xdr:row>38</xdr:row>
      <xdr:rowOff>75692</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8656300" y="657821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134307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649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102616</xdr:rowOff>
    </xdr:from>
    <xdr:to>
      <xdr:col>116</xdr:col>
      <xdr:colOff>114300</xdr:colOff>
      <xdr:row>37</xdr:row>
      <xdr:rowOff>32766</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125493</xdr:rowOff>
    </xdr:from>
    <xdr:ext cx="469744"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108331</xdr:rowOff>
    </xdr:from>
    <xdr:to>
      <xdr:col>112</xdr:col>
      <xdr:colOff>38100</xdr:colOff>
      <xdr:row>38</xdr:row>
      <xdr:rowOff>38481</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4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55008</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4017" y="6227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98273</xdr:rowOff>
    </xdr:from>
    <xdr:to>
      <xdr:col>107</xdr:col>
      <xdr:colOff>101600</xdr:colOff>
      <xdr:row>38</xdr:row>
      <xdr:rowOff>28423</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4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44950</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5017" y="6217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12319</xdr:rowOff>
    </xdr:from>
    <xdr:to>
      <xdr:col>102</xdr:col>
      <xdr:colOff>165100</xdr:colOff>
      <xdr:row>38</xdr:row>
      <xdr:rowOff>113919</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5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105046</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6017" y="6620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24892</xdr:rowOff>
    </xdr:from>
    <xdr:to>
      <xdr:col>98</xdr:col>
      <xdr:colOff>38100</xdr:colOff>
      <xdr:row>38</xdr:row>
      <xdr:rowOff>126492</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5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143019</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7017" y="6315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民生費と農林水産費、市債の償還に係る公債費の住民</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のコストが、類似団体と比較すると特に高くなっている。民生費については、私立保育園等に対する運営費支援や療養給付費負担などの事業費が増加し、今年度も高い水準に推移している。農林水産業費においては林業関連経費が増加したためである。公債費については、施設の老朽化や耐震問題は今後も重要な課題となるが、施設の統廃合や指定管理制度の導入などを十分に検討し、普通建設事業の地方債新規発行の抑制を図るなど、費用が平準化されるよう計画的な整備を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基金の取崩しを行ったことにより、基金残高が減少し、実質単年度収支はマイナスとなっている。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投資的経費の抑制、定員管理、給与の適正化、組織機構の見直し等の歳出削減及び市税の徴収強化</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等による歳入確保に努める。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全会計において赤字は発生していない。今後も適正な財政運営、企業経営に努める。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元利償還金は過去の大型事業の償還終了や新規発行の抑制により減少傾向にある。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公営企業債の元利償還金に対する繰入金は主に下水道事業会計によるものであり、概ね横ばい又は若干の減少傾向にある。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算入公債費の減少により、実質公債費比率の分子は増加している。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今後も地方債の新規発行を抑制するなど、元利償還金の削減に努める。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一般会計等に係る地方債の現在高は、令和２年度に大型事業の実施により一時的に増加したが、市債の新規発行の抑制等により減少している。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公営企業債等繰入見込額は、下水道事業会計の影響が大きいが起債の発行の抑制等に努めており、毎年減少している。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充当可能基金は、財政調整基金と減債基金の取崩しを行ったことにより減少している。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以上により、</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令和６年度決算</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においては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を下回り、将来負担比率が発生しなかった。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大分県佐伯市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決算剰余金や基金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利子を積立てたほか、ふるさとさいき応援基金など、基金全体で約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1,507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百千万円積立てたが、財源不足や地方債償還のために財政調整基金と減債基金を約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961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百万円取崩したほか、その他の基金で約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771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百万円を取り崩したため、基金全体として約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普通交付税の合併算定替による特例措置の段階的縮減の終了などで、厳しい財政運営が求められるため、その他特定目的基金を積極的に活用していく予定である。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地域振興基金：市民の連帯の強化及び地域振興のための事業の推進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ふるさと基金：創造的かつ一体的な振興整備のため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地域福祉基金：高齢化社会の到来に備え、地域における福祉活動の促進、快適な生活環境の形成等を図る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ふるさとさいき応援基金：ふるさとさいきを応援するために寄附された寄附金の適正な管理及び運用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まちづくり整備基金：施設</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用地を含む。</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の整備及びまちづくり事業の推進を図る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取崩しを行ったものの運用利息の上昇、ふるさと納税額増収の影響もあり基金残額は微増となった。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普通交付税の合併算定替による特例措置の段階的縮減の終了などで、非常に厳しい財政運営が求められるため、活用できるその他特定目的基金は、積極的に活用していく予定。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決算剰余金と基金利子</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529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百万円積立てたが、財源不足により約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611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百万円を取崩したことで、約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普通交付税の合併算定替による特例措置の段階的縮減の終了などで、厳しい財政運営が求められるため、今後も減少していく見込みではある。しかし投資的経費の抑制、定員の管理、給与の適正化、組織機構の見直し等により歳出の削減を行うと同時に、自主財源の根幹をなす市税の徴収強化を中心とする歳入の確保、その他特定目的基金の積極的活用に努め、取崩しの抑制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利子と臨時財政対策債償還基金費で約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百万円積立てたが、地方債償還のため約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350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百万円を取崩したことで、約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市債の新規発行の抑制等に努めているが、大型の整備事業も控えているため、その他特定目的基金を活用し、取崩しの抑制を図っていく。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47C7586-1BD6-4BC0-BA25-EE208073F9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A6A5C1-363A-45C9-AC43-037F241A6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592CA25A-0BAD-46E2-9747-F7C8E225269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4AE1373D-F587-47A2-B8A3-BB6530F4C3A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E3A1F65-67C5-45A6-89D0-EF6CA6479F2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215E8C2-E39E-464A-BEA9-3DD86B8C6B0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7E4FD51C-2AA6-491D-B3F4-AE2D2229103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F8D4F59-1669-4D54-B72C-48DD6E517E0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F9DC6679-6216-4449-917A-FBDBEC10CF7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C633640B-B99E-4FF6-96D1-4ED938836C2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8F0E0EEB-2220-4559-80A2-0DA38223913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4E73410-D0FB-45ED-B470-58BF758B742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C24AACC4-F1E1-4B38-98C9-E26B17F3249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7B462B9C-CF0C-4819-B7F4-B420E0B5B43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594E0680-C9A7-4748-ACB6-1B3A6B7D27F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F4BA9EF8-7D39-4012-AFFE-4C81B1E0F4D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4F2E94E9-1C22-44F8-A63F-98A3B42B5EE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CA6B261E-901C-4842-B512-2443C3C773F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DF9458D2-98E5-4965-8389-F11472F472C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D311624-BDE6-4960-84BA-3D3F52D9BF5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EF5433D8-3E51-4AE7-81F1-9814D1F50C7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9D684959-004D-46C8-9A31-222A2E78B8F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9EA23C1E-5C6B-46B2-9C0D-1958CEDB5A3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1E386357-C2C5-4F83-8D23-561DE078B08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171BF04C-D382-4F92-A47A-86F56DC973C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958D9A9B-23C4-49A7-83BC-83C88CB5C74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A5A47571-32CC-4CC8-B371-CAEF4FBAB61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A0E3A5AB-C2B4-4FC6-9A41-203E00D24BA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4F513C6-C5E9-4F59-89B6-1E76876A174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EC9A9878-121C-4002-8389-570AD2F2D3F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4BD4F76-CAC6-4883-967A-7DAF11807BC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8F1C69A-09F5-41F5-A624-AE69A18069A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269AB299-ACAD-481C-B275-01EB5F17453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6216AF97-A2B1-4876-86E4-30EE6CEF20D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BF3B3F2-159E-49EA-9AD4-0267465A69D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C9201DF5-643A-455B-ABE5-57A23D82D18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BF024EBA-5AA8-41F5-95F3-5F97E87B12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36FB7534-2302-4F2F-97A0-C43C04DFBE7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D49B7EB8-7B54-4770-8B9D-6862ECEB733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730C0B6-FE3F-4EC4-ACE6-32254DED8EF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BA584C34-D79E-498E-B2AE-B90EA014443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64E18814-3400-4D4F-BC54-3F2379C6CE2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108B7498-FC93-45A2-BE09-54E4091C2BC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5DE30F6-C1EB-47E7-A043-7FF92CB8E06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D9BC2E08-160D-44EF-98B4-3E20996C6BA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39D5D35D-70D3-4FD7-9976-8F3A3A6E88E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77DC2076-B1E3-4275-A64B-925CC3F9D71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1EEFCA2A-8E34-4CF3-9569-73ABF00D427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E0EAA135-5023-4A30-B563-CFCB9CDAA8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8AAA9ED-7CD1-4EAD-A022-5E63D78778C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7CA34A41-E71F-4250-8469-F858412A03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4E45D224-8E62-4BC1-858C-E77AB9CCDB7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1C93FB83-E56B-4158-8AE5-C283404B1E8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FB31B717-DD1D-4E9C-AE36-6AD56A76263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FD664D00-6C66-4021-9E85-051E9101431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増加し、類似団体よりもやや高い水準である。これは、</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つの市町村の合併で各地区に類似する老朽化した施設を保有しているためであると考えられる。</a:t>
          </a:r>
          <a:endParaRPr lang="ja-JP" altLang="ja-JP">
            <a:effectLst/>
          </a:endParaRPr>
        </a:p>
        <a:p>
          <a:r>
            <a:rPr kumimoji="1" lang="ja-JP" altLang="ja-JP" sz="1100">
              <a:solidFill>
                <a:schemeClr val="dk1"/>
              </a:solidFill>
              <a:effectLst/>
              <a:latin typeface="+mn-lt"/>
              <a:ea typeface="+mn-ea"/>
              <a:cs typeface="+mn-cs"/>
            </a:rPr>
            <a:t>今後も、公共施設等総合管理計画における数値目標（令和</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年度までに公共施設等の延床面積を</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％縮減）に向け、公共施設の集約化・複合化・除却などを積極的に取り組んでいく</a:t>
          </a:r>
          <a:r>
            <a:rPr kumimoji="1" lang="ja-JP" altLang="en-US" sz="1100">
              <a:solidFill>
                <a:schemeClr val="dk1"/>
              </a:solidFill>
              <a:effectLst/>
              <a:latin typeface="+mn-lt"/>
              <a:ea typeface="+mn-ea"/>
              <a:cs typeface="+mn-cs"/>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FC3A4C55-CE71-47DE-806C-F24DA2A21BD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C2D21053-8F1B-4351-BA23-4B3366A3E34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C142C5C3-DABB-4DB7-81B6-6F898D99132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117E88ED-92F9-4594-B1A4-A8D5905AB64A}"/>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BF8C3AA5-3287-4C44-9659-6F3160A87C06}"/>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251F0C56-C8A6-42FA-85A0-F18E16B2808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005877A2-848F-4839-8CE4-431D1AF665B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70AB853D-E3FD-491C-AC44-C568D3C5683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CA8AFB8C-795C-4C34-A3BD-97ED77A1E81E}"/>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7C04F2F6-A0D4-48E5-A4E1-D6D889B2F9E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C68D29D7-F05A-4DDC-A6B0-3CD5E7D9DF6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640B7B1-AF6C-437C-9EA9-0925C042EC4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CDC4B5F5-BEFE-4887-B7AC-C6CFFDB7D0C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B023A1EC-B59A-4EB3-988D-5825863E289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71F991DB-0F61-4428-AC8F-DE05AA4DD8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503DC1AD-1AE8-44FB-9E0A-2CFB88581A84}"/>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70D97C61-E96D-440D-86C5-FFEBE7A6B2E4}"/>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ACE34224-38AD-4CB7-943B-249082DC0E7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314C1A35-1A1C-4C55-9C6F-00CCAD645C02}"/>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B198AC75-06A8-4623-9F4C-3AF623C731A3}"/>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674CDF44-A0E8-4F7E-BCED-281DACD22C91}"/>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ED47D902-1123-4820-BB1D-396C90CE18B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2C2C1D0E-2434-4CDB-A774-437462B3A3FE}"/>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E709DAE0-F7B7-48A4-AC20-2B2A8294C05D}"/>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1" name="フローチャート: 判断 80">
          <a:extLst>
            <a:ext uri="{FF2B5EF4-FFF2-40B4-BE49-F238E27FC236}">
              <a16:creationId xmlns:a16="http://schemas.microsoft.com/office/drawing/2014/main" id="{DA6C61E7-566C-4128-8CBB-91E6230D1C73}"/>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C8D8C25-B688-4B2B-87CA-F1D4D024715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FD4DC6D-F4A4-4F0D-918E-E1899222C03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EF8E226-1B2B-40E2-9179-415C71537FD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D051A7C-312B-4D1F-9648-EA713FC3367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370F95F-C212-4FF4-B68A-60B17110521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127127</xdr:rowOff>
    </xdr:from>
    <xdr:to>
      <xdr:col>23</xdr:col>
      <xdr:colOff>136525</xdr:colOff>
      <xdr:row>31</xdr:row>
      <xdr:rowOff>57277</xdr:rowOff>
    </xdr:to>
    <xdr:sp macro="" textlink="">
      <xdr:nvSpPr>
        <xdr:cNvPr id="87" name="楕円 86">
          <a:extLst>
            <a:ext uri="{FF2B5EF4-FFF2-40B4-BE49-F238E27FC236}">
              <a16:creationId xmlns:a16="http://schemas.microsoft.com/office/drawing/2014/main" id="{4324D48C-2878-46DB-A187-FF2A19333366}"/>
            </a:ext>
          </a:extLst>
        </xdr:cNvPr>
        <xdr:cNvSpPr/>
      </xdr:nvSpPr>
      <xdr:spPr>
        <a:xfrm>
          <a:off x="47117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105554</xdr:rowOff>
    </xdr:from>
    <xdr:ext cx="405111" cy="259045"/>
    <xdr:sp macro="" textlink="">
      <xdr:nvSpPr>
        <xdr:cNvPr id="88" name="有形固定資産減価償却率該当値テキスト">
          <a:extLst>
            <a:ext uri="{FF2B5EF4-FFF2-40B4-BE49-F238E27FC236}">
              <a16:creationId xmlns:a16="http://schemas.microsoft.com/office/drawing/2014/main" id="{94D72245-E361-4858-9171-647F5A19B91A}"/>
            </a:ext>
          </a:extLst>
        </xdr:cNvPr>
        <xdr:cNvSpPr txBox="1"/>
      </xdr:nvSpPr>
      <xdr:spPr>
        <a:xfrm>
          <a:off x="4813300" y="602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9" name="楕円 88">
          <a:extLst>
            <a:ext uri="{FF2B5EF4-FFF2-40B4-BE49-F238E27FC236}">
              <a16:creationId xmlns:a16="http://schemas.microsoft.com/office/drawing/2014/main" id="{0319D356-D82E-481D-850B-93322D9FC078}"/>
            </a:ext>
          </a:extLst>
        </xdr:cNvPr>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31</xdr:row>
      <xdr:rowOff>6477</xdr:rowOff>
    </xdr:to>
    <xdr:cxnSp macro="">
      <xdr:nvCxnSpPr>
        <xdr:cNvPr id="90" name="直線コネクタ 89">
          <a:extLst>
            <a:ext uri="{FF2B5EF4-FFF2-40B4-BE49-F238E27FC236}">
              <a16:creationId xmlns:a16="http://schemas.microsoft.com/office/drawing/2014/main" id="{EEA1F240-67D8-459C-8337-9AD6287C0FDC}"/>
            </a:ext>
          </a:extLst>
        </xdr:cNvPr>
        <xdr:cNvCxnSpPr/>
      </xdr:nvCxnSpPr>
      <xdr:spPr>
        <a:xfrm>
          <a:off x="4051300" y="6032500"/>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10541</xdr:rowOff>
    </xdr:from>
    <xdr:to>
      <xdr:col>15</xdr:col>
      <xdr:colOff>187325</xdr:colOff>
      <xdr:row>30</xdr:row>
      <xdr:rowOff>112141</xdr:rowOff>
    </xdr:to>
    <xdr:sp macro="" textlink="">
      <xdr:nvSpPr>
        <xdr:cNvPr id="91" name="楕円 90">
          <a:extLst>
            <a:ext uri="{FF2B5EF4-FFF2-40B4-BE49-F238E27FC236}">
              <a16:creationId xmlns:a16="http://schemas.microsoft.com/office/drawing/2014/main" id="{10E8D3D9-6C80-48CE-8C83-4CBA26DEBAD7}"/>
            </a:ext>
          </a:extLst>
        </xdr:cNvPr>
        <xdr:cNvSpPr/>
      </xdr:nvSpPr>
      <xdr:spPr>
        <a:xfrm>
          <a:off x="3238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61341</xdr:rowOff>
    </xdr:from>
    <xdr:to>
      <xdr:col>19</xdr:col>
      <xdr:colOff>136525</xdr:colOff>
      <xdr:row>30</xdr:row>
      <xdr:rowOff>117475</xdr:rowOff>
    </xdr:to>
    <xdr:cxnSp macro="">
      <xdr:nvCxnSpPr>
        <xdr:cNvPr id="92" name="直線コネクタ 91">
          <a:extLst>
            <a:ext uri="{FF2B5EF4-FFF2-40B4-BE49-F238E27FC236}">
              <a16:creationId xmlns:a16="http://schemas.microsoft.com/office/drawing/2014/main" id="{2A389054-9FEA-408B-B4D7-5978EEB06991}"/>
            </a:ext>
          </a:extLst>
        </xdr:cNvPr>
        <xdr:cNvCxnSpPr/>
      </xdr:nvCxnSpPr>
      <xdr:spPr>
        <a:xfrm>
          <a:off x="3289300" y="5976366"/>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130175</xdr:rowOff>
    </xdr:from>
    <xdr:to>
      <xdr:col>11</xdr:col>
      <xdr:colOff>187325</xdr:colOff>
      <xdr:row>30</xdr:row>
      <xdr:rowOff>60325</xdr:rowOff>
    </xdr:to>
    <xdr:sp macro="" textlink="">
      <xdr:nvSpPr>
        <xdr:cNvPr id="93" name="楕円 92">
          <a:extLst>
            <a:ext uri="{FF2B5EF4-FFF2-40B4-BE49-F238E27FC236}">
              <a16:creationId xmlns:a16="http://schemas.microsoft.com/office/drawing/2014/main" id="{2DB5A49E-EB1F-49E9-845E-142752AFCCED}"/>
            </a:ext>
          </a:extLst>
        </xdr:cNvPr>
        <xdr:cNvSpPr/>
      </xdr:nvSpPr>
      <xdr:spPr>
        <a:xfrm>
          <a:off x="2476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9525</xdr:rowOff>
    </xdr:from>
    <xdr:to>
      <xdr:col>15</xdr:col>
      <xdr:colOff>136525</xdr:colOff>
      <xdr:row>30</xdr:row>
      <xdr:rowOff>61341</xdr:rowOff>
    </xdr:to>
    <xdr:cxnSp macro="">
      <xdr:nvCxnSpPr>
        <xdr:cNvPr id="94" name="直線コネクタ 93">
          <a:extLst>
            <a:ext uri="{FF2B5EF4-FFF2-40B4-BE49-F238E27FC236}">
              <a16:creationId xmlns:a16="http://schemas.microsoft.com/office/drawing/2014/main" id="{CC38EFB2-3A72-4936-A3DA-D35528E9D920}"/>
            </a:ext>
          </a:extLst>
        </xdr:cNvPr>
        <xdr:cNvCxnSpPr/>
      </xdr:nvCxnSpPr>
      <xdr:spPr>
        <a:xfrm>
          <a:off x="2527300" y="592455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86995</xdr:rowOff>
    </xdr:from>
    <xdr:to>
      <xdr:col>7</xdr:col>
      <xdr:colOff>187325</xdr:colOff>
      <xdr:row>30</xdr:row>
      <xdr:rowOff>17145</xdr:rowOff>
    </xdr:to>
    <xdr:sp macro="" textlink="">
      <xdr:nvSpPr>
        <xdr:cNvPr id="95" name="楕円 94">
          <a:extLst>
            <a:ext uri="{FF2B5EF4-FFF2-40B4-BE49-F238E27FC236}">
              <a16:creationId xmlns:a16="http://schemas.microsoft.com/office/drawing/2014/main" id="{CD2BEDE9-164E-4C15-84F0-2D949C8CEF81}"/>
            </a:ext>
          </a:extLst>
        </xdr:cNvPr>
        <xdr:cNvSpPr/>
      </xdr:nvSpPr>
      <xdr:spPr>
        <a:xfrm>
          <a:off x="1714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137795</xdr:rowOff>
    </xdr:from>
    <xdr:to>
      <xdr:col>11</xdr:col>
      <xdr:colOff>136525</xdr:colOff>
      <xdr:row>30</xdr:row>
      <xdr:rowOff>9525</xdr:rowOff>
    </xdr:to>
    <xdr:cxnSp macro="">
      <xdr:nvCxnSpPr>
        <xdr:cNvPr id="96" name="直線コネクタ 95">
          <a:extLst>
            <a:ext uri="{FF2B5EF4-FFF2-40B4-BE49-F238E27FC236}">
              <a16:creationId xmlns:a16="http://schemas.microsoft.com/office/drawing/2014/main" id="{3828A9A1-177E-484D-AA91-F1D4A24EB79C}"/>
            </a:ext>
          </a:extLst>
        </xdr:cNvPr>
        <xdr:cNvCxnSpPr/>
      </xdr:nvCxnSpPr>
      <xdr:spPr>
        <a:xfrm>
          <a:off x="1765300" y="588137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7FCAC93D-8137-45ED-BE80-F470FDD05EF5}"/>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85DEC62C-B851-4902-8A79-96D96C3FC7AF}"/>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F00CB71B-4CCF-4A6D-B40C-5A17C6DE4799}"/>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0" name="n_4aveValue有形固定資産減価償却率">
          <a:extLst>
            <a:ext uri="{FF2B5EF4-FFF2-40B4-BE49-F238E27FC236}">
              <a16:creationId xmlns:a16="http://schemas.microsoft.com/office/drawing/2014/main" id="{6A291955-2F5B-461D-A0B9-8E06596F97C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159402</xdr:rowOff>
    </xdr:from>
    <xdr:ext cx="405111" cy="259045"/>
    <xdr:sp macro="" textlink="">
      <xdr:nvSpPr>
        <xdr:cNvPr id="101" name="n_1mainValue有形固定資産減価償却率">
          <a:extLst>
            <a:ext uri="{FF2B5EF4-FFF2-40B4-BE49-F238E27FC236}">
              <a16:creationId xmlns:a16="http://schemas.microsoft.com/office/drawing/2014/main" id="{610AC477-696E-40FF-B7B9-14A16606BDA9}"/>
            </a:ext>
          </a:extLst>
        </xdr:cNvPr>
        <xdr:cNvSpPr txBox="1"/>
      </xdr:nvSpPr>
      <xdr:spPr>
        <a:xfrm>
          <a:off x="38360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103268</xdr:rowOff>
    </xdr:from>
    <xdr:ext cx="405111" cy="259045"/>
    <xdr:sp macro="" textlink="">
      <xdr:nvSpPr>
        <xdr:cNvPr id="102" name="n_2mainValue有形固定資産減価償却率">
          <a:extLst>
            <a:ext uri="{FF2B5EF4-FFF2-40B4-BE49-F238E27FC236}">
              <a16:creationId xmlns:a16="http://schemas.microsoft.com/office/drawing/2014/main" id="{11C92448-60DF-4FCF-BF6B-A459AFDB5AFD}"/>
            </a:ext>
          </a:extLst>
        </xdr:cNvPr>
        <xdr:cNvSpPr txBox="1"/>
      </xdr:nvSpPr>
      <xdr:spPr>
        <a:xfrm>
          <a:off x="3086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3" name="n_3mainValue有形固定資産減価償却率">
          <a:extLst>
            <a:ext uri="{FF2B5EF4-FFF2-40B4-BE49-F238E27FC236}">
              <a16:creationId xmlns:a16="http://schemas.microsoft.com/office/drawing/2014/main" id="{86E387F3-00A8-47F0-9E1C-109D9CCDBEC4}"/>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33672</xdr:rowOff>
    </xdr:from>
    <xdr:ext cx="405111" cy="259045"/>
    <xdr:sp macro="" textlink="">
      <xdr:nvSpPr>
        <xdr:cNvPr id="104" name="n_4mainValue有形固定資産減価償却率">
          <a:extLst>
            <a:ext uri="{FF2B5EF4-FFF2-40B4-BE49-F238E27FC236}">
              <a16:creationId xmlns:a16="http://schemas.microsoft.com/office/drawing/2014/main" id="{CC63E04B-B11B-4590-8B55-BB73A8934499}"/>
            </a:ext>
          </a:extLst>
        </xdr:cNvPr>
        <xdr:cNvSpPr txBox="1"/>
      </xdr:nvSpPr>
      <xdr:spPr>
        <a:xfrm>
          <a:off x="1562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38E59C3-209F-4FC1-97D1-FABAD1AFF38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C56337B2-251C-423F-8F17-087DABC99E2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B8AC8093-96D4-4841-803B-F360BED1EE5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A17353F5-186F-47C9-82C4-B12158D699C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1D3EB1CA-5745-45B5-AC5A-38F689176A1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594B4C88-1EB3-46A1-B2CF-D141E5BEF00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AB2B152F-495E-4865-9B7A-44868978A4F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7536C346-6D95-4B69-A625-81DC1449E82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8013590B-E2D9-48EE-9BDD-3FABB8E8BDE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E124037C-8C69-4CAD-9448-1234B8C1034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38793C94-22CE-4C61-AD86-858550B64DC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13F400A-4907-4630-8A06-55061EBEA50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60B7A5B0-92CC-424E-851E-70949B6FBD4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債務償還比率は類似団体より低い水準になっており、昨年度より減少している。要因として、新規の地方債発行額の減少により、将来負担額も減少したことが挙げられる。</a:t>
          </a:r>
          <a:endParaRPr lang="ja-JP" altLang="ja-JP">
            <a:effectLst/>
          </a:endParaRPr>
        </a:p>
        <a:p>
          <a:r>
            <a:rPr kumimoji="1" lang="ja-JP" altLang="ja-JP" sz="1100" baseline="0">
              <a:solidFill>
                <a:schemeClr val="dk1"/>
              </a:solidFill>
              <a:effectLst/>
              <a:latin typeface="+mn-lt"/>
              <a:ea typeface="+mn-ea"/>
              <a:cs typeface="+mn-cs"/>
            </a:rPr>
            <a:t>今後も起債償還を進める一方、新規の地方債発行の抑制を図りつつ税収等の歳入確保に取り組み、財政の健全化に努めていく。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21D9F11E-55D3-4C68-9CBA-964868D59BF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1349301-0191-4613-B028-918D44E34F1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F73AE6C-11C7-4AE7-A90B-066E3A51FF3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92383E85-112A-4ADE-9EDA-849A5B38F0A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70C733F-D092-427A-BFFE-8EE444C9DE3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36A0060-F03D-475B-9183-EA5A8DF9D4A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C13C2DB8-5D17-47D7-80FB-E5893790A70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4D340089-D6FC-4C40-ABA3-E3C2F84181B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5000FDE5-9018-40A3-BE9B-4D0573CEC6B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F39C990D-D7CE-4518-AB4C-98FC5E2F6BB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EF7AD1DF-0A98-414B-BC00-D037C9DC6FE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8F344DD5-792B-43D8-AF50-CA5B9BD2989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FA37C910-C422-4263-BF59-0D3F837FEDC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D4C5757B-34BC-4BEA-9CC0-AFCBFB80F31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EBFF344-F6E5-45E6-AB2E-00F422E86C0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068CEE9D-E603-4A51-B370-DC5008BB6E38}"/>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8F1710F6-CA10-4191-B216-5A1F8E9CCE18}"/>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4EFA30DA-3305-47BA-B659-AB87ADC7ADB7}"/>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CEA4A1A5-0027-4211-844F-9BD82328EB7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37577A08-B037-4D90-AE3B-4FFFECFB34B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3DBDB00D-9F51-4949-8E0A-92710F4B4D4B}"/>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8E6E70BB-F53F-462D-AA0A-A75D46527F0F}"/>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111F77A2-808A-4AD8-91CA-6EEF02BA4083}"/>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D53B3286-0E28-4B85-9D56-B8E1A6B60A9A}"/>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7841BBB4-834C-45CE-B10F-3EC58C23DE44}"/>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3" name="フローチャート: 判断 142">
          <a:extLst>
            <a:ext uri="{FF2B5EF4-FFF2-40B4-BE49-F238E27FC236}">
              <a16:creationId xmlns:a16="http://schemas.microsoft.com/office/drawing/2014/main" id="{6550A73D-6CD4-4C5C-8C0A-30935BFB9743}"/>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B7EF860-C986-40F0-8ACA-D55F4237DFC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A8A7D7A-DE14-4C5B-8B8D-471574434DA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B92FF1E-F147-42AF-9460-BAA676D8747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F4FFF31-4710-45AB-84FB-70189EEE83A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B415C27-99EF-48C5-B512-71A0AB3CAA9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166927</xdr:rowOff>
    </xdr:from>
    <xdr:to>
      <xdr:col>76</xdr:col>
      <xdr:colOff>73025</xdr:colOff>
      <xdr:row>29</xdr:row>
      <xdr:rowOff>97077</xdr:rowOff>
    </xdr:to>
    <xdr:sp macro="" textlink="">
      <xdr:nvSpPr>
        <xdr:cNvPr id="149" name="楕円 148">
          <a:extLst>
            <a:ext uri="{FF2B5EF4-FFF2-40B4-BE49-F238E27FC236}">
              <a16:creationId xmlns:a16="http://schemas.microsoft.com/office/drawing/2014/main" id="{855512F9-6E57-499B-BB79-907CE247FB7E}"/>
            </a:ext>
          </a:extLst>
        </xdr:cNvPr>
        <xdr:cNvSpPr/>
      </xdr:nvSpPr>
      <xdr:spPr>
        <a:xfrm>
          <a:off x="14744700" y="57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18354</xdr:rowOff>
    </xdr:from>
    <xdr:ext cx="469744" cy="259045"/>
    <xdr:sp macro="" textlink="">
      <xdr:nvSpPr>
        <xdr:cNvPr id="150" name="債務償還比率該当値テキスト">
          <a:extLst>
            <a:ext uri="{FF2B5EF4-FFF2-40B4-BE49-F238E27FC236}">
              <a16:creationId xmlns:a16="http://schemas.microsoft.com/office/drawing/2014/main" id="{3564D5D8-D482-47D1-BC92-4D5D12268FDF}"/>
            </a:ext>
          </a:extLst>
        </xdr:cNvPr>
        <xdr:cNvSpPr txBox="1"/>
      </xdr:nvSpPr>
      <xdr:spPr>
        <a:xfrm>
          <a:off x="14846300" y="559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27862</xdr:rowOff>
    </xdr:from>
    <xdr:to>
      <xdr:col>72</xdr:col>
      <xdr:colOff>123825</xdr:colOff>
      <xdr:row>29</xdr:row>
      <xdr:rowOff>129462</xdr:rowOff>
    </xdr:to>
    <xdr:sp macro="" textlink="">
      <xdr:nvSpPr>
        <xdr:cNvPr id="151" name="楕円 150">
          <a:extLst>
            <a:ext uri="{FF2B5EF4-FFF2-40B4-BE49-F238E27FC236}">
              <a16:creationId xmlns:a16="http://schemas.microsoft.com/office/drawing/2014/main" id="{B2CB6092-4211-4CC9-943F-B090660DF84B}"/>
            </a:ext>
          </a:extLst>
        </xdr:cNvPr>
        <xdr:cNvSpPr/>
      </xdr:nvSpPr>
      <xdr:spPr>
        <a:xfrm>
          <a:off x="14033500" y="57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46277</xdr:rowOff>
    </xdr:from>
    <xdr:to>
      <xdr:col>76</xdr:col>
      <xdr:colOff>22225</xdr:colOff>
      <xdr:row>29</xdr:row>
      <xdr:rowOff>78662</xdr:rowOff>
    </xdr:to>
    <xdr:cxnSp macro="">
      <xdr:nvCxnSpPr>
        <xdr:cNvPr id="152" name="直線コネクタ 151">
          <a:extLst>
            <a:ext uri="{FF2B5EF4-FFF2-40B4-BE49-F238E27FC236}">
              <a16:creationId xmlns:a16="http://schemas.microsoft.com/office/drawing/2014/main" id="{2A84F8BF-7758-4626-8D49-BE9CBFC1106D}"/>
            </a:ext>
          </a:extLst>
        </xdr:cNvPr>
        <xdr:cNvCxnSpPr/>
      </xdr:nvCxnSpPr>
      <xdr:spPr>
        <a:xfrm flipV="1">
          <a:off x="14084300" y="5789852"/>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52331</xdr:rowOff>
    </xdr:from>
    <xdr:to>
      <xdr:col>68</xdr:col>
      <xdr:colOff>123825</xdr:colOff>
      <xdr:row>29</xdr:row>
      <xdr:rowOff>153931</xdr:rowOff>
    </xdr:to>
    <xdr:sp macro="" textlink="">
      <xdr:nvSpPr>
        <xdr:cNvPr id="153" name="楕円 152">
          <a:extLst>
            <a:ext uri="{FF2B5EF4-FFF2-40B4-BE49-F238E27FC236}">
              <a16:creationId xmlns:a16="http://schemas.microsoft.com/office/drawing/2014/main" id="{6027C16E-9B6B-4809-8831-5A093E7A8788}"/>
            </a:ext>
          </a:extLst>
        </xdr:cNvPr>
        <xdr:cNvSpPr/>
      </xdr:nvSpPr>
      <xdr:spPr>
        <a:xfrm>
          <a:off x="13271500" y="579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78662</xdr:rowOff>
    </xdr:from>
    <xdr:to>
      <xdr:col>72</xdr:col>
      <xdr:colOff>73025</xdr:colOff>
      <xdr:row>29</xdr:row>
      <xdr:rowOff>103131</xdr:rowOff>
    </xdr:to>
    <xdr:cxnSp macro="">
      <xdr:nvCxnSpPr>
        <xdr:cNvPr id="154" name="直線コネクタ 153">
          <a:extLst>
            <a:ext uri="{FF2B5EF4-FFF2-40B4-BE49-F238E27FC236}">
              <a16:creationId xmlns:a16="http://schemas.microsoft.com/office/drawing/2014/main" id="{21700BFB-A248-457E-8BDF-DF04E1BF2B88}"/>
            </a:ext>
          </a:extLst>
        </xdr:cNvPr>
        <xdr:cNvCxnSpPr/>
      </xdr:nvCxnSpPr>
      <xdr:spPr>
        <a:xfrm flipV="1">
          <a:off x="13322300" y="5822237"/>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57969</xdr:rowOff>
    </xdr:from>
    <xdr:to>
      <xdr:col>64</xdr:col>
      <xdr:colOff>123825</xdr:colOff>
      <xdr:row>29</xdr:row>
      <xdr:rowOff>159569</xdr:rowOff>
    </xdr:to>
    <xdr:sp macro="" textlink="">
      <xdr:nvSpPr>
        <xdr:cNvPr id="155" name="楕円 154">
          <a:extLst>
            <a:ext uri="{FF2B5EF4-FFF2-40B4-BE49-F238E27FC236}">
              <a16:creationId xmlns:a16="http://schemas.microsoft.com/office/drawing/2014/main" id="{2863D5C8-FFA5-44BA-8082-6E64D6F29175}"/>
            </a:ext>
          </a:extLst>
        </xdr:cNvPr>
        <xdr:cNvSpPr/>
      </xdr:nvSpPr>
      <xdr:spPr>
        <a:xfrm>
          <a:off x="12509500" y="580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103131</xdr:rowOff>
    </xdr:from>
    <xdr:to>
      <xdr:col>68</xdr:col>
      <xdr:colOff>73025</xdr:colOff>
      <xdr:row>29</xdr:row>
      <xdr:rowOff>108769</xdr:rowOff>
    </xdr:to>
    <xdr:cxnSp macro="">
      <xdr:nvCxnSpPr>
        <xdr:cNvPr id="156" name="直線コネクタ 155">
          <a:extLst>
            <a:ext uri="{FF2B5EF4-FFF2-40B4-BE49-F238E27FC236}">
              <a16:creationId xmlns:a16="http://schemas.microsoft.com/office/drawing/2014/main" id="{D3A3B6E9-F8B0-449E-A050-5137CF2CCA62}"/>
            </a:ext>
          </a:extLst>
        </xdr:cNvPr>
        <xdr:cNvCxnSpPr/>
      </xdr:nvCxnSpPr>
      <xdr:spPr>
        <a:xfrm flipV="1">
          <a:off x="12560300" y="5846706"/>
          <a:ext cx="762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15818</xdr:rowOff>
    </xdr:from>
    <xdr:to>
      <xdr:col>60</xdr:col>
      <xdr:colOff>123825</xdr:colOff>
      <xdr:row>30</xdr:row>
      <xdr:rowOff>117418</xdr:rowOff>
    </xdr:to>
    <xdr:sp macro="" textlink="">
      <xdr:nvSpPr>
        <xdr:cNvPr id="157" name="楕円 156">
          <a:extLst>
            <a:ext uri="{FF2B5EF4-FFF2-40B4-BE49-F238E27FC236}">
              <a16:creationId xmlns:a16="http://schemas.microsoft.com/office/drawing/2014/main" id="{6A02A39D-0E91-46E8-9EB4-FEA96CEFF736}"/>
            </a:ext>
          </a:extLst>
        </xdr:cNvPr>
        <xdr:cNvSpPr/>
      </xdr:nvSpPr>
      <xdr:spPr>
        <a:xfrm>
          <a:off x="11747500" y="59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108769</xdr:rowOff>
    </xdr:from>
    <xdr:to>
      <xdr:col>64</xdr:col>
      <xdr:colOff>73025</xdr:colOff>
      <xdr:row>30</xdr:row>
      <xdr:rowOff>66618</xdr:rowOff>
    </xdr:to>
    <xdr:cxnSp macro="">
      <xdr:nvCxnSpPr>
        <xdr:cNvPr id="158" name="直線コネクタ 157">
          <a:extLst>
            <a:ext uri="{FF2B5EF4-FFF2-40B4-BE49-F238E27FC236}">
              <a16:creationId xmlns:a16="http://schemas.microsoft.com/office/drawing/2014/main" id="{5C314A34-7161-423D-8F29-3E04C7F0FCA4}"/>
            </a:ext>
          </a:extLst>
        </xdr:cNvPr>
        <xdr:cNvCxnSpPr/>
      </xdr:nvCxnSpPr>
      <xdr:spPr>
        <a:xfrm flipV="1">
          <a:off x="11798300" y="5852344"/>
          <a:ext cx="762000" cy="1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9349E946-A983-4888-AD1E-AC48DB762451}"/>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CB05B7F1-6102-4975-B2F4-FAA74D173E9C}"/>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5634BAFC-97D2-427B-8EDC-9D523F34AA07}"/>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2" name="n_4aveValue債務償還比率">
          <a:extLst>
            <a:ext uri="{FF2B5EF4-FFF2-40B4-BE49-F238E27FC236}">
              <a16:creationId xmlns:a16="http://schemas.microsoft.com/office/drawing/2014/main" id="{D09F0493-D710-4EC8-BFB1-9A8110A7F596}"/>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145989</xdr:rowOff>
    </xdr:from>
    <xdr:ext cx="469744" cy="259045"/>
    <xdr:sp macro="" textlink="">
      <xdr:nvSpPr>
        <xdr:cNvPr id="163" name="n_1mainValue債務償還比率">
          <a:extLst>
            <a:ext uri="{FF2B5EF4-FFF2-40B4-BE49-F238E27FC236}">
              <a16:creationId xmlns:a16="http://schemas.microsoft.com/office/drawing/2014/main" id="{AC0B66E8-E823-4DD8-B74C-B14C5A8B1502}"/>
            </a:ext>
          </a:extLst>
        </xdr:cNvPr>
        <xdr:cNvSpPr txBox="1"/>
      </xdr:nvSpPr>
      <xdr:spPr>
        <a:xfrm>
          <a:off x="13836727" y="554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170458</xdr:rowOff>
    </xdr:from>
    <xdr:ext cx="469744" cy="259045"/>
    <xdr:sp macro="" textlink="">
      <xdr:nvSpPr>
        <xdr:cNvPr id="164" name="n_2mainValue債務償還比率">
          <a:extLst>
            <a:ext uri="{FF2B5EF4-FFF2-40B4-BE49-F238E27FC236}">
              <a16:creationId xmlns:a16="http://schemas.microsoft.com/office/drawing/2014/main" id="{A6FDC344-FED4-4C64-A815-867BAF73C442}"/>
            </a:ext>
          </a:extLst>
        </xdr:cNvPr>
        <xdr:cNvSpPr txBox="1"/>
      </xdr:nvSpPr>
      <xdr:spPr>
        <a:xfrm>
          <a:off x="13087427" y="5571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4646</xdr:rowOff>
    </xdr:from>
    <xdr:ext cx="469744" cy="259045"/>
    <xdr:sp macro="" textlink="">
      <xdr:nvSpPr>
        <xdr:cNvPr id="165" name="n_3mainValue債務償還比率">
          <a:extLst>
            <a:ext uri="{FF2B5EF4-FFF2-40B4-BE49-F238E27FC236}">
              <a16:creationId xmlns:a16="http://schemas.microsoft.com/office/drawing/2014/main" id="{C0A7BE7D-1AA2-4642-A86C-5F3831374D97}"/>
            </a:ext>
          </a:extLst>
        </xdr:cNvPr>
        <xdr:cNvSpPr txBox="1"/>
      </xdr:nvSpPr>
      <xdr:spPr>
        <a:xfrm>
          <a:off x="12325427" y="557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133945</xdr:rowOff>
    </xdr:from>
    <xdr:ext cx="469744" cy="259045"/>
    <xdr:sp macro="" textlink="">
      <xdr:nvSpPr>
        <xdr:cNvPr id="166" name="n_4mainValue債務償還比率">
          <a:extLst>
            <a:ext uri="{FF2B5EF4-FFF2-40B4-BE49-F238E27FC236}">
              <a16:creationId xmlns:a16="http://schemas.microsoft.com/office/drawing/2014/main" id="{D9CE4A24-E848-42B2-A79D-2243BED34C16}"/>
            </a:ext>
          </a:extLst>
        </xdr:cNvPr>
        <xdr:cNvSpPr txBox="1"/>
      </xdr:nvSpPr>
      <xdr:spPr>
        <a:xfrm>
          <a:off x="11563427" y="570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40ED24FE-4588-4DC1-90F6-0320E1DB806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BE739158-9A21-446C-A6E6-1C6FEE30F37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C68B076-7ECC-4D09-B6FD-9FF72D2DDA2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5360E83B-2505-4589-8BD1-B7F36C7E17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42D72DFF-A1A4-44F3-A318-68FC2D3276B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A823C9B-36B0-4A89-86F1-5528B1016E4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EA771B-4BB7-480D-B2DF-10BA9B797E7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708F5D-1CB2-42BB-8963-441896DE61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00D9128-8DA0-4FA7-9F60-7A5FBBABA56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9EAEEA-E30C-4F6E-8AE7-19C66832A8D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5DA350-F992-44EA-B785-AEE08E4BD7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D8ABC7-1642-4245-88E6-8B7C078AE39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AF34F7-D6CA-4F3C-B937-6EFAC6E2A3B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D41645-61CE-4E17-8320-F4D0B59956A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8E335D-B8A1-4711-A47C-88B156CAFF3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E39ED1-E1F8-4B0B-94D3-C97C61CC32E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F7492C-1B34-4282-8767-7A27262F925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FF1CF0-6CFD-46B1-A838-E33F9C7DEA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C14E68C-28C6-4CDB-994C-6BB722C980F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6E30B3-4287-45E0-A3F7-D0C8C165ACE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756406-B985-4892-B3C9-0FC2260252A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1564EB8-A4FC-459F-B96F-4A957CC8459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5647C5-1CD6-4C4B-88BD-580AE3BA8C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D6814F2-3B0A-4D34-A2B4-B7DB6E60B70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8E6C52-8E4E-4876-8206-B908B8D33F6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658B1F-BB2B-40FE-93DD-04E15C8D041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18905E-975D-4751-A25A-D3769550A35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75EFED-23B5-4E6D-8C4F-2BEBAA34AD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EFE2BB5-2453-466E-9E1A-E4B6E84D7FF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95D5988-0612-4ACF-8E39-A147BFE6D7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E418019-DFFE-4A68-9D01-985FB43F955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3D9A73-FFE8-4540-970F-89F4CF71BDF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571C97-5E64-4CA7-82A1-2B93CE93C9D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863354-5DB3-4034-99E5-75FD3A06884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939B8FA-2BEE-4A6A-80A6-84B2B3E259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CBE2CE-C3C1-4C20-9E8B-B3BDB5BA578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1CF0793-333E-4E75-B71E-CB968061EF3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D1D36E-1B13-4632-A29A-09C385B292D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A90152-9224-4C7A-9378-A039F2EFDAF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4B2AD6-D6A7-432B-8CA0-72EDB8B6AB8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A86DFD-6D01-416F-915B-2AE8A3F0EB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5FB38FF-F251-4920-A1E8-FE354B154ED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DC6418-6B82-4896-9302-3BC0A595750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C88E92-CF83-483A-9295-4F166D3B4AD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F12D6F0-094A-422F-8338-5952C8F3A75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9DBAB3-404D-43D0-8C58-E2858EA9E8D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A516FE4-B89D-4EFF-BB74-455ED1AB9C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F41FDA-2ADF-4D1A-8775-80210E864E5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0EDD58C-FF75-4F89-95FD-C1D1B1FC7A4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D8CC841-CE09-4031-B0B9-2CA9AE4A827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C82D687-4E7D-47BF-A8B6-F3BBAC0F1F9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62CE25F-590B-4E17-9A84-1F17EC03724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B1982F2-749E-4692-A8B3-D82BB2D9252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E27A6AB-BED8-4DB1-A88F-48E4E584F1C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D05E29C-54FD-45D8-9236-5DC1778A09B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ED9F3DE-3BE5-4230-AAB4-C43B78807D3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53692D3-8A65-46D5-B361-9ADF3E225D9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4E6D40E-12C8-41A9-A718-523E23F7149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68EFBFD-16DE-4160-87D2-F91ACBF84DB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7A228793-32F7-4766-AA85-804845EDB4AA}"/>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C6CAD92A-1AB8-4F94-9286-3CABA54A9C1E}"/>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D5BCA4BE-C9FE-4E04-9850-EDD6EC260D9A}"/>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321BCE16-D081-4F47-B7B0-CEC1FF8B7B5F}"/>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FA88ECBF-588E-42A6-A81E-2437217780BC}"/>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8F07C465-27BC-4614-9BED-F61C1F2C5292}"/>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AEFA1CC8-751F-4070-936D-902E2FCEB435}"/>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28B9FE2-2EB4-4CDC-87A8-C2086EC77CA4}"/>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BA2703F1-56EF-479B-A626-B6926A5C5AD2}"/>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30A16058-27D6-45DB-BCE4-63ED78D8B5BF}"/>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3F997258-5EA9-434C-BF76-CE1971DE66BA}"/>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6CB4016-89D6-4D75-9183-993A69293D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1271A63-1DD4-485E-8EC6-1164F77C06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97687CC-1C5D-48D4-B33A-BF4AEE0F7F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6BFB939-BC82-44CC-B942-89FCC4557BD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45B3644-67BB-4360-A76D-B01E7F4FAB6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96266</xdr:rowOff>
    </xdr:from>
    <xdr:to>
      <xdr:col>24</xdr:col>
      <xdr:colOff>114300</xdr:colOff>
      <xdr:row>39</xdr:row>
      <xdr:rowOff>26416</xdr:rowOff>
    </xdr:to>
    <xdr:sp macro="" textlink="">
      <xdr:nvSpPr>
        <xdr:cNvPr id="71" name="楕円 70">
          <a:extLst>
            <a:ext uri="{FF2B5EF4-FFF2-40B4-BE49-F238E27FC236}">
              <a16:creationId xmlns:a16="http://schemas.microsoft.com/office/drawing/2014/main" id="{07CF0429-A7E7-4449-A7B7-FD5ABFAF9EA6}"/>
            </a:ext>
          </a:extLst>
        </xdr:cNvPr>
        <xdr:cNvSpPr/>
      </xdr:nvSpPr>
      <xdr:spPr>
        <a:xfrm>
          <a:off x="45847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74693</xdr:rowOff>
    </xdr:from>
    <xdr:ext cx="405111" cy="259045"/>
    <xdr:sp macro="" textlink="">
      <xdr:nvSpPr>
        <xdr:cNvPr id="72" name="【道路】&#10;有形固定資産減価償却率該当値テキスト">
          <a:extLst>
            <a:ext uri="{FF2B5EF4-FFF2-40B4-BE49-F238E27FC236}">
              <a16:creationId xmlns:a16="http://schemas.microsoft.com/office/drawing/2014/main" id="{85565C6E-D9C9-4A12-9C0D-69FDC40A4CFB}"/>
            </a:ext>
          </a:extLst>
        </xdr:cNvPr>
        <xdr:cNvSpPr txBox="1"/>
      </xdr:nvSpPr>
      <xdr:spPr>
        <a:xfrm>
          <a:off x="4673600" y="658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3" name="楕円 72">
          <a:extLst>
            <a:ext uri="{FF2B5EF4-FFF2-40B4-BE49-F238E27FC236}">
              <a16:creationId xmlns:a16="http://schemas.microsoft.com/office/drawing/2014/main" id="{0DC1851E-AB34-4806-B8FC-4C412D84FEAB}"/>
            </a:ext>
          </a:extLst>
        </xdr:cNvPr>
        <xdr:cNvSpPr/>
      </xdr:nvSpPr>
      <xdr:spPr>
        <a:xfrm>
          <a:off x="3746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147066</xdr:rowOff>
    </xdr:to>
    <xdr:cxnSp macro="">
      <xdr:nvCxnSpPr>
        <xdr:cNvPr id="74" name="直線コネクタ 73">
          <a:extLst>
            <a:ext uri="{FF2B5EF4-FFF2-40B4-BE49-F238E27FC236}">
              <a16:creationId xmlns:a16="http://schemas.microsoft.com/office/drawing/2014/main" id="{33C1375A-8D31-473C-A236-E1E3B8CC0276}"/>
            </a:ext>
          </a:extLst>
        </xdr:cNvPr>
        <xdr:cNvCxnSpPr/>
      </xdr:nvCxnSpPr>
      <xdr:spPr>
        <a:xfrm>
          <a:off x="3797300" y="664845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64262</xdr:rowOff>
    </xdr:from>
    <xdr:to>
      <xdr:col>15</xdr:col>
      <xdr:colOff>101600</xdr:colOff>
      <xdr:row>38</xdr:row>
      <xdr:rowOff>165862</xdr:rowOff>
    </xdr:to>
    <xdr:sp macro="" textlink="">
      <xdr:nvSpPr>
        <xdr:cNvPr id="75" name="楕円 74">
          <a:extLst>
            <a:ext uri="{FF2B5EF4-FFF2-40B4-BE49-F238E27FC236}">
              <a16:creationId xmlns:a16="http://schemas.microsoft.com/office/drawing/2014/main" id="{71E4D707-664C-4FE0-81B9-C5035BB64A6F}"/>
            </a:ext>
          </a:extLst>
        </xdr:cNvPr>
        <xdr:cNvSpPr/>
      </xdr:nvSpPr>
      <xdr:spPr>
        <a:xfrm>
          <a:off x="2857500" y="657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115062</xdr:rowOff>
    </xdr:from>
    <xdr:to>
      <xdr:col>19</xdr:col>
      <xdr:colOff>177800</xdr:colOff>
      <xdr:row>38</xdr:row>
      <xdr:rowOff>133350</xdr:rowOff>
    </xdr:to>
    <xdr:cxnSp macro="">
      <xdr:nvCxnSpPr>
        <xdr:cNvPr id="76" name="直線コネクタ 75">
          <a:extLst>
            <a:ext uri="{FF2B5EF4-FFF2-40B4-BE49-F238E27FC236}">
              <a16:creationId xmlns:a16="http://schemas.microsoft.com/office/drawing/2014/main" id="{3812CD52-862F-4EBC-B4E7-01C016230997}"/>
            </a:ext>
          </a:extLst>
        </xdr:cNvPr>
        <xdr:cNvCxnSpPr/>
      </xdr:nvCxnSpPr>
      <xdr:spPr>
        <a:xfrm>
          <a:off x="2908300" y="663016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45974</xdr:rowOff>
    </xdr:from>
    <xdr:to>
      <xdr:col>10</xdr:col>
      <xdr:colOff>165100</xdr:colOff>
      <xdr:row>38</xdr:row>
      <xdr:rowOff>147574</xdr:rowOff>
    </xdr:to>
    <xdr:sp macro="" textlink="">
      <xdr:nvSpPr>
        <xdr:cNvPr id="77" name="楕円 76">
          <a:extLst>
            <a:ext uri="{FF2B5EF4-FFF2-40B4-BE49-F238E27FC236}">
              <a16:creationId xmlns:a16="http://schemas.microsoft.com/office/drawing/2014/main" id="{E46EAD35-646D-4DDE-A56C-CF08D7415276}"/>
            </a:ext>
          </a:extLst>
        </xdr:cNvPr>
        <xdr:cNvSpPr/>
      </xdr:nvSpPr>
      <xdr:spPr>
        <a:xfrm>
          <a:off x="1968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96774</xdr:rowOff>
    </xdr:from>
    <xdr:to>
      <xdr:col>15</xdr:col>
      <xdr:colOff>50800</xdr:colOff>
      <xdr:row>38</xdr:row>
      <xdr:rowOff>115062</xdr:rowOff>
    </xdr:to>
    <xdr:cxnSp macro="">
      <xdr:nvCxnSpPr>
        <xdr:cNvPr id="78" name="直線コネクタ 77">
          <a:extLst>
            <a:ext uri="{FF2B5EF4-FFF2-40B4-BE49-F238E27FC236}">
              <a16:creationId xmlns:a16="http://schemas.microsoft.com/office/drawing/2014/main" id="{65E31561-BBD0-4FEF-AA9F-A2961F8E66C5}"/>
            </a:ext>
          </a:extLst>
        </xdr:cNvPr>
        <xdr:cNvCxnSpPr/>
      </xdr:nvCxnSpPr>
      <xdr:spPr>
        <a:xfrm>
          <a:off x="2019300" y="661187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29972</xdr:rowOff>
    </xdr:from>
    <xdr:to>
      <xdr:col>6</xdr:col>
      <xdr:colOff>38100</xdr:colOff>
      <xdr:row>38</xdr:row>
      <xdr:rowOff>131572</xdr:rowOff>
    </xdr:to>
    <xdr:sp macro="" textlink="">
      <xdr:nvSpPr>
        <xdr:cNvPr id="79" name="楕円 78">
          <a:extLst>
            <a:ext uri="{FF2B5EF4-FFF2-40B4-BE49-F238E27FC236}">
              <a16:creationId xmlns:a16="http://schemas.microsoft.com/office/drawing/2014/main" id="{3EE0D3B0-2846-4810-A711-C9092604468D}"/>
            </a:ext>
          </a:extLst>
        </xdr:cNvPr>
        <xdr:cNvSpPr/>
      </xdr:nvSpPr>
      <xdr:spPr>
        <a:xfrm>
          <a:off x="1079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80772</xdr:rowOff>
    </xdr:from>
    <xdr:to>
      <xdr:col>10</xdr:col>
      <xdr:colOff>114300</xdr:colOff>
      <xdr:row>38</xdr:row>
      <xdr:rowOff>96774</xdr:rowOff>
    </xdr:to>
    <xdr:cxnSp macro="">
      <xdr:nvCxnSpPr>
        <xdr:cNvPr id="80" name="直線コネクタ 79">
          <a:extLst>
            <a:ext uri="{FF2B5EF4-FFF2-40B4-BE49-F238E27FC236}">
              <a16:creationId xmlns:a16="http://schemas.microsoft.com/office/drawing/2014/main" id="{8B6488C9-12C5-457E-A174-B65882385D1E}"/>
            </a:ext>
          </a:extLst>
        </xdr:cNvPr>
        <xdr:cNvCxnSpPr/>
      </xdr:nvCxnSpPr>
      <xdr:spPr>
        <a:xfrm>
          <a:off x="1130300" y="659587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DFFC2CAF-DC63-4E90-8708-C16C7C30D8FC}"/>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097A967A-219A-4A1D-9226-8C6099F46AFD}"/>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8C4AAF6A-2854-4201-B782-FEBC660F3221}"/>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9084BF23-F289-4123-9975-BC3A5FDCDE09}"/>
            </a:ext>
          </a:extLst>
        </xdr:cNvPr>
        <xdr:cNvSpPr txBox="1"/>
      </xdr:nvSpPr>
      <xdr:spPr>
        <a:xfrm>
          <a:off x="927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85" name="n_1mainValue【道路】&#10;有形固定資産減価償却率">
          <a:extLst>
            <a:ext uri="{FF2B5EF4-FFF2-40B4-BE49-F238E27FC236}">
              <a16:creationId xmlns:a16="http://schemas.microsoft.com/office/drawing/2014/main" id="{9F3072E7-5AE5-4165-BA62-700E3FDBC145}"/>
            </a:ext>
          </a:extLst>
        </xdr:cNvPr>
        <xdr:cNvSpPr txBox="1"/>
      </xdr:nvSpPr>
      <xdr:spPr>
        <a:xfrm>
          <a:off x="3582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E2793796-BE65-4D32-A505-F4AD3F00E39A}"/>
            </a:ext>
          </a:extLst>
        </xdr:cNvPr>
        <xdr:cNvSpPr txBox="1"/>
      </xdr:nvSpPr>
      <xdr:spPr>
        <a:xfrm>
          <a:off x="2705744" y="667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138701</xdr:rowOff>
    </xdr:from>
    <xdr:ext cx="405111" cy="259045"/>
    <xdr:sp macro="" textlink="">
      <xdr:nvSpPr>
        <xdr:cNvPr id="87" name="n_3mainValue【道路】&#10;有形固定資産減価償却率">
          <a:extLst>
            <a:ext uri="{FF2B5EF4-FFF2-40B4-BE49-F238E27FC236}">
              <a16:creationId xmlns:a16="http://schemas.microsoft.com/office/drawing/2014/main" id="{9C684EA2-9DF1-40CC-942A-D0BEE2A404E3}"/>
            </a:ext>
          </a:extLst>
        </xdr:cNvPr>
        <xdr:cNvSpPr txBox="1"/>
      </xdr:nvSpPr>
      <xdr:spPr>
        <a:xfrm>
          <a:off x="181674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122699</xdr:rowOff>
    </xdr:from>
    <xdr:ext cx="405111" cy="259045"/>
    <xdr:sp macro="" textlink="">
      <xdr:nvSpPr>
        <xdr:cNvPr id="88" name="n_4mainValue【道路】&#10;有形固定資産減価償却率">
          <a:extLst>
            <a:ext uri="{FF2B5EF4-FFF2-40B4-BE49-F238E27FC236}">
              <a16:creationId xmlns:a16="http://schemas.microsoft.com/office/drawing/2014/main" id="{E04F9515-0100-466A-8F26-CCF0009EEB31}"/>
            </a:ext>
          </a:extLst>
        </xdr:cNvPr>
        <xdr:cNvSpPr txBox="1"/>
      </xdr:nvSpPr>
      <xdr:spPr>
        <a:xfrm>
          <a:off x="92774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FA160C1-BBC3-410E-9A25-A825F6DEECF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0A896F6-C627-43F0-AA97-955AA02CE6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675F671-2EC4-4BDA-89EA-D8258E05AA2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E65E143-3B87-4BDD-AFF2-FBBDFCBB40D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4A01D61-678B-4157-BDA1-17DC02672E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6D58E36-AEA2-40A0-A3BF-55A7177F5AE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E28CF7D-4C6C-4688-805B-E659EA09F3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57CA4C8-68AC-4BAE-8CF3-9394D882ACA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D57C386-CCB9-45EC-85C0-A23D9DEE617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C9678C9-94EF-4BAD-ADA4-5CA67AFE3D2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F5F4F35-15D7-477E-AD23-2336C5BFECC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F28915E-86E2-4696-A2AE-CAFE79EB022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3596A2C-3285-469B-9F16-C972C5C9C83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1B73D2D-2400-424E-A9BE-AEEBB00F2BD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FAAB688-A391-4C05-98FF-09BF37E731D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3A0BFC2-D056-4BDC-918C-AE8B546A203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7BD4CC5-ECD8-49A5-BF41-2A2008451DA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9C75BAD-6F7A-4823-AEF8-CBD235F36C2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8173D9A-5761-4156-BEAA-ED6CB54AAB8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D43128C-F5A6-4953-9CF8-B97AE626016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83238BD-787B-4DBC-9F60-3826FBDBF6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7025E0B-5AD3-4FC9-B060-A37A363AFB2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1FAABD8-DA37-42F6-82ED-94EE83B0F82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53EB5744-1598-4B28-808D-6040CC998F4C}"/>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61833771-8B17-49EC-944A-892C528A9867}"/>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3555ECC-2933-4E56-8EDB-F28F2AE98BA5}"/>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560DC91E-9952-432C-B9F9-71482CEFA547}"/>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DCC3F7C3-A9CF-4829-AF8B-92C3FDE216B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FBC94BA1-F715-4012-A5E6-389E5B470C93}"/>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3167D536-3361-4FDA-81DC-A03AD8A67024}"/>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289764CE-CE7C-4217-A2ED-EAD0E218DD3B}"/>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6596DC7C-62A8-42B5-9B24-09C8873180DD}"/>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4DFE88F5-019E-4FC7-8B97-5002AACDC98A}"/>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89664648-3ADF-4B08-80E6-AB438B85DEA2}"/>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05BD66F-14FC-4533-AACA-B084E78E53E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9567864-B562-4CCB-A52B-30329039972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8102424-360A-4CC6-AC69-FC005A6FFD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901FD6F-0E68-48E4-A408-7BEECB7BD4B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E8005B6-3513-4E0A-8435-1EF3E8E1EFE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149530</xdr:rowOff>
    </xdr:from>
    <xdr:to>
      <xdr:col>55</xdr:col>
      <xdr:colOff>50800</xdr:colOff>
      <xdr:row>36</xdr:row>
      <xdr:rowOff>79680</xdr:rowOff>
    </xdr:to>
    <xdr:sp macro="" textlink="">
      <xdr:nvSpPr>
        <xdr:cNvPr id="128" name="楕円 127">
          <a:extLst>
            <a:ext uri="{FF2B5EF4-FFF2-40B4-BE49-F238E27FC236}">
              <a16:creationId xmlns:a16="http://schemas.microsoft.com/office/drawing/2014/main" id="{7FD598CC-1326-46D5-8432-E2B1F2915807}"/>
            </a:ext>
          </a:extLst>
        </xdr:cNvPr>
        <xdr:cNvSpPr/>
      </xdr:nvSpPr>
      <xdr:spPr>
        <a:xfrm>
          <a:off x="10426700" y="61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957</xdr:rowOff>
    </xdr:from>
    <xdr:ext cx="534377" cy="259045"/>
    <xdr:sp macro="" textlink="">
      <xdr:nvSpPr>
        <xdr:cNvPr id="129" name="【道路】&#10;一人当たり延長該当値テキスト">
          <a:extLst>
            <a:ext uri="{FF2B5EF4-FFF2-40B4-BE49-F238E27FC236}">
              <a16:creationId xmlns:a16="http://schemas.microsoft.com/office/drawing/2014/main" id="{84B51A30-6754-4046-981C-80D01A7029D8}"/>
            </a:ext>
          </a:extLst>
        </xdr:cNvPr>
        <xdr:cNvSpPr txBox="1"/>
      </xdr:nvSpPr>
      <xdr:spPr>
        <a:xfrm>
          <a:off x="10515600" y="600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168466</xdr:rowOff>
    </xdr:from>
    <xdr:to>
      <xdr:col>50</xdr:col>
      <xdr:colOff>165100</xdr:colOff>
      <xdr:row>36</xdr:row>
      <xdr:rowOff>98616</xdr:rowOff>
    </xdr:to>
    <xdr:sp macro="" textlink="">
      <xdr:nvSpPr>
        <xdr:cNvPr id="130" name="楕円 129">
          <a:extLst>
            <a:ext uri="{FF2B5EF4-FFF2-40B4-BE49-F238E27FC236}">
              <a16:creationId xmlns:a16="http://schemas.microsoft.com/office/drawing/2014/main" id="{022A8517-D88A-47B7-86A6-40D2C2690618}"/>
            </a:ext>
          </a:extLst>
        </xdr:cNvPr>
        <xdr:cNvSpPr/>
      </xdr:nvSpPr>
      <xdr:spPr>
        <a:xfrm>
          <a:off x="9588500" y="616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28880</xdr:rowOff>
    </xdr:from>
    <xdr:to>
      <xdr:col>55</xdr:col>
      <xdr:colOff>0</xdr:colOff>
      <xdr:row>36</xdr:row>
      <xdr:rowOff>47816</xdr:rowOff>
    </xdr:to>
    <xdr:cxnSp macro="">
      <xdr:nvCxnSpPr>
        <xdr:cNvPr id="131" name="直線コネクタ 130">
          <a:extLst>
            <a:ext uri="{FF2B5EF4-FFF2-40B4-BE49-F238E27FC236}">
              <a16:creationId xmlns:a16="http://schemas.microsoft.com/office/drawing/2014/main" id="{85148175-900D-48AF-993F-3F992C1C6027}"/>
            </a:ext>
          </a:extLst>
        </xdr:cNvPr>
        <xdr:cNvCxnSpPr/>
      </xdr:nvCxnSpPr>
      <xdr:spPr>
        <a:xfrm flipV="1">
          <a:off x="9639300" y="6201080"/>
          <a:ext cx="838200" cy="1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22047</xdr:rowOff>
    </xdr:from>
    <xdr:to>
      <xdr:col>46</xdr:col>
      <xdr:colOff>38100</xdr:colOff>
      <xdr:row>36</xdr:row>
      <xdr:rowOff>123647</xdr:rowOff>
    </xdr:to>
    <xdr:sp macro="" textlink="">
      <xdr:nvSpPr>
        <xdr:cNvPr id="132" name="楕円 131">
          <a:extLst>
            <a:ext uri="{FF2B5EF4-FFF2-40B4-BE49-F238E27FC236}">
              <a16:creationId xmlns:a16="http://schemas.microsoft.com/office/drawing/2014/main" id="{523B297A-8F12-4089-A396-6039E1709014}"/>
            </a:ext>
          </a:extLst>
        </xdr:cNvPr>
        <xdr:cNvSpPr/>
      </xdr:nvSpPr>
      <xdr:spPr>
        <a:xfrm>
          <a:off x="8699500" y="619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47816</xdr:rowOff>
    </xdr:from>
    <xdr:to>
      <xdr:col>50</xdr:col>
      <xdr:colOff>114300</xdr:colOff>
      <xdr:row>36</xdr:row>
      <xdr:rowOff>72847</xdr:rowOff>
    </xdr:to>
    <xdr:cxnSp macro="">
      <xdr:nvCxnSpPr>
        <xdr:cNvPr id="133" name="直線コネクタ 132">
          <a:extLst>
            <a:ext uri="{FF2B5EF4-FFF2-40B4-BE49-F238E27FC236}">
              <a16:creationId xmlns:a16="http://schemas.microsoft.com/office/drawing/2014/main" id="{73FBC1A5-2A27-4A96-8EDA-083575BAFAAF}"/>
            </a:ext>
          </a:extLst>
        </xdr:cNvPr>
        <xdr:cNvCxnSpPr/>
      </xdr:nvCxnSpPr>
      <xdr:spPr>
        <a:xfrm flipV="1">
          <a:off x="8750300" y="6220016"/>
          <a:ext cx="889000" cy="2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34163</xdr:rowOff>
    </xdr:from>
    <xdr:to>
      <xdr:col>41</xdr:col>
      <xdr:colOff>101600</xdr:colOff>
      <xdr:row>36</xdr:row>
      <xdr:rowOff>135763</xdr:rowOff>
    </xdr:to>
    <xdr:sp macro="" textlink="">
      <xdr:nvSpPr>
        <xdr:cNvPr id="134" name="楕円 133">
          <a:extLst>
            <a:ext uri="{FF2B5EF4-FFF2-40B4-BE49-F238E27FC236}">
              <a16:creationId xmlns:a16="http://schemas.microsoft.com/office/drawing/2014/main" id="{2EDCDCE5-071A-49BB-B8C9-636ADD9C0D44}"/>
            </a:ext>
          </a:extLst>
        </xdr:cNvPr>
        <xdr:cNvSpPr/>
      </xdr:nvSpPr>
      <xdr:spPr>
        <a:xfrm>
          <a:off x="7810500" y="62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72847</xdr:rowOff>
    </xdr:from>
    <xdr:to>
      <xdr:col>45</xdr:col>
      <xdr:colOff>177800</xdr:colOff>
      <xdr:row>36</xdr:row>
      <xdr:rowOff>84963</xdr:rowOff>
    </xdr:to>
    <xdr:cxnSp macro="">
      <xdr:nvCxnSpPr>
        <xdr:cNvPr id="135" name="直線コネクタ 134">
          <a:extLst>
            <a:ext uri="{FF2B5EF4-FFF2-40B4-BE49-F238E27FC236}">
              <a16:creationId xmlns:a16="http://schemas.microsoft.com/office/drawing/2014/main" id="{89938010-635D-40EB-ABB0-1029B12B017A}"/>
            </a:ext>
          </a:extLst>
        </xdr:cNvPr>
        <xdr:cNvCxnSpPr/>
      </xdr:nvCxnSpPr>
      <xdr:spPr>
        <a:xfrm flipV="1">
          <a:off x="7861300" y="624504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47079</xdr:rowOff>
    </xdr:from>
    <xdr:to>
      <xdr:col>36</xdr:col>
      <xdr:colOff>165100</xdr:colOff>
      <xdr:row>36</xdr:row>
      <xdr:rowOff>148679</xdr:rowOff>
    </xdr:to>
    <xdr:sp macro="" textlink="">
      <xdr:nvSpPr>
        <xdr:cNvPr id="136" name="楕円 135">
          <a:extLst>
            <a:ext uri="{FF2B5EF4-FFF2-40B4-BE49-F238E27FC236}">
              <a16:creationId xmlns:a16="http://schemas.microsoft.com/office/drawing/2014/main" id="{18222779-4514-4EF7-B641-A47963C01B57}"/>
            </a:ext>
          </a:extLst>
        </xdr:cNvPr>
        <xdr:cNvSpPr/>
      </xdr:nvSpPr>
      <xdr:spPr>
        <a:xfrm>
          <a:off x="6921500" y="621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84963</xdr:rowOff>
    </xdr:from>
    <xdr:to>
      <xdr:col>41</xdr:col>
      <xdr:colOff>50800</xdr:colOff>
      <xdr:row>36</xdr:row>
      <xdr:rowOff>97879</xdr:rowOff>
    </xdr:to>
    <xdr:cxnSp macro="">
      <xdr:nvCxnSpPr>
        <xdr:cNvPr id="137" name="直線コネクタ 136">
          <a:extLst>
            <a:ext uri="{FF2B5EF4-FFF2-40B4-BE49-F238E27FC236}">
              <a16:creationId xmlns:a16="http://schemas.microsoft.com/office/drawing/2014/main" id="{ED0F073A-F11F-4636-AD35-04175FF7E021}"/>
            </a:ext>
          </a:extLst>
        </xdr:cNvPr>
        <xdr:cNvCxnSpPr/>
      </xdr:nvCxnSpPr>
      <xdr:spPr>
        <a:xfrm flipV="1">
          <a:off x="6972300" y="6257163"/>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3C6E270F-A495-4C5F-9D6D-ECED211F3D48}"/>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12D3A185-8996-498E-8D5A-6C237C34987A}"/>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C29B33E2-DAD2-4DB6-83F2-6CF668E6BCD8}"/>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38841</xdr:rowOff>
    </xdr:from>
    <xdr:ext cx="534377" cy="259045"/>
    <xdr:sp macro="" textlink="">
      <xdr:nvSpPr>
        <xdr:cNvPr id="141" name="n_4aveValue【道路】&#10;一人当たり延長">
          <a:extLst>
            <a:ext uri="{FF2B5EF4-FFF2-40B4-BE49-F238E27FC236}">
              <a16:creationId xmlns:a16="http://schemas.microsoft.com/office/drawing/2014/main" id="{F6C50098-B67A-4E13-B42B-81F3D7699CFB}"/>
            </a:ext>
          </a:extLst>
        </xdr:cNvPr>
        <xdr:cNvSpPr txBox="1"/>
      </xdr:nvSpPr>
      <xdr:spPr>
        <a:xfrm>
          <a:off x="6705111" y="65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115143</xdr:rowOff>
    </xdr:from>
    <xdr:ext cx="534377" cy="259045"/>
    <xdr:sp macro="" textlink="">
      <xdr:nvSpPr>
        <xdr:cNvPr id="142" name="n_1mainValue【道路】&#10;一人当たり延長">
          <a:extLst>
            <a:ext uri="{FF2B5EF4-FFF2-40B4-BE49-F238E27FC236}">
              <a16:creationId xmlns:a16="http://schemas.microsoft.com/office/drawing/2014/main" id="{D895D2CB-E203-439C-B786-4C6225FAE39F}"/>
            </a:ext>
          </a:extLst>
        </xdr:cNvPr>
        <xdr:cNvSpPr txBox="1"/>
      </xdr:nvSpPr>
      <xdr:spPr>
        <a:xfrm>
          <a:off x="9359411" y="59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140174</xdr:rowOff>
    </xdr:from>
    <xdr:ext cx="534377" cy="259045"/>
    <xdr:sp macro="" textlink="">
      <xdr:nvSpPr>
        <xdr:cNvPr id="143" name="n_2mainValue【道路】&#10;一人当たり延長">
          <a:extLst>
            <a:ext uri="{FF2B5EF4-FFF2-40B4-BE49-F238E27FC236}">
              <a16:creationId xmlns:a16="http://schemas.microsoft.com/office/drawing/2014/main" id="{7B9ADE3C-5D61-47B5-BB6D-FC856E089193}"/>
            </a:ext>
          </a:extLst>
        </xdr:cNvPr>
        <xdr:cNvSpPr txBox="1"/>
      </xdr:nvSpPr>
      <xdr:spPr>
        <a:xfrm>
          <a:off x="8483111" y="596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152290</xdr:rowOff>
    </xdr:from>
    <xdr:ext cx="534377" cy="259045"/>
    <xdr:sp macro="" textlink="">
      <xdr:nvSpPr>
        <xdr:cNvPr id="144" name="n_3mainValue【道路】&#10;一人当たり延長">
          <a:extLst>
            <a:ext uri="{FF2B5EF4-FFF2-40B4-BE49-F238E27FC236}">
              <a16:creationId xmlns:a16="http://schemas.microsoft.com/office/drawing/2014/main" id="{B370858A-7EEE-40AE-AA8E-FE53E16ADF33}"/>
            </a:ext>
          </a:extLst>
        </xdr:cNvPr>
        <xdr:cNvSpPr txBox="1"/>
      </xdr:nvSpPr>
      <xdr:spPr>
        <a:xfrm>
          <a:off x="7594111" y="598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165206</xdr:rowOff>
    </xdr:from>
    <xdr:ext cx="534377" cy="259045"/>
    <xdr:sp macro="" textlink="">
      <xdr:nvSpPr>
        <xdr:cNvPr id="145" name="n_4mainValue【道路】&#10;一人当たり延長">
          <a:extLst>
            <a:ext uri="{FF2B5EF4-FFF2-40B4-BE49-F238E27FC236}">
              <a16:creationId xmlns:a16="http://schemas.microsoft.com/office/drawing/2014/main" id="{611FB78A-EEFA-47E3-B61B-AD1B2E4BF190}"/>
            </a:ext>
          </a:extLst>
        </xdr:cNvPr>
        <xdr:cNvSpPr txBox="1"/>
      </xdr:nvSpPr>
      <xdr:spPr>
        <a:xfrm>
          <a:off x="6705111" y="599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A20450C-3E7C-4923-A046-05D296AA410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CA124BF-F29F-4FDA-9142-EAC0336C25C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8130648-B8FA-4BD2-A315-2BBF58B7237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A078330-B665-49FF-9E04-658E5AC3921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63D7E28-9F49-4C49-B53D-2AB5DBD359D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130D5C0-7025-4337-916E-0E19DC3A54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CDF4748-590B-4DBC-9EA2-3F5A35E9D8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83D9B1F-D2DC-4B51-BF47-55EA070D6C6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24CE24C-3C2E-4509-8DE0-C7C53DFE1F7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38427EB-F2CA-43C7-9BF6-9A889347C8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B3307AA-CE0E-4E5C-9807-95835AE05B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1593F80-3890-42B7-899D-0355BD4AEFA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655A133-CC53-4CCD-9F29-5AD35F68BD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1E937D4-6BB2-4352-99F5-A18E11A5828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F4C483C-888D-40BF-9285-A44535E84DD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2BAF01D-C047-4C9C-893A-B42C69B51AF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39C0871-5659-43C6-BC01-F73EFC4C8FA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DCD4228-FC5A-4A00-9811-FBD50178D52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E90EDA9-E015-485E-BC80-F69E2096F6B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4BBAE52-B31C-44EE-9E98-AA2ABB408A2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A2FE0CF-1ACB-4C2B-8775-F38863B6F91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B70EA8A-896D-433A-95DD-5EC0652A756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9F6CF9D-C58A-4175-8148-77939DB2B1C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571AEA5-998C-4224-A6C7-25ED9C5D51E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02F5708-0D6F-40AB-829E-6F6FDBBD7DE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62EDBEF1-EF50-4D20-A4B4-D7209195E5AB}"/>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5ACEA7D-613E-4C29-A9A7-CC7DCED98542}"/>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1D2D3A6A-580C-4AA5-8D4A-6F0C62EF7B4B}"/>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8300973-91DB-4689-B85B-5B2B0FE5DA56}"/>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9FCD6241-E285-4043-8397-102E3F5D2434}"/>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2A34EEB-1366-4809-8E09-73CC7D9B5370}"/>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4378B6A6-D29D-41D3-9FE7-2BB4DD286953}"/>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A5993D2B-40CF-4BA3-92BD-0309F0B6C4B5}"/>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2258F1AB-7D35-407A-B859-03C7FC28DE5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DA67BEFF-D031-4CA9-A305-CAD21F26F5DD}"/>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2BF27630-280F-44C7-9ECA-72F0C979234B}"/>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48403E9-CCDA-4C2B-9E71-19A357EC8F5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C340F1F-F8F3-4CC4-8342-73A40A97E1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5F701E-532C-429E-869F-35F5A86E3E0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A76A1D-A5B2-4AE4-908F-DE8E3451350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FFCD8E-623B-432A-BD07-8B39C05B414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7" name="楕円 186">
          <a:extLst>
            <a:ext uri="{FF2B5EF4-FFF2-40B4-BE49-F238E27FC236}">
              <a16:creationId xmlns:a16="http://schemas.microsoft.com/office/drawing/2014/main" id="{2F52DA93-8076-42E8-9E23-6F02CFF8D098}"/>
            </a:ext>
          </a:extLst>
        </xdr:cNvPr>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166387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4AF875D-37DC-46E5-91B2-5A369DE8C86B}"/>
            </a:ext>
          </a:extLst>
        </xdr:cNvPr>
        <xdr:cNvSpPr txBox="1"/>
      </xdr:nvSpPr>
      <xdr:spPr>
        <a:xfrm>
          <a:off x="4673600"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89" name="楕円 188">
          <a:extLst>
            <a:ext uri="{FF2B5EF4-FFF2-40B4-BE49-F238E27FC236}">
              <a16:creationId xmlns:a16="http://schemas.microsoft.com/office/drawing/2014/main" id="{57A8D7AD-71CF-46DE-85A6-0C65585E8562}"/>
            </a:ext>
          </a:extLst>
        </xdr:cNvPr>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22860</xdr:rowOff>
    </xdr:to>
    <xdr:cxnSp macro="">
      <xdr:nvCxnSpPr>
        <xdr:cNvPr id="190" name="直線コネクタ 189">
          <a:extLst>
            <a:ext uri="{FF2B5EF4-FFF2-40B4-BE49-F238E27FC236}">
              <a16:creationId xmlns:a16="http://schemas.microsoft.com/office/drawing/2014/main" id="{010951CB-56C6-474A-AE52-BE5254A1514C}"/>
            </a:ext>
          </a:extLst>
        </xdr:cNvPr>
        <xdr:cNvCxnSpPr/>
      </xdr:nvCxnSpPr>
      <xdr:spPr>
        <a:xfrm>
          <a:off x="3797300" y="1046334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1" name="楕円 190">
          <a:extLst>
            <a:ext uri="{FF2B5EF4-FFF2-40B4-BE49-F238E27FC236}">
              <a16:creationId xmlns:a16="http://schemas.microsoft.com/office/drawing/2014/main" id="{E9361A20-4BC2-4516-9C95-BC6F1BD6E6E1}"/>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4899</xdr:rowOff>
    </xdr:to>
    <xdr:cxnSp macro="">
      <xdr:nvCxnSpPr>
        <xdr:cNvPr id="192" name="直線コネクタ 191">
          <a:extLst>
            <a:ext uri="{FF2B5EF4-FFF2-40B4-BE49-F238E27FC236}">
              <a16:creationId xmlns:a16="http://schemas.microsoft.com/office/drawing/2014/main" id="{E66D0B73-9CFC-4E16-9E02-A309BCE9BB6D}"/>
            </a:ext>
          </a:extLst>
        </xdr:cNvPr>
        <xdr:cNvCxnSpPr/>
      </xdr:nvCxnSpPr>
      <xdr:spPr>
        <a:xfrm>
          <a:off x="2908300" y="104421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3" name="楕円 192">
          <a:extLst>
            <a:ext uri="{FF2B5EF4-FFF2-40B4-BE49-F238E27FC236}">
              <a16:creationId xmlns:a16="http://schemas.microsoft.com/office/drawing/2014/main" id="{C72E9825-725B-4E6B-8C10-99D4A62D63C4}"/>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155122</xdr:rowOff>
    </xdr:to>
    <xdr:cxnSp macro="">
      <xdr:nvCxnSpPr>
        <xdr:cNvPr id="194" name="直線コネクタ 193">
          <a:extLst>
            <a:ext uri="{FF2B5EF4-FFF2-40B4-BE49-F238E27FC236}">
              <a16:creationId xmlns:a16="http://schemas.microsoft.com/office/drawing/2014/main" id="{595E5626-1CF2-4F49-956A-C3BAB08C9AAC}"/>
            </a:ext>
          </a:extLst>
        </xdr:cNvPr>
        <xdr:cNvCxnSpPr/>
      </xdr:nvCxnSpPr>
      <xdr:spPr>
        <a:xfrm>
          <a:off x="2019300" y="1043069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78196</xdr:rowOff>
    </xdr:from>
    <xdr:to>
      <xdr:col>6</xdr:col>
      <xdr:colOff>38100</xdr:colOff>
      <xdr:row>61</xdr:row>
      <xdr:rowOff>8346</xdr:rowOff>
    </xdr:to>
    <xdr:sp macro="" textlink="">
      <xdr:nvSpPr>
        <xdr:cNvPr id="195" name="楕円 194">
          <a:extLst>
            <a:ext uri="{FF2B5EF4-FFF2-40B4-BE49-F238E27FC236}">
              <a16:creationId xmlns:a16="http://schemas.microsoft.com/office/drawing/2014/main" id="{CC3BA2C8-C200-4ACA-ADFC-F5F8D5D80E8C}"/>
            </a:ext>
          </a:extLst>
        </xdr:cNvPr>
        <xdr:cNvSpPr/>
      </xdr:nvSpPr>
      <xdr:spPr>
        <a:xfrm>
          <a:off x="1079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128996</xdr:rowOff>
    </xdr:from>
    <xdr:to>
      <xdr:col>10</xdr:col>
      <xdr:colOff>114300</xdr:colOff>
      <xdr:row>60</xdr:row>
      <xdr:rowOff>143691</xdr:rowOff>
    </xdr:to>
    <xdr:cxnSp macro="">
      <xdr:nvCxnSpPr>
        <xdr:cNvPr id="196" name="直線コネクタ 195">
          <a:extLst>
            <a:ext uri="{FF2B5EF4-FFF2-40B4-BE49-F238E27FC236}">
              <a16:creationId xmlns:a16="http://schemas.microsoft.com/office/drawing/2014/main" id="{A9ABC099-7199-4229-8368-99733D9486B1}"/>
            </a:ext>
          </a:extLst>
        </xdr:cNvPr>
        <xdr:cNvCxnSpPr/>
      </xdr:nvCxnSpPr>
      <xdr:spPr>
        <a:xfrm>
          <a:off x="1130300" y="1041599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B2389A3-1639-4683-9971-16956026EC7E}"/>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8442407-104D-424C-A4B5-6F1731BBF746}"/>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9BC74FD-2BA4-49EA-B101-074CFEFB13B7}"/>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E4F7353-EAF2-4055-96D4-EF5B6F7FE08A}"/>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EA2EE89-2A4F-414B-A513-CCB0C7188D7B}"/>
            </a:ext>
          </a:extLst>
        </xdr:cNvPr>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4896879-6965-44BD-A6FA-7C1EA78B7A61}"/>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C8F1F25-BB92-460E-9A56-063804FEA641}"/>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24873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5DC326B-5EDF-4FEA-9D83-976EB7D461DE}"/>
            </a:ext>
          </a:extLst>
        </xdr:cNvPr>
        <xdr:cNvSpPr txBox="1"/>
      </xdr:nvSpPr>
      <xdr:spPr>
        <a:xfrm>
          <a:off x="927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93426AB-CC58-42EC-AE5D-F58E81BFA75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AADCA82-DF40-47B0-BFF9-117A249AC8F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71854C7-A127-4727-86B5-D114EE92F8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00AC41E-2AF1-4FC6-AB09-B1A7BF3F464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ACD4BFF-B208-45D2-B7DC-AB2DE6B0754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6E657A7-72DA-4D3E-AB1B-2770FD72BC2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E8C4BB9-C878-4E74-BD7F-3F39C9664E3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1DB2E7D-E85A-47AF-875A-4EBBFD0A900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E24B88F-2C87-4971-9688-A66631B25F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F99AE0C-385B-4466-9441-D0EF9A38956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38DABDB-75B9-4988-A332-AE8A4392E1A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79B939A8-2AF1-49B8-9985-F4F8FAD674C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1992A01-701D-4456-9827-17D74B34D76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C3B0B11-DC49-4220-88EF-FAD6AA895B5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980AD0E-6990-441D-8A41-974FE8C1855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C5D379C6-CBB9-4205-8120-9C03068F1B6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545830F-B192-4A56-B2AB-0F43A43A3FC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862CB448-0ED7-486C-8373-B8DA9B13BFD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8C10764-88C8-44C1-89A3-D1E2B2E23CE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8B21916-856C-467F-8BAE-884D922A71B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45B3928-0D63-42F8-AB91-26D7E7D28A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8BADDF3-0FED-4A02-82C0-CB7F3B04A2D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34813D4-C161-49BC-8A93-B1D2BDA7A1C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D749BCEB-E3D5-4FA5-82DF-F866495EC5F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DC8EEE30-50B3-4308-8E69-5CA6A4C1F753}"/>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DF4048AE-5646-4F92-B25D-FCE801E2BD51}"/>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CA39DD7B-4D3D-4BEE-99CD-A127F3E1942E}"/>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86301B43-65FC-4CC6-852A-890F933ACDE5}"/>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CA8B139-BC7F-4776-8ED4-88D7E497E6D3}"/>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C434B098-652C-428A-923A-B60B46C0671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AA9D1F79-8DF2-4AC3-A16B-47969B4D9152}"/>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AF361A48-F386-4FA5-A0C7-5138AE6BC371}"/>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ECA9F3A-C104-4B22-BB0D-7E7BAA7D076D}"/>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49DBAF7D-75D2-468E-8584-716F31806C89}"/>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2A7D92D-6F10-48EC-AE3A-976116689B2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A7C43CB-D8B0-4FDE-8017-DD52D6D82E5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4D76A17-A981-4134-9BB0-B03136E10FA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5481C7A-AFC3-4658-8534-5D4D3B6DE1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22F8FC-6D16-4CEA-BCD6-50DDF4BDE67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73861</xdr:rowOff>
    </xdr:from>
    <xdr:to>
      <xdr:col>55</xdr:col>
      <xdr:colOff>50800</xdr:colOff>
      <xdr:row>56</xdr:row>
      <xdr:rowOff>4011</xdr:rowOff>
    </xdr:to>
    <xdr:sp macro="" textlink="">
      <xdr:nvSpPr>
        <xdr:cNvPr id="244" name="楕円 243">
          <a:extLst>
            <a:ext uri="{FF2B5EF4-FFF2-40B4-BE49-F238E27FC236}">
              <a16:creationId xmlns:a16="http://schemas.microsoft.com/office/drawing/2014/main" id="{74F42933-D9E9-48AF-99C4-34A8F50019EF}"/>
            </a:ext>
          </a:extLst>
        </xdr:cNvPr>
        <xdr:cNvSpPr/>
      </xdr:nvSpPr>
      <xdr:spPr>
        <a:xfrm>
          <a:off x="10426700" y="950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26888</xdr:rowOff>
    </xdr:from>
    <xdr:ext cx="690189" cy="259045"/>
    <xdr:sp macro="" textlink="">
      <xdr:nvSpPr>
        <xdr:cNvPr id="245" name="【橋りょう・トンネル】&#10;一人当たり有形固定資産（償却資産）額該当値テキスト">
          <a:extLst>
            <a:ext uri="{FF2B5EF4-FFF2-40B4-BE49-F238E27FC236}">
              <a16:creationId xmlns:a16="http://schemas.microsoft.com/office/drawing/2014/main" id="{2AEA4D43-3062-47FC-9B7C-21AAC02CBE92}"/>
            </a:ext>
          </a:extLst>
        </xdr:cNvPr>
        <xdr:cNvSpPr txBox="1"/>
      </xdr:nvSpPr>
      <xdr:spPr>
        <a:xfrm>
          <a:off x="10515600" y="9456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104968</xdr:rowOff>
    </xdr:from>
    <xdr:to>
      <xdr:col>50</xdr:col>
      <xdr:colOff>165100</xdr:colOff>
      <xdr:row>56</xdr:row>
      <xdr:rowOff>35118</xdr:rowOff>
    </xdr:to>
    <xdr:sp macro="" textlink="">
      <xdr:nvSpPr>
        <xdr:cNvPr id="246" name="楕円 245">
          <a:extLst>
            <a:ext uri="{FF2B5EF4-FFF2-40B4-BE49-F238E27FC236}">
              <a16:creationId xmlns:a16="http://schemas.microsoft.com/office/drawing/2014/main" id="{C2A1CB5D-DBDC-4BDB-8A62-2D2356B9256A}"/>
            </a:ext>
          </a:extLst>
        </xdr:cNvPr>
        <xdr:cNvSpPr/>
      </xdr:nvSpPr>
      <xdr:spPr>
        <a:xfrm>
          <a:off x="9588500" y="953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124661</xdr:rowOff>
    </xdr:from>
    <xdr:to>
      <xdr:col>55</xdr:col>
      <xdr:colOff>0</xdr:colOff>
      <xdr:row>55</xdr:row>
      <xdr:rowOff>155768</xdr:rowOff>
    </xdr:to>
    <xdr:cxnSp macro="">
      <xdr:nvCxnSpPr>
        <xdr:cNvPr id="247" name="直線コネクタ 246">
          <a:extLst>
            <a:ext uri="{FF2B5EF4-FFF2-40B4-BE49-F238E27FC236}">
              <a16:creationId xmlns:a16="http://schemas.microsoft.com/office/drawing/2014/main" id="{34B2774C-96F2-4FFE-B213-5E8BAF51C361}"/>
            </a:ext>
          </a:extLst>
        </xdr:cNvPr>
        <xdr:cNvCxnSpPr/>
      </xdr:nvCxnSpPr>
      <xdr:spPr>
        <a:xfrm flipV="1">
          <a:off x="9639300" y="9554411"/>
          <a:ext cx="838200" cy="3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139553</xdr:rowOff>
    </xdr:from>
    <xdr:to>
      <xdr:col>46</xdr:col>
      <xdr:colOff>38100</xdr:colOff>
      <xdr:row>56</xdr:row>
      <xdr:rowOff>69703</xdr:rowOff>
    </xdr:to>
    <xdr:sp macro="" textlink="">
      <xdr:nvSpPr>
        <xdr:cNvPr id="248" name="楕円 247">
          <a:extLst>
            <a:ext uri="{FF2B5EF4-FFF2-40B4-BE49-F238E27FC236}">
              <a16:creationId xmlns:a16="http://schemas.microsoft.com/office/drawing/2014/main" id="{FC17FF6F-9D12-47F3-8AAD-150B86C9E527}"/>
            </a:ext>
          </a:extLst>
        </xdr:cNvPr>
        <xdr:cNvSpPr/>
      </xdr:nvSpPr>
      <xdr:spPr>
        <a:xfrm>
          <a:off x="8699500" y="9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155768</xdr:rowOff>
    </xdr:from>
    <xdr:to>
      <xdr:col>50</xdr:col>
      <xdr:colOff>114300</xdr:colOff>
      <xdr:row>56</xdr:row>
      <xdr:rowOff>18903</xdr:rowOff>
    </xdr:to>
    <xdr:cxnSp macro="">
      <xdr:nvCxnSpPr>
        <xdr:cNvPr id="249" name="直線コネクタ 248">
          <a:extLst>
            <a:ext uri="{FF2B5EF4-FFF2-40B4-BE49-F238E27FC236}">
              <a16:creationId xmlns:a16="http://schemas.microsoft.com/office/drawing/2014/main" id="{F573661D-D50F-4A38-BC96-F807503F462D}"/>
            </a:ext>
          </a:extLst>
        </xdr:cNvPr>
        <xdr:cNvCxnSpPr/>
      </xdr:nvCxnSpPr>
      <xdr:spPr>
        <a:xfrm flipV="1">
          <a:off x="8750300" y="9585518"/>
          <a:ext cx="889000" cy="3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7296</xdr:rowOff>
    </xdr:from>
    <xdr:to>
      <xdr:col>41</xdr:col>
      <xdr:colOff>101600</xdr:colOff>
      <xdr:row>56</xdr:row>
      <xdr:rowOff>108896</xdr:rowOff>
    </xdr:to>
    <xdr:sp macro="" textlink="">
      <xdr:nvSpPr>
        <xdr:cNvPr id="250" name="楕円 249">
          <a:extLst>
            <a:ext uri="{FF2B5EF4-FFF2-40B4-BE49-F238E27FC236}">
              <a16:creationId xmlns:a16="http://schemas.microsoft.com/office/drawing/2014/main" id="{4E26D6B1-3D38-41B2-BE23-97C858E00B32}"/>
            </a:ext>
          </a:extLst>
        </xdr:cNvPr>
        <xdr:cNvSpPr/>
      </xdr:nvSpPr>
      <xdr:spPr>
        <a:xfrm>
          <a:off x="7810500" y="96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18903</xdr:rowOff>
    </xdr:from>
    <xdr:to>
      <xdr:col>45</xdr:col>
      <xdr:colOff>177800</xdr:colOff>
      <xdr:row>56</xdr:row>
      <xdr:rowOff>58096</xdr:rowOff>
    </xdr:to>
    <xdr:cxnSp macro="">
      <xdr:nvCxnSpPr>
        <xdr:cNvPr id="251" name="直線コネクタ 250">
          <a:extLst>
            <a:ext uri="{FF2B5EF4-FFF2-40B4-BE49-F238E27FC236}">
              <a16:creationId xmlns:a16="http://schemas.microsoft.com/office/drawing/2014/main" id="{31CE8845-F53A-40E6-9FCC-1F8A12813F91}"/>
            </a:ext>
          </a:extLst>
        </xdr:cNvPr>
        <xdr:cNvCxnSpPr/>
      </xdr:nvCxnSpPr>
      <xdr:spPr>
        <a:xfrm flipV="1">
          <a:off x="7861300" y="9620103"/>
          <a:ext cx="889000" cy="3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41548</xdr:rowOff>
    </xdr:from>
    <xdr:to>
      <xdr:col>36</xdr:col>
      <xdr:colOff>165100</xdr:colOff>
      <xdr:row>56</xdr:row>
      <xdr:rowOff>143148</xdr:rowOff>
    </xdr:to>
    <xdr:sp macro="" textlink="">
      <xdr:nvSpPr>
        <xdr:cNvPr id="252" name="楕円 251">
          <a:extLst>
            <a:ext uri="{FF2B5EF4-FFF2-40B4-BE49-F238E27FC236}">
              <a16:creationId xmlns:a16="http://schemas.microsoft.com/office/drawing/2014/main" id="{5A4AF590-8065-4C07-B5D7-5D41E2FE4FAC}"/>
            </a:ext>
          </a:extLst>
        </xdr:cNvPr>
        <xdr:cNvSpPr/>
      </xdr:nvSpPr>
      <xdr:spPr>
        <a:xfrm>
          <a:off x="6921500" y="964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58096</xdr:rowOff>
    </xdr:from>
    <xdr:to>
      <xdr:col>41</xdr:col>
      <xdr:colOff>50800</xdr:colOff>
      <xdr:row>56</xdr:row>
      <xdr:rowOff>92348</xdr:rowOff>
    </xdr:to>
    <xdr:cxnSp macro="">
      <xdr:nvCxnSpPr>
        <xdr:cNvPr id="253" name="直線コネクタ 252">
          <a:extLst>
            <a:ext uri="{FF2B5EF4-FFF2-40B4-BE49-F238E27FC236}">
              <a16:creationId xmlns:a16="http://schemas.microsoft.com/office/drawing/2014/main" id="{7228E070-32F8-4B80-B010-AEF34EA83F58}"/>
            </a:ext>
          </a:extLst>
        </xdr:cNvPr>
        <xdr:cNvCxnSpPr/>
      </xdr:nvCxnSpPr>
      <xdr:spPr>
        <a:xfrm flipV="1">
          <a:off x="6972300" y="9659296"/>
          <a:ext cx="889000" cy="3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09457C3-DBEC-4A1D-8333-54CF684E5DF0}"/>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E0F8054-4F55-48D7-A40D-FE54C0416966}"/>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54B96C33-4AC5-49CA-8370-0F676535C94E}"/>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29294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242B117F-9BD3-42E2-A446-03B9CFF6C3CF}"/>
            </a:ext>
          </a:extLst>
        </xdr:cNvPr>
        <xdr:cNvSpPr txBox="1"/>
      </xdr:nvSpPr>
      <xdr:spPr>
        <a:xfrm>
          <a:off x="6672795" y="106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51645</xdr:rowOff>
    </xdr:from>
    <xdr:ext cx="690189" cy="259045"/>
    <xdr:sp macro="" textlink="">
      <xdr:nvSpPr>
        <xdr:cNvPr id="258" name="n_1mainValue【橋りょう・トンネル】&#10;一人当たり有形固定資産（償却資産）額">
          <a:extLst>
            <a:ext uri="{FF2B5EF4-FFF2-40B4-BE49-F238E27FC236}">
              <a16:creationId xmlns:a16="http://schemas.microsoft.com/office/drawing/2014/main" id="{A007049A-66BB-4902-8559-32925491A6E3}"/>
            </a:ext>
          </a:extLst>
        </xdr:cNvPr>
        <xdr:cNvSpPr txBox="1"/>
      </xdr:nvSpPr>
      <xdr:spPr>
        <a:xfrm>
          <a:off x="9281505" y="93099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86230</xdr:rowOff>
    </xdr:from>
    <xdr:ext cx="690189" cy="259045"/>
    <xdr:sp macro="" textlink="">
      <xdr:nvSpPr>
        <xdr:cNvPr id="259" name="n_2mainValue【橋りょう・トンネル】&#10;一人当たり有形固定資産（償却資産）額">
          <a:extLst>
            <a:ext uri="{FF2B5EF4-FFF2-40B4-BE49-F238E27FC236}">
              <a16:creationId xmlns:a16="http://schemas.microsoft.com/office/drawing/2014/main" id="{A01C6D88-8B58-44AC-843E-4E48C42F1258}"/>
            </a:ext>
          </a:extLst>
        </xdr:cNvPr>
        <xdr:cNvSpPr txBox="1"/>
      </xdr:nvSpPr>
      <xdr:spPr>
        <a:xfrm>
          <a:off x="8405205" y="9344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125423</xdr:rowOff>
    </xdr:from>
    <xdr:ext cx="690189" cy="259045"/>
    <xdr:sp macro="" textlink="">
      <xdr:nvSpPr>
        <xdr:cNvPr id="260" name="n_3mainValue【橋りょう・トンネル】&#10;一人当たり有形固定資産（償却資産）額">
          <a:extLst>
            <a:ext uri="{FF2B5EF4-FFF2-40B4-BE49-F238E27FC236}">
              <a16:creationId xmlns:a16="http://schemas.microsoft.com/office/drawing/2014/main" id="{92EEB20A-B3E1-4633-95E3-D82570C4C72A}"/>
            </a:ext>
          </a:extLst>
        </xdr:cNvPr>
        <xdr:cNvSpPr txBox="1"/>
      </xdr:nvSpPr>
      <xdr:spPr>
        <a:xfrm>
          <a:off x="7516205" y="9383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159675</xdr:rowOff>
    </xdr:from>
    <xdr:ext cx="690189" cy="259045"/>
    <xdr:sp macro="" textlink="">
      <xdr:nvSpPr>
        <xdr:cNvPr id="261" name="n_4mainValue【橋りょう・トンネル】&#10;一人当たり有形固定資産（償却資産）額">
          <a:extLst>
            <a:ext uri="{FF2B5EF4-FFF2-40B4-BE49-F238E27FC236}">
              <a16:creationId xmlns:a16="http://schemas.microsoft.com/office/drawing/2014/main" id="{0B1CD1C2-0D12-42AA-84FB-93CFB26455E1}"/>
            </a:ext>
          </a:extLst>
        </xdr:cNvPr>
        <xdr:cNvSpPr txBox="1"/>
      </xdr:nvSpPr>
      <xdr:spPr>
        <a:xfrm>
          <a:off x="6627205" y="9417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A82E4C5-50DB-4C96-81F1-C5DE1980548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593C711-EC61-4F55-BA62-753FB04734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1442C26-8C33-479B-A272-3E5921D9F6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76B758F-FFAB-4F39-AC62-0BB4331580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C4670AC-0898-42BF-83D3-5A2F720ACA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A15C836-9F1B-4A64-AC2F-1DF3EF8B69E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9CCEAAE-1303-4623-9BF5-35F2F3131FA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6FAE734-80FF-4152-ACAD-A2901F93146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A24EA41-F101-42AA-AE63-3D1A90BE808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DA2F4BCC-8D8D-4628-A1F1-BFCD4B88913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8E47EDA-3E4A-4EAB-B9FA-CC4098E1F2B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ED84896E-FBAE-4303-9C53-AC11EBEFD94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DAF93420-B26D-4B03-B57B-B8E3F5656E7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5F9FD164-23D2-4AE4-9845-2073507A8B0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72E9210B-8BC9-4F69-8A56-878DB0544B3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744D6F85-AEE1-4C8B-BF2B-D3F82EC0D25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1F77A1C5-042C-4A8B-8DE5-B0D4D512997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72669561-9BE5-4462-884F-5909ECE96A9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3D17B7FA-4607-46CA-9D96-BF39990CAF9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D77F6D57-E19D-46B6-9C51-C257082390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8765E517-ACCC-47E1-9A73-054381C3F35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B5CBF8D5-6F2C-4B7A-841E-0768196B086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C720E0BF-029A-40B0-ACD8-71182F0A9586}"/>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B4C41F6D-C148-44BD-8A33-3693FB47822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D50F314D-9323-4D66-ACF9-D59768EC0024}"/>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E515B1BC-52F7-4A56-9D39-2F5DDAEA985D}"/>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FA87C1D1-B3E1-43E4-919C-6FAA3F6B0F3A}"/>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45FB06A-28E9-450C-92A8-CC1FFD64F28C}"/>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D40B3119-F120-45C7-8F56-DBE3D0A49BE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FA3C2CB5-9543-4C22-922B-11D848AC1F3E}"/>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E7167D62-AC8A-463D-B4C3-6289B92EC233}"/>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FA3C581A-01BC-4D3D-9700-4C5B86B75AF4}"/>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DF160685-AD04-4F1D-B433-FFF7F7545B91}"/>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164CA78-0DC1-4723-A4BC-E8DD7BC0194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D0A8E52-89D0-48E2-BB2D-E0F08BED45A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CDC3402-177D-48E9-9FA7-C42225768E8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C1AE2D5-A4BF-4B59-B9BE-E12FE16AD72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75C03C8-495E-465E-89E4-28E696DABC6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65024</xdr:rowOff>
    </xdr:from>
    <xdr:to>
      <xdr:col>24</xdr:col>
      <xdr:colOff>114300</xdr:colOff>
      <xdr:row>82</xdr:row>
      <xdr:rowOff>166624</xdr:rowOff>
    </xdr:to>
    <xdr:sp macro="" textlink="">
      <xdr:nvSpPr>
        <xdr:cNvPr id="300" name="楕円 299">
          <a:extLst>
            <a:ext uri="{FF2B5EF4-FFF2-40B4-BE49-F238E27FC236}">
              <a16:creationId xmlns:a16="http://schemas.microsoft.com/office/drawing/2014/main" id="{C91AD72F-0488-4C64-8808-1B8961370241}"/>
            </a:ext>
          </a:extLst>
        </xdr:cNvPr>
        <xdr:cNvSpPr/>
      </xdr:nvSpPr>
      <xdr:spPr>
        <a:xfrm>
          <a:off x="45847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87901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8FE11B2-920F-4FAF-8BE4-295B45684A82}"/>
            </a:ext>
          </a:extLst>
        </xdr:cNvPr>
        <xdr:cNvSpPr txBox="1"/>
      </xdr:nvSpPr>
      <xdr:spPr>
        <a:xfrm>
          <a:off x="4673600" y="1397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2" name="楕円 301">
          <a:extLst>
            <a:ext uri="{FF2B5EF4-FFF2-40B4-BE49-F238E27FC236}">
              <a16:creationId xmlns:a16="http://schemas.microsoft.com/office/drawing/2014/main" id="{50335FFD-EFF6-4B19-BBBA-B8CCD2F09636}"/>
            </a:ext>
          </a:extLst>
        </xdr:cNvPr>
        <xdr:cNvSpPr/>
      </xdr:nvSpPr>
      <xdr:spPr>
        <a:xfrm>
          <a:off x="3746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115824</xdr:rowOff>
    </xdr:to>
    <xdr:cxnSp macro="">
      <xdr:nvCxnSpPr>
        <xdr:cNvPr id="303" name="直線コネクタ 302">
          <a:extLst>
            <a:ext uri="{FF2B5EF4-FFF2-40B4-BE49-F238E27FC236}">
              <a16:creationId xmlns:a16="http://schemas.microsoft.com/office/drawing/2014/main" id="{4C1E0192-2690-4641-999D-AA2F3BC21BE0}"/>
            </a:ext>
          </a:extLst>
        </xdr:cNvPr>
        <xdr:cNvCxnSpPr/>
      </xdr:nvCxnSpPr>
      <xdr:spPr>
        <a:xfrm>
          <a:off x="3797300" y="141427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xdr:rowOff>
    </xdr:from>
    <xdr:to>
      <xdr:col>15</xdr:col>
      <xdr:colOff>101600</xdr:colOff>
      <xdr:row>82</xdr:row>
      <xdr:rowOff>104902</xdr:rowOff>
    </xdr:to>
    <xdr:sp macro="" textlink="">
      <xdr:nvSpPr>
        <xdr:cNvPr id="304" name="楕円 303">
          <a:extLst>
            <a:ext uri="{FF2B5EF4-FFF2-40B4-BE49-F238E27FC236}">
              <a16:creationId xmlns:a16="http://schemas.microsoft.com/office/drawing/2014/main" id="{0B495466-C37F-40D2-83F6-F8CC57520684}"/>
            </a:ext>
          </a:extLst>
        </xdr:cNvPr>
        <xdr:cNvSpPr/>
      </xdr:nvSpPr>
      <xdr:spPr>
        <a:xfrm>
          <a:off x="28575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54102</xdr:rowOff>
    </xdr:from>
    <xdr:to>
      <xdr:col>19</xdr:col>
      <xdr:colOff>177800</xdr:colOff>
      <xdr:row>82</xdr:row>
      <xdr:rowOff>83820</xdr:rowOff>
    </xdr:to>
    <xdr:cxnSp macro="">
      <xdr:nvCxnSpPr>
        <xdr:cNvPr id="305" name="直線コネクタ 304">
          <a:extLst>
            <a:ext uri="{FF2B5EF4-FFF2-40B4-BE49-F238E27FC236}">
              <a16:creationId xmlns:a16="http://schemas.microsoft.com/office/drawing/2014/main" id="{D90C4275-0EEB-4031-BE66-5FDE92BD2A1B}"/>
            </a:ext>
          </a:extLst>
        </xdr:cNvPr>
        <xdr:cNvCxnSpPr/>
      </xdr:nvCxnSpPr>
      <xdr:spPr>
        <a:xfrm>
          <a:off x="2908300" y="1411300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138176</xdr:rowOff>
    </xdr:from>
    <xdr:to>
      <xdr:col>10</xdr:col>
      <xdr:colOff>165100</xdr:colOff>
      <xdr:row>82</xdr:row>
      <xdr:rowOff>68326</xdr:rowOff>
    </xdr:to>
    <xdr:sp macro="" textlink="">
      <xdr:nvSpPr>
        <xdr:cNvPr id="306" name="楕円 305">
          <a:extLst>
            <a:ext uri="{FF2B5EF4-FFF2-40B4-BE49-F238E27FC236}">
              <a16:creationId xmlns:a16="http://schemas.microsoft.com/office/drawing/2014/main" id="{078F1786-35EC-4DEF-B285-38C61E396865}"/>
            </a:ext>
          </a:extLst>
        </xdr:cNvPr>
        <xdr:cNvSpPr/>
      </xdr:nvSpPr>
      <xdr:spPr>
        <a:xfrm>
          <a:off x="1968500" y="1402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17526</xdr:rowOff>
    </xdr:from>
    <xdr:to>
      <xdr:col>15</xdr:col>
      <xdr:colOff>50800</xdr:colOff>
      <xdr:row>82</xdr:row>
      <xdr:rowOff>54102</xdr:rowOff>
    </xdr:to>
    <xdr:cxnSp macro="">
      <xdr:nvCxnSpPr>
        <xdr:cNvPr id="307" name="直線コネクタ 306">
          <a:extLst>
            <a:ext uri="{FF2B5EF4-FFF2-40B4-BE49-F238E27FC236}">
              <a16:creationId xmlns:a16="http://schemas.microsoft.com/office/drawing/2014/main" id="{5C4A69C4-768D-4A9B-875B-C348457ED374}"/>
            </a:ext>
          </a:extLst>
        </xdr:cNvPr>
        <xdr:cNvCxnSpPr/>
      </xdr:nvCxnSpPr>
      <xdr:spPr>
        <a:xfrm>
          <a:off x="2019300" y="1407642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103887</xdr:rowOff>
    </xdr:from>
    <xdr:to>
      <xdr:col>6</xdr:col>
      <xdr:colOff>38100</xdr:colOff>
      <xdr:row>82</xdr:row>
      <xdr:rowOff>34037</xdr:rowOff>
    </xdr:to>
    <xdr:sp macro="" textlink="">
      <xdr:nvSpPr>
        <xdr:cNvPr id="308" name="楕円 307">
          <a:extLst>
            <a:ext uri="{FF2B5EF4-FFF2-40B4-BE49-F238E27FC236}">
              <a16:creationId xmlns:a16="http://schemas.microsoft.com/office/drawing/2014/main" id="{99767180-A8EB-453B-8DE4-BCBEF7C8ED68}"/>
            </a:ext>
          </a:extLst>
        </xdr:cNvPr>
        <xdr:cNvSpPr/>
      </xdr:nvSpPr>
      <xdr:spPr>
        <a:xfrm>
          <a:off x="107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154687</xdr:rowOff>
    </xdr:from>
    <xdr:to>
      <xdr:col>10</xdr:col>
      <xdr:colOff>114300</xdr:colOff>
      <xdr:row>82</xdr:row>
      <xdr:rowOff>17526</xdr:rowOff>
    </xdr:to>
    <xdr:cxnSp macro="">
      <xdr:nvCxnSpPr>
        <xdr:cNvPr id="309" name="直線コネクタ 308">
          <a:extLst>
            <a:ext uri="{FF2B5EF4-FFF2-40B4-BE49-F238E27FC236}">
              <a16:creationId xmlns:a16="http://schemas.microsoft.com/office/drawing/2014/main" id="{E8ABA8D1-3B56-42BC-B668-915E9874B569}"/>
            </a:ext>
          </a:extLst>
        </xdr:cNvPr>
        <xdr:cNvCxnSpPr/>
      </xdr:nvCxnSpPr>
      <xdr:spPr>
        <a:xfrm>
          <a:off x="1130300" y="14042137"/>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7185F55D-99C1-4EF7-A366-81CA29AC1837}"/>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60CE69E5-48BB-484F-999C-27688F40BCD2}"/>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89F8492-ED3B-4286-BB2B-21C8D32BB387}"/>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EEF204DA-4E14-422B-BDB4-0D8D200C1CCD}"/>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314" name="n_1mainValue【公営住宅】&#10;有形固定資産減価償却率">
          <a:extLst>
            <a:ext uri="{FF2B5EF4-FFF2-40B4-BE49-F238E27FC236}">
              <a16:creationId xmlns:a16="http://schemas.microsoft.com/office/drawing/2014/main" id="{BE4C0607-C74F-4AC3-9CD2-6401A71D5868}"/>
            </a:ext>
          </a:extLst>
        </xdr:cNvPr>
        <xdr:cNvSpPr txBox="1"/>
      </xdr:nvSpPr>
      <xdr:spPr>
        <a:xfrm>
          <a:off x="35820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121429</xdr:rowOff>
    </xdr:from>
    <xdr:ext cx="405111" cy="259045"/>
    <xdr:sp macro="" textlink="">
      <xdr:nvSpPr>
        <xdr:cNvPr id="315" name="n_2mainValue【公営住宅】&#10;有形固定資産減価償却率">
          <a:extLst>
            <a:ext uri="{FF2B5EF4-FFF2-40B4-BE49-F238E27FC236}">
              <a16:creationId xmlns:a16="http://schemas.microsoft.com/office/drawing/2014/main" id="{107FF836-BBCC-4B24-8DAA-9FCDEB67FAF7}"/>
            </a:ext>
          </a:extLst>
        </xdr:cNvPr>
        <xdr:cNvSpPr txBox="1"/>
      </xdr:nvSpPr>
      <xdr:spPr>
        <a:xfrm>
          <a:off x="2705744" y="138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84853</xdr:rowOff>
    </xdr:from>
    <xdr:ext cx="405111" cy="259045"/>
    <xdr:sp macro="" textlink="">
      <xdr:nvSpPr>
        <xdr:cNvPr id="316" name="n_3mainValue【公営住宅】&#10;有形固定資産減価償却率">
          <a:extLst>
            <a:ext uri="{FF2B5EF4-FFF2-40B4-BE49-F238E27FC236}">
              <a16:creationId xmlns:a16="http://schemas.microsoft.com/office/drawing/2014/main" id="{6CD235E8-40D5-424F-8DD5-42C954DA61C4}"/>
            </a:ext>
          </a:extLst>
        </xdr:cNvPr>
        <xdr:cNvSpPr txBox="1"/>
      </xdr:nvSpPr>
      <xdr:spPr>
        <a:xfrm>
          <a:off x="1816744" y="1380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50564</xdr:rowOff>
    </xdr:from>
    <xdr:ext cx="405111" cy="259045"/>
    <xdr:sp macro="" textlink="">
      <xdr:nvSpPr>
        <xdr:cNvPr id="317" name="n_4mainValue【公営住宅】&#10;有形固定資産減価償却率">
          <a:extLst>
            <a:ext uri="{FF2B5EF4-FFF2-40B4-BE49-F238E27FC236}">
              <a16:creationId xmlns:a16="http://schemas.microsoft.com/office/drawing/2014/main" id="{A9B9DBB7-3218-462E-83F4-86EE5F0F88BC}"/>
            </a:ext>
          </a:extLst>
        </xdr:cNvPr>
        <xdr:cNvSpPr txBox="1"/>
      </xdr:nvSpPr>
      <xdr:spPr>
        <a:xfrm>
          <a:off x="927744" y="1376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AD23B322-2BAB-4998-85AC-7E74E7DCCA8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FDD70849-ECD0-4423-8D32-65D4EB44749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85338470-A4C3-4746-9CDB-97AFA966A5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73DF164C-DD2C-4BD0-B20E-E8C91079C22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86F60DB8-7491-440C-9ED0-0C0E32D897A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93065FF-4DBE-4AD1-9045-BE95E56092F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52704371-7326-4361-A9BD-10F56907CC9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CC9BDCE5-7EAA-49CB-8CDE-439E0A8884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193FCD68-5E3E-41B4-B667-35603F06D63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326A2D4-F637-4894-9E9E-8BBE690F1DA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9D2EE0D5-79E0-4C4F-BA44-8710E7693E3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C63B2136-C11A-49B1-9D99-F1253B76785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6698492-C275-4C7A-B3F1-A816F926B86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8A8EA132-6E2B-4A78-98B7-8B89763836F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85E948FB-79AF-4FFD-A777-E52F85F914C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59DE68C7-ECB4-48EA-9484-19E86B13D12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E21BB7A0-0528-43C2-8A7D-29098B148CD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61E8D05-61A9-4199-976B-7E155AD7CE9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596CC744-BF7E-4081-8202-7EB1EA3F225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BADDF75E-896F-4B8B-B6A7-55F0EFE7B35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C8F892E-4FEB-45EC-BC7E-B395C0CB52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DF17175-0A28-43D8-90BB-26499718048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691D957-801C-4F87-A8D9-E0FF2C9530C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7AFF4E7-9E4D-40DB-A3E4-A1473566B684}"/>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DC6A5AD4-8FEF-428E-A78F-4A5580F2DA38}"/>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CA2417C3-8C07-4C3F-817A-AA4144D84A7F}"/>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205D5051-3801-4372-9382-AEB2E3A75CCE}"/>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CFEAA8E-233B-499D-BF03-1773D412036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D8AA3040-21B2-4D52-AA59-78CCD3916C38}"/>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FD24DF29-58E9-4615-B21F-9A5BA110614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B56C0FFA-6E54-4E7F-AEC9-0F1BF4757911}"/>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7CBA2C07-E0C0-4206-BDB7-F4B93F0A99DE}"/>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3A6DE7C3-F9B3-4774-AC3F-5DB6D1B856C3}"/>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6C0C79B9-3B93-4CFC-8F8D-62E3454B0164}"/>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CC50C1EC-F1FD-4CCC-8EB6-1428D41F9CA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9B23479-DC00-4C3D-B0E7-3B2FC6EA316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373C3ED-9794-4B9C-A055-41F80CB1FFB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BB235EA-530A-4837-BF91-B5E237B1E6B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1CEF416-1039-4DCD-B0D7-4F7FEB13B35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38354</xdr:rowOff>
    </xdr:from>
    <xdr:to>
      <xdr:col>55</xdr:col>
      <xdr:colOff>50800</xdr:colOff>
      <xdr:row>78</xdr:row>
      <xdr:rowOff>139954</xdr:rowOff>
    </xdr:to>
    <xdr:sp macro="" textlink="">
      <xdr:nvSpPr>
        <xdr:cNvPr id="357" name="楕円 356">
          <a:extLst>
            <a:ext uri="{FF2B5EF4-FFF2-40B4-BE49-F238E27FC236}">
              <a16:creationId xmlns:a16="http://schemas.microsoft.com/office/drawing/2014/main" id="{9CD2217F-9604-48F9-9D42-6F87FC366E11}"/>
            </a:ext>
          </a:extLst>
        </xdr:cNvPr>
        <xdr:cNvSpPr/>
      </xdr:nvSpPr>
      <xdr:spPr>
        <a:xfrm>
          <a:off x="10426700" y="134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124731</xdr:rowOff>
    </xdr:from>
    <xdr:ext cx="469744" cy="259045"/>
    <xdr:sp macro="" textlink="">
      <xdr:nvSpPr>
        <xdr:cNvPr id="358" name="【公営住宅】&#10;一人当たり面積該当値テキスト">
          <a:extLst>
            <a:ext uri="{FF2B5EF4-FFF2-40B4-BE49-F238E27FC236}">
              <a16:creationId xmlns:a16="http://schemas.microsoft.com/office/drawing/2014/main" id="{E113F303-CE81-47EA-ABF9-5F6CB5D3FCDC}"/>
            </a:ext>
          </a:extLst>
        </xdr:cNvPr>
        <xdr:cNvSpPr txBox="1"/>
      </xdr:nvSpPr>
      <xdr:spPr>
        <a:xfrm>
          <a:off x="10515600" y="1332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63500</xdr:rowOff>
    </xdr:from>
    <xdr:to>
      <xdr:col>50</xdr:col>
      <xdr:colOff>165100</xdr:colOff>
      <xdr:row>78</xdr:row>
      <xdr:rowOff>165100</xdr:rowOff>
    </xdr:to>
    <xdr:sp macro="" textlink="">
      <xdr:nvSpPr>
        <xdr:cNvPr id="359" name="楕円 358">
          <a:extLst>
            <a:ext uri="{FF2B5EF4-FFF2-40B4-BE49-F238E27FC236}">
              <a16:creationId xmlns:a16="http://schemas.microsoft.com/office/drawing/2014/main" id="{522A8F7F-42B9-46CE-BE14-DFBC9814149A}"/>
            </a:ext>
          </a:extLst>
        </xdr:cNvPr>
        <xdr:cNvSpPr/>
      </xdr:nvSpPr>
      <xdr:spPr>
        <a:xfrm>
          <a:off x="9588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89154</xdr:rowOff>
    </xdr:from>
    <xdr:to>
      <xdr:col>55</xdr:col>
      <xdr:colOff>0</xdr:colOff>
      <xdr:row>78</xdr:row>
      <xdr:rowOff>114300</xdr:rowOff>
    </xdr:to>
    <xdr:cxnSp macro="">
      <xdr:nvCxnSpPr>
        <xdr:cNvPr id="360" name="直線コネクタ 359">
          <a:extLst>
            <a:ext uri="{FF2B5EF4-FFF2-40B4-BE49-F238E27FC236}">
              <a16:creationId xmlns:a16="http://schemas.microsoft.com/office/drawing/2014/main" id="{04011D86-890E-4FCD-8357-8DA12AC0518A}"/>
            </a:ext>
          </a:extLst>
        </xdr:cNvPr>
        <xdr:cNvCxnSpPr/>
      </xdr:nvCxnSpPr>
      <xdr:spPr>
        <a:xfrm flipV="1">
          <a:off x="9639300" y="1346225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93980</xdr:rowOff>
    </xdr:from>
    <xdr:to>
      <xdr:col>46</xdr:col>
      <xdr:colOff>38100</xdr:colOff>
      <xdr:row>79</xdr:row>
      <xdr:rowOff>24130</xdr:rowOff>
    </xdr:to>
    <xdr:sp macro="" textlink="">
      <xdr:nvSpPr>
        <xdr:cNvPr id="361" name="楕円 360">
          <a:extLst>
            <a:ext uri="{FF2B5EF4-FFF2-40B4-BE49-F238E27FC236}">
              <a16:creationId xmlns:a16="http://schemas.microsoft.com/office/drawing/2014/main" id="{D7FCA455-762C-4DCB-BCE0-EF5B4DD32953}"/>
            </a:ext>
          </a:extLst>
        </xdr:cNvPr>
        <xdr:cNvSpPr/>
      </xdr:nvSpPr>
      <xdr:spPr>
        <a:xfrm>
          <a:off x="8699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114300</xdr:rowOff>
    </xdr:from>
    <xdr:to>
      <xdr:col>50</xdr:col>
      <xdr:colOff>114300</xdr:colOff>
      <xdr:row>78</xdr:row>
      <xdr:rowOff>144780</xdr:rowOff>
    </xdr:to>
    <xdr:cxnSp macro="">
      <xdr:nvCxnSpPr>
        <xdr:cNvPr id="362" name="直線コネクタ 361">
          <a:extLst>
            <a:ext uri="{FF2B5EF4-FFF2-40B4-BE49-F238E27FC236}">
              <a16:creationId xmlns:a16="http://schemas.microsoft.com/office/drawing/2014/main" id="{059D6E70-F564-4EEA-92CA-5ECEDAEE22B5}"/>
            </a:ext>
          </a:extLst>
        </xdr:cNvPr>
        <xdr:cNvCxnSpPr/>
      </xdr:nvCxnSpPr>
      <xdr:spPr>
        <a:xfrm flipV="1">
          <a:off x="8750300" y="13487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118363</xdr:rowOff>
    </xdr:from>
    <xdr:to>
      <xdr:col>41</xdr:col>
      <xdr:colOff>101600</xdr:colOff>
      <xdr:row>79</xdr:row>
      <xdr:rowOff>48513</xdr:rowOff>
    </xdr:to>
    <xdr:sp macro="" textlink="">
      <xdr:nvSpPr>
        <xdr:cNvPr id="363" name="楕円 362">
          <a:extLst>
            <a:ext uri="{FF2B5EF4-FFF2-40B4-BE49-F238E27FC236}">
              <a16:creationId xmlns:a16="http://schemas.microsoft.com/office/drawing/2014/main" id="{4BB253E4-179B-4845-8291-0F141FCB8BA8}"/>
            </a:ext>
          </a:extLst>
        </xdr:cNvPr>
        <xdr:cNvSpPr/>
      </xdr:nvSpPr>
      <xdr:spPr>
        <a:xfrm>
          <a:off x="7810500" y="1349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144780</xdr:rowOff>
    </xdr:from>
    <xdr:to>
      <xdr:col>45</xdr:col>
      <xdr:colOff>177800</xdr:colOff>
      <xdr:row>78</xdr:row>
      <xdr:rowOff>169163</xdr:rowOff>
    </xdr:to>
    <xdr:cxnSp macro="">
      <xdr:nvCxnSpPr>
        <xdr:cNvPr id="364" name="直線コネクタ 363">
          <a:extLst>
            <a:ext uri="{FF2B5EF4-FFF2-40B4-BE49-F238E27FC236}">
              <a16:creationId xmlns:a16="http://schemas.microsoft.com/office/drawing/2014/main" id="{C53B383F-B4FC-41AB-B1C0-4A431278AAF6}"/>
            </a:ext>
          </a:extLst>
        </xdr:cNvPr>
        <xdr:cNvCxnSpPr/>
      </xdr:nvCxnSpPr>
      <xdr:spPr>
        <a:xfrm flipV="1">
          <a:off x="7861300" y="13517880"/>
          <a:ext cx="889000" cy="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138937</xdr:rowOff>
    </xdr:from>
    <xdr:to>
      <xdr:col>36</xdr:col>
      <xdr:colOff>165100</xdr:colOff>
      <xdr:row>79</xdr:row>
      <xdr:rowOff>69087</xdr:rowOff>
    </xdr:to>
    <xdr:sp macro="" textlink="">
      <xdr:nvSpPr>
        <xdr:cNvPr id="365" name="楕円 364">
          <a:extLst>
            <a:ext uri="{FF2B5EF4-FFF2-40B4-BE49-F238E27FC236}">
              <a16:creationId xmlns:a16="http://schemas.microsoft.com/office/drawing/2014/main" id="{390228C5-D566-4F7E-B210-A1752BE55676}"/>
            </a:ext>
          </a:extLst>
        </xdr:cNvPr>
        <xdr:cNvSpPr/>
      </xdr:nvSpPr>
      <xdr:spPr>
        <a:xfrm>
          <a:off x="6921500" y="1351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169163</xdr:rowOff>
    </xdr:from>
    <xdr:to>
      <xdr:col>41</xdr:col>
      <xdr:colOff>50800</xdr:colOff>
      <xdr:row>79</xdr:row>
      <xdr:rowOff>18287</xdr:rowOff>
    </xdr:to>
    <xdr:cxnSp macro="">
      <xdr:nvCxnSpPr>
        <xdr:cNvPr id="366" name="直線コネクタ 365">
          <a:extLst>
            <a:ext uri="{FF2B5EF4-FFF2-40B4-BE49-F238E27FC236}">
              <a16:creationId xmlns:a16="http://schemas.microsoft.com/office/drawing/2014/main" id="{998A71B2-6253-424C-8AFC-313C155582D8}"/>
            </a:ext>
          </a:extLst>
        </xdr:cNvPr>
        <xdr:cNvCxnSpPr/>
      </xdr:nvCxnSpPr>
      <xdr:spPr>
        <a:xfrm flipV="1">
          <a:off x="6972300" y="135422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6440CBCA-6B20-4815-887A-A37DE530A3BF}"/>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72F60501-310E-4ED4-94E1-4C7925345137}"/>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CA43B21A-A876-435B-B8E4-071B22CC0BEF}"/>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a:extLst>
            <a:ext uri="{FF2B5EF4-FFF2-40B4-BE49-F238E27FC236}">
              <a16:creationId xmlns:a16="http://schemas.microsoft.com/office/drawing/2014/main" id="{21ADE468-77A7-4676-BA09-5262962977BC}"/>
            </a:ext>
          </a:extLst>
        </xdr:cNvPr>
        <xdr:cNvSpPr txBox="1"/>
      </xdr:nvSpPr>
      <xdr:spPr>
        <a:xfrm>
          <a:off x="6737427" y="1432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10177</xdr:rowOff>
    </xdr:from>
    <xdr:ext cx="469744" cy="259045"/>
    <xdr:sp macro="" textlink="">
      <xdr:nvSpPr>
        <xdr:cNvPr id="371" name="n_1mainValue【公営住宅】&#10;一人当たり面積">
          <a:extLst>
            <a:ext uri="{FF2B5EF4-FFF2-40B4-BE49-F238E27FC236}">
              <a16:creationId xmlns:a16="http://schemas.microsoft.com/office/drawing/2014/main" id="{74AF3B3F-1FE3-42CA-918D-0F23165EF8DD}"/>
            </a:ext>
          </a:extLst>
        </xdr:cNvPr>
        <xdr:cNvSpPr txBox="1"/>
      </xdr:nvSpPr>
      <xdr:spPr>
        <a:xfrm>
          <a:off x="93917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40657</xdr:rowOff>
    </xdr:from>
    <xdr:ext cx="469744" cy="259045"/>
    <xdr:sp macro="" textlink="">
      <xdr:nvSpPr>
        <xdr:cNvPr id="372" name="n_2mainValue【公営住宅】&#10;一人当たり面積">
          <a:extLst>
            <a:ext uri="{FF2B5EF4-FFF2-40B4-BE49-F238E27FC236}">
              <a16:creationId xmlns:a16="http://schemas.microsoft.com/office/drawing/2014/main" id="{69735BB8-7C6C-4B6A-8A2C-C5F6BC969219}"/>
            </a:ext>
          </a:extLst>
        </xdr:cNvPr>
        <xdr:cNvSpPr txBox="1"/>
      </xdr:nvSpPr>
      <xdr:spPr>
        <a:xfrm>
          <a:off x="8515427" y="1324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65040</xdr:rowOff>
    </xdr:from>
    <xdr:ext cx="469744" cy="259045"/>
    <xdr:sp macro="" textlink="">
      <xdr:nvSpPr>
        <xdr:cNvPr id="373" name="n_3mainValue【公営住宅】&#10;一人当たり面積">
          <a:extLst>
            <a:ext uri="{FF2B5EF4-FFF2-40B4-BE49-F238E27FC236}">
              <a16:creationId xmlns:a16="http://schemas.microsoft.com/office/drawing/2014/main" id="{BD5CB2BB-ED34-4DA7-87AB-224F6E7DCE35}"/>
            </a:ext>
          </a:extLst>
        </xdr:cNvPr>
        <xdr:cNvSpPr txBox="1"/>
      </xdr:nvSpPr>
      <xdr:spPr>
        <a:xfrm>
          <a:off x="7626427" y="1326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85614</xdr:rowOff>
    </xdr:from>
    <xdr:ext cx="469744" cy="259045"/>
    <xdr:sp macro="" textlink="">
      <xdr:nvSpPr>
        <xdr:cNvPr id="374" name="n_4mainValue【公営住宅】&#10;一人当たり面積">
          <a:extLst>
            <a:ext uri="{FF2B5EF4-FFF2-40B4-BE49-F238E27FC236}">
              <a16:creationId xmlns:a16="http://schemas.microsoft.com/office/drawing/2014/main" id="{AEC0530D-A4A1-4310-B712-37B3C261C152}"/>
            </a:ext>
          </a:extLst>
        </xdr:cNvPr>
        <xdr:cNvSpPr txBox="1"/>
      </xdr:nvSpPr>
      <xdr:spPr>
        <a:xfrm>
          <a:off x="6737427" y="1328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F383C8F-3D72-4E66-96C2-7016C82722D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0BE179E-097A-4D7B-A14E-0F3197C8BC8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4A34511-03F3-4D82-AD91-916BE2E8794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249F76C-3F65-433D-8898-7FAC45172BD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102360C-889A-445D-8316-3B704E9200D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D068C0C-E739-4E83-94C8-6D789971DA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677D9DA-7607-454E-AF4B-05239F53835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6DC202F-2F71-414B-BC55-EA7CDEE804C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E3624D04-C51C-4C45-9B20-484D2EF90AD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FA3EB6C2-9B5E-4E20-91AD-4B69626E1C4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A64E5AB0-4D5F-447E-A13F-C5785A1A092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44990EB8-993B-489B-9F4E-2EEA86C9C54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7B7F8E27-A1B9-428F-BD87-5ED738C9635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9CC775CA-5DD7-463F-B8C5-9776DD1334E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18B7F08D-8B97-4D8E-B291-A36E5C8F749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EE100599-C1B4-47E9-8226-4469EBAB36D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4ADFD70-A913-4877-888D-7848423D779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BEAD974C-FB66-4868-A316-3B05EA963B6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3ED9A37A-2981-42EA-AB39-08B61DA3AA0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DECBA472-C567-4F22-A40A-CDD6E735CAD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7DE4815C-4459-4C32-98DB-6C01121D101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C8E38264-250E-499A-A4C6-6643015989B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4BA34635-A995-487A-A405-EF3EF6F77379}"/>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37FAA82-AF46-4AF3-BBA6-398A5431A7C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8682C2CF-393E-4218-A390-7380680518A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CA86C099-C17D-42E7-87EA-87CCC78A5D98}"/>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8A5CC9F1-A812-41CD-84CC-6AA2CC15EE4A}"/>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1A563223-1541-4334-AE95-ACBA3360A852}"/>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3BAF90DC-8D5D-4770-B600-A379655E276A}"/>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A8E288D7-D280-40FC-BF14-2B27262B7A6E}"/>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75F8583A-69D3-4E75-961E-62F34C950670}"/>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BB9B154C-E371-4352-A33F-6CDDCAF17B17}"/>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4CBB9DAC-CBEA-40C3-B3E7-B08A45F70134}"/>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5D6C1C08-A7D7-408D-94F7-9308E9D87B43}"/>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8005C81F-C7D0-4A9D-94AD-799EEE8C22E2}"/>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10" name="フローチャート: 判断 409">
          <a:extLst>
            <a:ext uri="{FF2B5EF4-FFF2-40B4-BE49-F238E27FC236}">
              <a16:creationId xmlns:a16="http://schemas.microsoft.com/office/drawing/2014/main" id="{CCE9A74A-329C-4A8C-BA65-9AB787105EAC}"/>
            </a:ext>
          </a:extLst>
        </xdr:cNvPr>
        <xdr:cNvSpPr/>
      </xdr:nvSpPr>
      <xdr:spPr>
        <a:xfrm>
          <a:off x="1079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8E838A3-A320-48CD-B1AA-FB7D5F9B086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66730C0-E30C-4CDD-923D-36CD2C96ABC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40D04E0-5B5C-4BA4-972E-91E26936343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4215ED6-4EBA-4647-A528-FEC599D1C08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FE9BA6D-7DBE-46B6-BD2D-AE39731BA89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6" name="楕円 415">
          <a:extLst>
            <a:ext uri="{FF2B5EF4-FFF2-40B4-BE49-F238E27FC236}">
              <a16:creationId xmlns:a16="http://schemas.microsoft.com/office/drawing/2014/main" id="{3E30A108-514E-4D0A-BC0F-0AFB62590814}"/>
            </a:ext>
          </a:extLst>
        </xdr:cNvPr>
        <xdr:cNvSpPr/>
      </xdr:nvSpPr>
      <xdr:spPr>
        <a:xfrm>
          <a:off x="45847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62609</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585DD3A8-3236-4FAD-8C00-C2B3CBEC7F8B}"/>
            </a:ext>
          </a:extLst>
        </xdr:cNvPr>
        <xdr:cNvSpPr txBox="1"/>
      </xdr:nvSpPr>
      <xdr:spPr>
        <a:xfrm>
          <a:off x="4673600"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66221</xdr:rowOff>
    </xdr:from>
    <xdr:to>
      <xdr:col>20</xdr:col>
      <xdr:colOff>38100</xdr:colOff>
      <xdr:row>105</xdr:row>
      <xdr:rowOff>167821</xdr:rowOff>
    </xdr:to>
    <xdr:sp macro="" textlink="">
      <xdr:nvSpPr>
        <xdr:cNvPr id="418" name="楕円 417">
          <a:extLst>
            <a:ext uri="{FF2B5EF4-FFF2-40B4-BE49-F238E27FC236}">
              <a16:creationId xmlns:a16="http://schemas.microsoft.com/office/drawing/2014/main" id="{21A666F4-22DE-4267-BD2D-C652C4BE171C}"/>
            </a:ext>
          </a:extLst>
        </xdr:cNvPr>
        <xdr:cNvSpPr/>
      </xdr:nvSpPr>
      <xdr:spPr>
        <a:xfrm>
          <a:off x="3746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117021</xdr:rowOff>
    </xdr:from>
    <xdr:to>
      <xdr:col>24</xdr:col>
      <xdr:colOff>63500</xdr:colOff>
      <xdr:row>105</xdr:row>
      <xdr:rowOff>134982</xdr:rowOff>
    </xdr:to>
    <xdr:cxnSp macro="">
      <xdr:nvCxnSpPr>
        <xdr:cNvPr id="419" name="直線コネクタ 418">
          <a:extLst>
            <a:ext uri="{FF2B5EF4-FFF2-40B4-BE49-F238E27FC236}">
              <a16:creationId xmlns:a16="http://schemas.microsoft.com/office/drawing/2014/main" id="{6A947A5F-ED2D-41E0-996F-AB5141F36F5B}"/>
            </a:ext>
          </a:extLst>
        </xdr:cNvPr>
        <xdr:cNvCxnSpPr/>
      </xdr:nvCxnSpPr>
      <xdr:spPr>
        <a:xfrm>
          <a:off x="3797300" y="18119271"/>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43362</xdr:rowOff>
    </xdr:from>
    <xdr:to>
      <xdr:col>15</xdr:col>
      <xdr:colOff>101600</xdr:colOff>
      <xdr:row>105</xdr:row>
      <xdr:rowOff>144962</xdr:rowOff>
    </xdr:to>
    <xdr:sp macro="" textlink="">
      <xdr:nvSpPr>
        <xdr:cNvPr id="420" name="楕円 419">
          <a:extLst>
            <a:ext uri="{FF2B5EF4-FFF2-40B4-BE49-F238E27FC236}">
              <a16:creationId xmlns:a16="http://schemas.microsoft.com/office/drawing/2014/main" id="{76974273-AAFE-4709-AAF9-7BB495EE6226}"/>
            </a:ext>
          </a:extLst>
        </xdr:cNvPr>
        <xdr:cNvSpPr/>
      </xdr:nvSpPr>
      <xdr:spPr>
        <a:xfrm>
          <a:off x="2857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94162</xdr:rowOff>
    </xdr:from>
    <xdr:to>
      <xdr:col>19</xdr:col>
      <xdr:colOff>177800</xdr:colOff>
      <xdr:row>105</xdr:row>
      <xdr:rowOff>117021</xdr:rowOff>
    </xdr:to>
    <xdr:cxnSp macro="">
      <xdr:nvCxnSpPr>
        <xdr:cNvPr id="421" name="直線コネクタ 420">
          <a:extLst>
            <a:ext uri="{FF2B5EF4-FFF2-40B4-BE49-F238E27FC236}">
              <a16:creationId xmlns:a16="http://schemas.microsoft.com/office/drawing/2014/main" id="{3D5B197A-D548-415A-82E9-F38441ECB44E}"/>
            </a:ext>
          </a:extLst>
        </xdr:cNvPr>
        <xdr:cNvCxnSpPr/>
      </xdr:nvCxnSpPr>
      <xdr:spPr>
        <a:xfrm>
          <a:off x="2908300" y="1809641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27032</xdr:rowOff>
    </xdr:from>
    <xdr:to>
      <xdr:col>10</xdr:col>
      <xdr:colOff>165100</xdr:colOff>
      <xdr:row>105</xdr:row>
      <xdr:rowOff>128632</xdr:rowOff>
    </xdr:to>
    <xdr:sp macro="" textlink="">
      <xdr:nvSpPr>
        <xdr:cNvPr id="422" name="楕円 421">
          <a:extLst>
            <a:ext uri="{FF2B5EF4-FFF2-40B4-BE49-F238E27FC236}">
              <a16:creationId xmlns:a16="http://schemas.microsoft.com/office/drawing/2014/main" id="{7160AD55-783B-458F-AC5E-FA9D16E22C36}"/>
            </a:ext>
          </a:extLst>
        </xdr:cNvPr>
        <xdr:cNvSpPr/>
      </xdr:nvSpPr>
      <xdr:spPr>
        <a:xfrm>
          <a:off x="1968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77832</xdr:rowOff>
    </xdr:from>
    <xdr:to>
      <xdr:col>15</xdr:col>
      <xdr:colOff>50800</xdr:colOff>
      <xdr:row>105</xdr:row>
      <xdr:rowOff>94162</xdr:rowOff>
    </xdr:to>
    <xdr:cxnSp macro="">
      <xdr:nvCxnSpPr>
        <xdr:cNvPr id="423" name="直線コネクタ 422">
          <a:extLst>
            <a:ext uri="{FF2B5EF4-FFF2-40B4-BE49-F238E27FC236}">
              <a16:creationId xmlns:a16="http://schemas.microsoft.com/office/drawing/2014/main" id="{A09D6DF5-C0A7-426F-867B-E480FF2D04A1}"/>
            </a:ext>
          </a:extLst>
        </xdr:cNvPr>
        <xdr:cNvCxnSpPr/>
      </xdr:nvCxnSpPr>
      <xdr:spPr>
        <a:xfrm>
          <a:off x="2019300" y="18080082"/>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2539</xdr:rowOff>
    </xdr:from>
    <xdr:to>
      <xdr:col>6</xdr:col>
      <xdr:colOff>38100</xdr:colOff>
      <xdr:row>105</xdr:row>
      <xdr:rowOff>104139</xdr:rowOff>
    </xdr:to>
    <xdr:sp macro="" textlink="">
      <xdr:nvSpPr>
        <xdr:cNvPr id="424" name="楕円 423">
          <a:extLst>
            <a:ext uri="{FF2B5EF4-FFF2-40B4-BE49-F238E27FC236}">
              <a16:creationId xmlns:a16="http://schemas.microsoft.com/office/drawing/2014/main" id="{3518CB28-0033-486A-9FF0-B30999080530}"/>
            </a:ext>
          </a:extLst>
        </xdr:cNvPr>
        <xdr:cNvSpPr/>
      </xdr:nvSpPr>
      <xdr:spPr>
        <a:xfrm>
          <a:off x="1079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53339</xdr:rowOff>
    </xdr:from>
    <xdr:to>
      <xdr:col>10</xdr:col>
      <xdr:colOff>114300</xdr:colOff>
      <xdr:row>105</xdr:row>
      <xdr:rowOff>77832</xdr:rowOff>
    </xdr:to>
    <xdr:cxnSp macro="">
      <xdr:nvCxnSpPr>
        <xdr:cNvPr id="425" name="直線コネクタ 424">
          <a:extLst>
            <a:ext uri="{FF2B5EF4-FFF2-40B4-BE49-F238E27FC236}">
              <a16:creationId xmlns:a16="http://schemas.microsoft.com/office/drawing/2014/main" id="{BF9555EA-0D86-4D6A-A334-C05A2928A8D9}"/>
            </a:ext>
          </a:extLst>
        </xdr:cNvPr>
        <xdr:cNvCxnSpPr/>
      </xdr:nvCxnSpPr>
      <xdr:spPr>
        <a:xfrm>
          <a:off x="1130300" y="180555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161489</xdr:rowOff>
    </xdr:from>
    <xdr:ext cx="405111" cy="259045"/>
    <xdr:sp macro="" textlink="">
      <xdr:nvSpPr>
        <xdr:cNvPr id="426" name="n_1aveValue【港湾・漁港】&#10;有形固定資産減価償却率">
          <a:extLst>
            <a:ext uri="{FF2B5EF4-FFF2-40B4-BE49-F238E27FC236}">
              <a16:creationId xmlns:a16="http://schemas.microsoft.com/office/drawing/2014/main" id="{F6B0C4C6-C98D-4BBC-B6EC-0C6AA25BCEA4}"/>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27" name="n_2aveValue【港湾・漁港】&#10;有形固定資産減価償却率">
          <a:extLst>
            <a:ext uri="{FF2B5EF4-FFF2-40B4-BE49-F238E27FC236}">
              <a16:creationId xmlns:a16="http://schemas.microsoft.com/office/drawing/2014/main" id="{C3B4324C-F7CC-4F8E-9BDA-C43FF5F2CD57}"/>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8" name="n_3aveValue【港湾・漁港】&#10;有形固定資産減価償却率">
          <a:extLst>
            <a:ext uri="{FF2B5EF4-FFF2-40B4-BE49-F238E27FC236}">
              <a16:creationId xmlns:a16="http://schemas.microsoft.com/office/drawing/2014/main" id="{183ECF82-3691-4C60-928E-F1B83656F628}"/>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140988</xdr:rowOff>
    </xdr:from>
    <xdr:ext cx="405111" cy="259045"/>
    <xdr:sp macro="" textlink="">
      <xdr:nvSpPr>
        <xdr:cNvPr id="429" name="n_4aveValue【港湾・漁港】&#10;有形固定資産減価償却率">
          <a:extLst>
            <a:ext uri="{FF2B5EF4-FFF2-40B4-BE49-F238E27FC236}">
              <a16:creationId xmlns:a16="http://schemas.microsoft.com/office/drawing/2014/main" id="{EA45CDD2-6BF0-4C0D-A1B4-19BA75486858}"/>
            </a:ext>
          </a:extLst>
        </xdr:cNvPr>
        <xdr:cNvSpPr txBox="1"/>
      </xdr:nvSpPr>
      <xdr:spPr>
        <a:xfrm>
          <a:off x="927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158948</xdr:rowOff>
    </xdr:from>
    <xdr:ext cx="405111" cy="259045"/>
    <xdr:sp macro="" textlink="">
      <xdr:nvSpPr>
        <xdr:cNvPr id="430" name="n_1mainValue【港湾・漁港】&#10;有形固定資産減価償却率">
          <a:extLst>
            <a:ext uri="{FF2B5EF4-FFF2-40B4-BE49-F238E27FC236}">
              <a16:creationId xmlns:a16="http://schemas.microsoft.com/office/drawing/2014/main" id="{F4C26B3F-98E6-480F-98C9-41654DEBA960}"/>
            </a:ext>
          </a:extLst>
        </xdr:cNvPr>
        <xdr:cNvSpPr txBox="1"/>
      </xdr:nvSpPr>
      <xdr:spPr>
        <a:xfrm>
          <a:off x="35820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136089</xdr:rowOff>
    </xdr:from>
    <xdr:ext cx="405111" cy="259045"/>
    <xdr:sp macro="" textlink="">
      <xdr:nvSpPr>
        <xdr:cNvPr id="431" name="n_2mainValue【港湾・漁港】&#10;有形固定資産減価償却率">
          <a:extLst>
            <a:ext uri="{FF2B5EF4-FFF2-40B4-BE49-F238E27FC236}">
              <a16:creationId xmlns:a16="http://schemas.microsoft.com/office/drawing/2014/main" id="{603538A5-E917-4328-AA64-CD8B0815CDC2}"/>
            </a:ext>
          </a:extLst>
        </xdr:cNvPr>
        <xdr:cNvSpPr txBox="1"/>
      </xdr:nvSpPr>
      <xdr:spPr>
        <a:xfrm>
          <a:off x="2705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119759</xdr:rowOff>
    </xdr:from>
    <xdr:ext cx="405111" cy="259045"/>
    <xdr:sp macro="" textlink="">
      <xdr:nvSpPr>
        <xdr:cNvPr id="432" name="n_3mainValue【港湾・漁港】&#10;有形固定資産減価償却率">
          <a:extLst>
            <a:ext uri="{FF2B5EF4-FFF2-40B4-BE49-F238E27FC236}">
              <a16:creationId xmlns:a16="http://schemas.microsoft.com/office/drawing/2014/main" id="{3143981E-C55C-4FD5-B076-65F2B5C2ED5C}"/>
            </a:ext>
          </a:extLst>
        </xdr:cNvPr>
        <xdr:cNvSpPr txBox="1"/>
      </xdr:nvSpPr>
      <xdr:spPr>
        <a:xfrm>
          <a:off x="1816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120666</xdr:rowOff>
    </xdr:from>
    <xdr:ext cx="405111" cy="259045"/>
    <xdr:sp macro="" textlink="">
      <xdr:nvSpPr>
        <xdr:cNvPr id="433" name="n_4mainValue【港湾・漁港】&#10;有形固定資産減価償却率">
          <a:extLst>
            <a:ext uri="{FF2B5EF4-FFF2-40B4-BE49-F238E27FC236}">
              <a16:creationId xmlns:a16="http://schemas.microsoft.com/office/drawing/2014/main" id="{BFBA37CD-A5DE-4BD8-B527-8FFFDE3A87E3}"/>
            </a:ext>
          </a:extLst>
        </xdr:cNvPr>
        <xdr:cNvSpPr txBox="1"/>
      </xdr:nvSpPr>
      <xdr:spPr>
        <a:xfrm>
          <a:off x="927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8DEE7122-6223-4DF5-B4E4-2661C61335A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9BD031B-C4CF-4AC6-A017-50A391091FF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63A6F673-B5FB-4A4F-A3D6-EF9BCD06364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5F42148C-2A83-4D9C-9C93-DBE251179B9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2EC5D84F-C938-44FE-861E-7EDE3342ACA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21F15BF2-B21E-4F27-89D2-B3668F42167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72D9EC9E-F43A-4C52-8013-366E1F0E0B0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60971F57-D48E-423C-9012-158907D24E7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63764A3D-7F5B-4405-8D73-044A753F17E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8DBDC710-3E38-4985-AC18-2828893C0D4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A519F89B-6063-4223-8CD5-0E2B2A32248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99978893-00B2-4753-8B71-02C984B5968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3AED4D4-3517-4207-88A0-3334FD1D1C7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B998B0DE-0261-4DCF-B701-C18B851B553F}"/>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B502F68F-A098-4422-B41B-1E936DEEC73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529294B7-4827-478B-8397-9FA4FA8AA211}"/>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5F5F398E-BC2B-4A49-A915-850192B359D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37AC451F-4F90-45D3-B1EB-271A5047BB93}"/>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DA71A8D5-1931-4010-9828-4D994B11D26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AE4BB73C-59B0-465A-A634-2DAB6DD44644}"/>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C5363574-1196-405B-945D-B712FBC0698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9F0EB84F-8304-4AB0-BA1B-45AC7D83DC07}"/>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A7C3369D-61CB-4D4B-B55C-3B6C33BB3B9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EA8EE285-D438-49B2-822E-4B64CB2F23D0}"/>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D16A2A2E-0376-4A54-8FF9-E9DFCE39B039}"/>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83F5E7B8-027E-4CB7-B882-25DB8F1BBA86}"/>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C6DEBB53-19BC-4C58-B716-4343B6E71C00}"/>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C6B71AD8-08E2-4B76-9A76-9FE7DCC0C34B}"/>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D457906A-1307-4271-B720-FFE13A04379E}"/>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DA3A3D20-DE89-4D66-ADEC-0D24FEA05D5C}"/>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C8F0C7EC-162A-4EFB-B6B8-45460E75B18D}"/>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C8CC6AF3-F014-46A8-80F0-0977B9D5F80B}"/>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03064464-28DE-4258-A059-FCAFD29A3DA6}"/>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55060</xdr:rowOff>
    </xdr:from>
    <xdr:to>
      <xdr:col>36</xdr:col>
      <xdr:colOff>165100</xdr:colOff>
      <xdr:row>104</xdr:row>
      <xdr:rowOff>156660</xdr:rowOff>
    </xdr:to>
    <xdr:sp macro="" textlink="">
      <xdr:nvSpPr>
        <xdr:cNvPr id="467" name="フローチャート: 判断 466">
          <a:extLst>
            <a:ext uri="{FF2B5EF4-FFF2-40B4-BE49-F238E27FC236}">
              <a16:creationId xmlns:a16="http://schemas.microsoft.com/office/drawing/2014/main" id="{9927559C-9EE0-4085-880E-B96BE4CECB15}"/>
            </a:ext>
          </a:extLst>
        </xdr:cNvPr>
        <xdr:cNvSpPr/>
      </xdr:nvSpPr>
      <xdr:spPr>
        <a:xfrm>
          <a:off x="6921500" y="1788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D64012A-C002-4C21-81A0-B3C02892C3D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6D2F729-0D38-4102-B5C6-BFA338AD639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C72C48C-8BA1-451A-93C3-89510E133CE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D6EE1E5-6B7F-490C-850E-1B9039BA70F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0A6CFDA-0CA9-428D-8BC1-E774943E64D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39691</xdr:rowOff>
    </xdr:from>
    <xdr:to>
      <xdr:col>55</xdr:col>
      <xdr:colOff>50800</xdr:colOff>
      <xdr:row>99</xdr:row>
      <xdr:rowOff>141291</xdr:rowOff>
    </xdr:to>
    <xdr:sp macro="" textlink="">
      <xdr:nvSpPr>
        <xdr:cNvPr id="473" name="楕円 472">
          <a:extLst>
            <a:ext uri="{FF2B5EF4-FFF2-40B4-BE49-F238E27FC236}">
              <a16:creationId xmlns:a16="http://schemas.microsoft.com/office/drawing/2014/main" id="{AF4DCEE3-A766-48CA-BDCA-24D25F141DC3}"/>
            </a:ext>
          </a:extLst>
        </xdr:cNvPr>
        <xdr:cNvSpPr/>
      </xdr:nvSpPr>
      <xdr:spPr>
        <a:xfrm>
          <a:off x="10426700" y="1701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164168</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3E8536CA-3424-4EBA-A036-99D40F139AAB}"/>
            </a:ext>
          </a:extLst>
        </xdr:cNvPr>
        <xdr:cNvSpPr txBox="1"/>
      </xdr:nvSpPr>
      <xdr:spPr>
        <a:xfrm>
          <a:off x="10515600" y="1696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84589</xdr:rowOff>
    </xdr:from>
    <xdr:to>
      <xdr:col>50</xdr:col>
      <xdr:colOff>165100</xdr:colOff>
      <xdr:row>100</xdr:row>
      <xdr:rowOff>14739</xdr:rowOff>
    </xdr:to>
    <xdr:sp macro="" textlink="">
      <xdr:nvSpPr>
        <xdr:cNvPr id="475" name="楕円 474">
          <a:extLst>
            <a:ext uri="{FF2B5EF4-FFF2-40B4-BE49-F238E27FC236}">
              <a16:creationId xmlns:a16="http://schemas.microsoft.com/office/drawing/2014/main" id="{8B62422C-2156-4899-871D-B1E10BF01AFC}"/>
            </a:ext>
          </a:extLst>
        </xdr:cNvPr>
        <xdr:cNvSpPr/>
      </xdr:nvSpPr>
      <xdr:spPr>
        <a:xfrm>
          <a:off x="9588500" y="1705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90491</xdr:rowOff>
    </xdr:from>
    <xdr:to>
      <xdr:col>55</xdr:col>
      <xdr:colOff>0</xdr:colOff>
      <xdr:row>99</xdr:row>
      <xdr:rowOff>135389</xdr:rowOff>
    </xdr:to>
    <xdr:cxnSp macro="">
      <xdr:nvCxnSpPr>
        <xdr:cNvPr id="476" name="直線コネクタ 475">
          <a:extLst>
            <a:ext uri="{FF2B5EF4-FFF2-40B4-BE49-F238E27FC236}">
              <a16:creationId xmlns:a16="http://schemas.microsoft.com/office/drawing/2014/main" id="{960EA9C5-FE57-40F7-B89B-FFC4DF5E3DF0}"/>
            </a:ext>
          </a:extLst>
        </xdr:cNvPr>
        <xdr:cNvCxnSpPr/>
      </xdr:nvCxnSpPr>
      <xdr:spPr>
        <a:xfrm flipV="1">
          <a:off x="9639300" y="17064041"/>
          <a:ext cx="838200" cy="4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129897</xdr:rowOff>
    </xdr:from>
    <xdr:to>
      <xdr:col>46</xdr:col>
      <xdr:colOff>38100</xdr:colOff>
      <xdr:row>100</xdr:row>
      <xdr:rowOff>60047</xdr:rowOff>
    </xdr:to>
    <xdr:sp macro="" textlink="">
      <xdr:nvSpPr>
        <xdr:cNvPr id="477" name="楕円 476">
          <a:extLst>
            <a:ext uri="{FF2B5EF4-FFF2-40B4-BE49-F238E27FC236}">
              <a16:creationId xmlns:a16="http://schemas.microsoft.com/office/drawing/2014/main" id="{7A1A17C9-A7C2-422F-9261-CBBF1C550FA0}"/>
            </a:ext>
          </a:extLst>
        </xdr:cNvPr>
        <xdr:cNvSpPr/>
      </xdr:nvSpPr>
      <xdr:spPr>
        <a:xfrm>
          <a:off x="8699500" y="171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135389</xdr:rowOff>
    </xdr:from>
    <xdr:to>
      <xdr:col>50</xdr:col>
      <xdr:colOff>114300</xdr:colOff>
      <xdr:row>100</xdr:row>
      <xdr:rowOff>9247</xdr:rowOff>
    </xdr:to>
    <xdr:cxnSp macro="">
      <xdr:nvCxnSpPr>
        <xdr:cNvPr id="478" name="直線コネクタ 477">
          <a:extLst>
            <a:ext uri="{FF2B5EF4-FFF2-40B4-BE49-F238E27FC236}">
              <a16:creationId xmlns:a16="http://schemas.microsoft.com/office/drawing/2014/main" id="{65452B8B-446A-4777-801D-B6F4A62EBF38}"/>
            </a:ext>
          </a:extLst>
        </xdr:cNvPr>
        <xdr:cNvCxnSpPr/>
      </xdr:nvCxnSpPr>
      <xdr:spPr>
        <a:xfrm flipV="1">
          <a:off x="8750300" y="17108939"/>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5352</xdr:rowOff>
    </xdr:from>
    <xdr:to>
      <xdr:col>41</xdr:col>
      <xdr:colOff>101600</xdr:colOff>
      <xdr:row>100</xdr:row>
      <xdr:rowOff>106952</xdr:rowOff>
    </xdr:to>
    <xdr:sp macro="" textlink="">
      <xdr:nvSpPr>
        <xdr:cNvPr id="479" name="楕円 478">
          <a:extLst>
            <a:ext uri="{FF2B5EF4-FFF2-40B4-BE49-F238E27FC236}">
              <a16:creationId xmlns:a16="http://schemas.microsoft.com/office/drawing/2014/main" id="{1714265C-C2DE-40C2-A214-C4B7A0D0F539}"/>
            </a:ext>
          </a:extLst>
        </xdr:cNvPr>
        <xdr:cNvSpPr/>
      </xdr:nvSpPr>
      <xdr:spPr>
        <a:xfrm>
          <a:off x="7810500" y="171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9247</xdr:rowOff>
    </xdr:from>
    <xdr:to>
      <xdr:col>45</xdr:col>
      <xdr:colOff>177800</xdr:colOff>
      <xdr:row>100</xdr:row>
      <xdr:rowOff>56152</xdr:rowOff>
    </xdr:to>
    <xdr:cxnSp macro="">
      <xdr:nvCxnSpPr>
        <xdr:cNvPr id="480" name="直線コネクタ 479">
          <a:extLst>
            <a:ext uri="{FF2B5EF4-FFF2-40B4-BE49-F238E27FC236}">
              <a16:creationId xmlns:a16="http://schemas.microsoft.com/office/drawing/2014/main" id="{C95304EC-8DC9-4284-871D-B5A7BFA48F56}"/>
            </a:ext>
          </a:extLst>
        </xdr:cNvPr>
        <xdr:cNvCxnSpPr/>
      </xdr:nvCxnSpPr>
      <xdr:spPr>
        <a:xfrm flipV="1">
          <a:off x="7861300" y="17154247"/>
          <a:ext cx="889000" cy="4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40904</xdr:rowOff>
    </xdr:from>
    <xdr:to>
      <xdr:col>36</xdr:col>
      <xdr:colOff>165100</xdr:colOff>
      <xdr:row>100</xdr:row>
      <xdr:rowOff>142504</xdr:rowOff>
    </xdr:to>
    <xdr:sp macro="" textlink="">
      <xdr:nvSpPr>
        <xdr:cNvPr id="481" name="楕円 480">
          <a:extLst>
            <a:ext uri="{FF2B5EF4-FFF2-40B4-BE49-F238E27FC236}">
              <a16:creationId xmlns:a16="http://schemas.microsoft.com/office/drawing/2014/main" id="{533EA8A3-EC6A-4419-880E-18651800E522}"/>
            </a:ext>
          </a:extLst>
        </xdr:cNvPr>
        <xdr:cNvSpPr/>
      </xdr:nvSpPr>
      <xdr:spPr>
        <a:xfrm>
          <a:off x="6921500" y="1718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56152</xdr:rowOff>
    </xdr:from>
    <xdr:to>
      <xdr:col>41</xdr:col>
      <xdr:colOff>50800</xdr:colOff>
      <xdr:row>100</xdr:row>
      <xdr:rowOff>91704</xdr:rowOff>
    </xdr:to>
    <xdr:cxnSp macro="">
      <xdr:nvCxnSpPr>
        <xdr:cNvPr id="482" name="直線コネクタ 481">
          <a:extLst>
            <a:ext uri="{FF2B5EF4-FFF2-40B4-BE49-F238E27FC236}">
              <a16:creationId xmlns:a16="http://schemas.microsoft.com/office/drawing/2014/main" id="{2F2F3028-5A81-45B2-9AC6-3638EE0039B1}"/>
            </a:ext>
          </a:extLst>
        </xdr:cNvPr>
        <xdr:cNvCxnSpPr/>
      </xdr:nvCxnSpPr>
      <xdr:spPr>
        <a:xfrm flipV="1">
          <a:off x="6972300" y="17201152"/>
          <a:ext cx="889000" cy="3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71B6FDEE-1AC8-4C80-A711-DBE68ABA9DBD}"/>
            </a:ext>
          </a:extLst>
        </xdr:cNvPr>
        <xdr:cNvSpPr txBox="1"/>
      </xdr:nvSpPr>
      <xdr:spPr>
        <a:xfrm>
          <a:off x="9359411" y="185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2FFFA426-370A-4042-9074-174515887CC4}"/>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9D57E58E-2ABC-4863-814A-9B73CD5852BE}"/>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147787</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362E50DF-16DA-4480-A2AE-9F17AF59C381}"/>
            </a:ext>
          </a:extLst>
        </xdr:cNvPr>
        <xdr:cNvSpPr txBox="1"/>
      </xdr:nvSpPr>
      <xdr:spPr>
        <a:xfrm>
          <a:off x="6672795" y="1797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31266</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9B0FFABC-46CA-42BE-B8AD-7B137AFBC21C}"/>
            </a:ext>
          </a:extLst>
        </xdr:cNvPr>
        <xdr:cNvSpPr txBox="1"/>
      </xdr:nvSpPr>
      <xdr:spPr>
        <a:xfrm>
          <a:off x="9327095" y="1683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76574</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AA8C1BFC-949D-4A45-B30C-7B3A432D74FD}"/>
            </a:ext>
          </a:extLst>
        </xdr:cNvPr>
        <xdr:cNvSpPr txBox="1"/>
      </xdr:nvSpPr>
      <xdr:spPr>
        <a:xfrm>
          <a:off x="8450795" y="16878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123479</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3B45E4C1-BC56-4DEB-BDE3-9FA597B43A56}"/>
            </a:ext>
          </a:extLst>
        </xdr:cNvPr>
        <xdr:cNvSpPr txBox="1"/>
      </xdr:nvSpPr>
      <xdr:spPr>
        <a:xfrm>
          <a:off x="7561795" y="16925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98</xdr:row>
      <xdr:rowOff>159031</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04038ECC-6323-4A35-8E11-D5295F215A25}"/>
            </a:ext>
          </a:extLst>
        </xdr:cNvPr>
        <xdr:cNvSpPr txBox="1"/>
      </xdr:nvSpPr>
      <xdr:spPr>
        <a:xfrm>
          <a:off x="6672795" y="16961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FC31AA87-0E9E-416F-A1FB-C1A3AA13B6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B0EAA5DA-34F3-4708-88D4-FE4DF3BAD5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262DA877-C169-4627-9883-B915DC5FEA9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89C3B8FC-90C7-410F-A9CA-9A80DD550BA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7ADB0C3D-E9ED-41B1-BF39-BF1235726A2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7BFAD44-8303-4E07-88F9-0C5D433693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418A67E-7967-481B-B154-D7C96D0C26C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C7DE53F5-CC3A-494F-9E06-3747F403E6E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BD153BA1-D7EB-4C71-A532-9295308905C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3267680-B9F4-4291-BF78-41F4928C137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4CE6C629-5C7A-4693-AB29-0126367F2F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3122DA43-D0DF-4C11-9B98-BA6B219C1A6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10A83DBD-B199-4718-8D79-61E4270DE45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8E96CE9-4928-4FC7-A78C-F8B594E1C56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958331D1-21ED-427E-97C7-3D24BEA2C85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5CE648EB-D095-457F-AB2A-E3464280885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43B96090-9666-433C-B056-0898190D500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C90685EA-8FC2-408E-9184-66C0AF448DA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D9E46AC9-FE56-4F67-ABA9-B32C5EA2C62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ADCB966-AFD9-4650-9B2D-11A4BCE9221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670B6AA6-7B4D-43BE-AF6F-F67ADC6BD57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84D2ECD-05E3-4028-B03C-C1FCBD78F49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EA842248-2B47-473C-85BA-0940E4E3CF5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C32A7084-B602-49EA-A711-53B79039429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E0F8739E-5DC1-4A9A-8966-0E8CAF057FDD}"/>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57EF41A7-ECF8-4754-8D2A-C7F0EE81C0C8}"/>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8A1F0A99-DFC7-440E-BAA0-49879CAD7DEE}"/>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58EDB1E4-C428-42A2-AE69-3E93A8527F6E}"/>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AA9F7DFA-F361-42F1-A739-794B86E79067}"/>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C7A34327-35A3-4174-BAF3-04686E1DE508}"/>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37322E6A-99A2-4077-B65F-9503A6D33D61}"/>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01DC8DD5-EEE6-411B-8CDC-C79B2EAB5DE7}"/>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6328D94D-9C2E-4AAA-B419-C86BF8DDC907}"/>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55BA9B36-05C1-4478-AB7D-07E0479797FE}"/>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25" name="フローチャート: 判断 524">
          <a:extLst>
            <a:ext uri="{FF2B5EF4-FFF2-40B4-BE49-F238E27FC236}">
              <a16:creationId xmlns:a16="http://schemas.microsoft.com/office/drawing/2014/main" id="{37D3EBFB-F224-4766-8EE5-F01F6223DAF3}"/>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5E8BE578-E99D-4003-BB3C-8F31FAC0DD0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E168985-0384-4DBC-ACD2-382AD9119DB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5202D27-1065-4B34-AE51-12265701FB7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4D147EB-A3F4-4A5B-B950-839A6748EDA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AF6FAEF-BC11-4F81-98A4-96D54A0EADA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71120</xdr:rowOff>
    </xdr:from>
    <xdr:to>
      <xdr:col>85</xdr:col>
      <xdr:colOff>177800</xdr:colOff>
      <xdr:row>37</xdr:row>
      <xdr:rowOff>1270</xdr:rowOff>
    </xdr:to>
    <xdr:sp macro="" textlink="">
      <xdr:nvSpPr>
        <xdr:cNvPr id="531" name="楕円 530">
          <a:extLst>
            <a:ext uri="{FF2B5EF4-FFF2-40B4-BE49-F238E27FC236}">
              <a16:creationId xmlns:a16="http://schemas.microsoft.com/office/drawing/2014/main" id="{7930F2C6-2F15-42C0-BCAD-DD05987E373E}"/>
            </a:ext>
          </a:extLst>
        </xdr:cNvPr>
        <xdr:cNvSpPr/>
      </xdr:nvSpPr>
      <xdr:spPr>
        <a:xfrm>
          <a:off x="16268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93997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436CC78-F1E2-4A6B-9311-AA81EFA6C457}"/>
            </a:ext>
          </a:extLst>
        </xdr:cNvPr>
        <xdr:cNvSpPr txBox="1"/>
      </xdr:nvSpPr>
      <xdr:spPr>
        <a:xfrm>
          <a:off x="16357600"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xdr:rowOff>
    </xdr:from>
    <xdr:to>
      <xdr:col>81</xdr:col>
      <xdr:colOff>101600</xdr:colOff>
      <xdr:row>36</xdr:row>
      <xdr:rowOff>111760</xdr:rowOff>
    </xdr:to>
    <xdr:sp macro="" textlink="">
      <xdr:nvSpPr>
        <xdr:cNvPr id="533" name="楕円 532">
          <a:extLst>
            <a:ext uri="{FF2B5EF4-FFF2-40B4-BE49-F238E27FC236}">
              <a16:creationId xmlns:a16="http://schemas.microsoft.com/office/drawing/2014/main" id="{FFAF6689-69E9-4F6C-9BBE-DE667BCEC34F}"/>
            </a:ext>
          </a:extLst>
        </xdr:cNvPr>
        <xdr:cNvSpPr/>
      </xdr:nvSpPr>
      <xdr:spPr>
        <a:xfrm>
          <a:off x="15430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36</xdr:row>
      <xdr:rowOff>121920</xdr:rowOff>
    </xdr:to>
    <xdr:cxnSp macro="">
      <xdr:nvCxnSpPr>
        <xdr:cNvPr id="534" name="直線コネクタ 533">
          <a:extLst>
            <a:ext uri="{FF2B5EF4-FFF2-40B4-BE49-F238E27FC236}">
              <a16:creationId xmlns:a16="http://schemas.microsoft.com/office/drawing/2014/main" id="{33EB3971-C828-49E9-AADE-6227A7298524}"/>
            </a:ext>
          </a:extLst>
        </xdr:cNvPr>
        <xdr:cNvCxnSpPr/>
      </xdr:nvCxnSpPr>
      <xdr:spPr>
        <a:xfrm>
          <a:off x="15481300" y="62331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166370</xdr:rowOff>
    </xdr:from>
    <xdr:to>
      <xdr:col>76</xdr:col>
      <xdr:colOff>165100</xdr:colOff>
      <xdr:row>36</xdr:row>
      <xdr:rowOff>96520</xdr:rowOff>
    </xdr:to>
    <xdr:sp macro="" textlink="">
      <xdr:nvSpPr>
        <xdr:cNvPr id="535" name="楕円 534">
          <a:extLst>
            <a:ext uri="{FF2B5EF4-FFF2-40B4-BE49-F238E27FC236}">
              <a16:creationId xmlns:a16="http://schemas.microsoft.com/office/drawing/2014/main" id="{8FF379ED-C5BF-4B56-9713-4EDE1779C61B}"/>
            </a:ext>
          </a:extLst>
        </xdr:cNvPr>
        <xdr:cNvSpPr/>
      </xdr:nvSpPr>
      <xdr:spPr>
        <a:xfrm>
          <a:off x="14541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45720</xdr:rowOff>
    </xdr:from>
    <xdr:to>
      <xdr:col>81</xdr:col>
      <xdr:colOff>50800</xdr:colOff>
      <xdr:row>36</xdr:row>
      <xdr:rowOff>60960</xdr:rowOff>
    </xdr:to>
    <xdr:cxnSp macro="">
      <xdr:nvCxnSpPr>
        <xdr:cNvPr id="536" name="直線コネクタ 535">
          <a:extLst>
            <a:ext uri="{FF2B5EF4-FFF2-40B4-BE49-F238E27FC236}">
              <a16:creationId xmlns:a16="http://schemas.microsoft.com/office/drawing/2014/main" id="{ED7FC700-55BA-46F4-9335-D1CC01755ADE}"/>
            </a:ext>
          </a:extLst>
        </xdr:cNvPr>
        <xdr:cNvCxnSpPr/>
      </xdr:nvCxnSpPr>
      <xdr:spPr>
        <a:xfrm>
          <a:off x="14592300" y="6217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124460</xdr:rowOff>
    </xdr:from>
    <xdr:to>
      <xdr:col>72</xdr:col>
      <xdr:colOff>38100</xdr:colOff>
      <xdr:row>36</xdr:row>
      <xdr:rowOff>54610</xdr:rowOff>
    </xdr:to>
    <xdr:sp macro="" textlink="">
      <xdr:nvSpPr>
        <xdr:cNvPr id="537" name="楕円 536">
          <a:extLst>
            <a:ext uri="{FF2B5EF4-FFF2-40B4-BE49-F238E27FC236}">
              <a16:creationId xmlns:a16="http://schemas.microsoft.com/office/drawing/2014/main" id="{6793A116-72D4-4AD3-9902-46098D07A98C}"/>
            </a:ext>
          </a:extLst>
        </xdr:cNvPr>
        <xdr:cNvSpPr/>
      </xdr:nvSpPr>
      <xdr:spPr>
        <a:xfrm>
          <a:off x="13652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3810</xdr:rowOff>
    </xdr:from>
    <xdr:to>
      <xdr:col>76</xdr:col>
      <xdr:colOff>114300</xdr:colOff>
      <xdr:row>36</xdr:row>
      <xdr:rowOff>45720</xdr:rowOff>
    </xdr:to>
    <xdr:cxnSp macro="">
      <xdr:nvCxnSpPr>
        <xdr:cNvPr id="538" name="直線コネクタ 537">
          <a:extLst>
            <a:ext uri="{FF2B5EF4-FFF2-40B4-BE49-F238E27FC236}">
              <a16:creationId xmlns:a16="http://schemas.microsoft.com/office/drawing/2014/main" id="{F2A0F5ED-27D6-4F19-9277-66B9678AEE1A}"/>
            </a:ext>
          </a:extLst>
        </xdr:cNvPr>
        <xdr:cNvCxnSpPr/>
      </xdr:nvCxnSpPr>
      <xdr:spPr>
        <a:xfrm>
          <a:off x="13703300" y="61760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73025</xdr:rowOff>
    </xdr:from>
    <xdr:to>
      <xdr:col>67</xdr:col>
      <xdr:colOff>101600</xdr:colOff>
      <xdr:row>36</xdr:row>
      <xdr:rowOff>3175</xdr:rowOff>
    </xdr:to>
    <xdr:sp macro="" textlink="">
      <xdr:nvSpPr>
        <xdr:cNvPr id="539" name="楕円 538">
          <a:extLst>
            <a:ext uri="{FF2B5EF4-FFF2-40B4-BE49-F238E27FC236}">
              <a16:creationId xmlns:a16="http://schemas.microsoft.com/office/drawing/2014/main" id="{6C784140-E2A2-4974-93B2-48AFB51C95AD}"/>
            </a:ext>
          </a:extLst>
        </xdr:cNvPr>
        <xdr:cNvSpPr/>
      </xdr:nvSpPr>
      <xdr:spPr>
        <a:xfrm>
          <a:off x="12763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123825</xdr:rowOff>
    </xdr:from>
    <xdr:to>
      <xdr:col>71</xdr:col>
      <xdr:colOff>177800</xdr:colOff>
      <xdr:row>36</xdr:row>
      <xdr:rowOff>3810</xdr:rowOff>
    </xdr:to>
    <xdr:cxnSp macro="">
      <xdr:nvCxnSpPr>
        <xdr:cNvPr id="540" name="直線コネクタ 539">
          <a:extLst>
            <a:ext uri="{FF2B5EF4-FFF2-40B4-BE49-F238E27FC236}">
              <a16:creationId xmlns:a16="http://schemas.microsoft.com/office/drawing/2014/main" id="{A1BDCFF3-66D1-4F33-949A-E9F7124F3B55}"/>
            </a:ext>
          </a:extLst>
        </xdr:cNvPr>
        <xdr:cNvCxnSpPr/>
      </xdr:nvCxnSpPr>
      <xdr:spPr>
        <a:xfrm>
          <a:off x="12814300" y="61245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6F2E1B29-CFB2-4F87-8041-4BBBFD4EAF95}"/>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327D5D1D-C805-49BA-AC6E-DFFB5594345B}"/>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FBBB76DB-FB4B-4EE0-A181-24C5F4F16B8A}"/>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BECD0273-320B-4B14-B66A-7C566DF97F75}"/>
            </a:ext>
          </a:extLst>
        </xdr:cNvPr>
        <xdr:cNvSpPr txBox="1"/>
      </xdr:nvSpPr>
      <xdr:spPr>
        <a:xfrm>
          <a:off x="12611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128287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5663635E-F778-43FF-9DF2-651BE80231E7}"/>
            </a:ext>
          </a:extLst>
        </xdr:cNvPr>
        <xdr:cNvSpPr txBox="1"/>
      </xdr:nvSpPr>
      <xdr:spPr>
        <a:xfrm>
          <a:off x="152660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113047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85B428D0-9331-4FF1-801C-654BFA66773D}"/>
            </a:ext>
          </a:extLst>
        </xdr:cNvPr>
        <xdr:cNvSpPr txBox="1"/>
      </xdr:nvSpPr>
      <xdr:spPr>
        <a:xfrm>
          <a:off x="14389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71137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E4701D54-110B-4D5E-BD13-EC0C1CC5CDE8}"/>
            </a:ext>
          </a:extLst>
        </xdr:cNvPr>
        <xdr:cNvSpPr txBox="1"/>
      </xdr:nvSpPr>
      <xdr:spPr>
        <a:xfrm>
          <a:off x="135007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19702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DCFBD470-9483-4A62-8FDA-3003E7BF5D26}"/>
            </a:ext>
          </a:extLst>
        </xdr:cNvPr>
        <xdr:cNvSpPr txBox="1"/>
      </xdr:nvSpPr>
      <xdr:spPr>
        <a:xfrm>
          <a:off x="1261174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9CBF655-69CC-4B47-8186-FD960F3700E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A143D362-E940-4113-B4C0-4A8DD5A1648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66A15EC-68F4-455C-9B84-53B7E36EDAD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A4474FE-666E-4001-B8A8-F0347886462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DE7006A8-3428-4420-A917-59A9F84E74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4B87839-90F5-4DA0-ACC5-85AD853ADC5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6BA72A2-69EA-4756-9025-0DAC1F5829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8E8C05FF-7BA8-46F2-BB09-B9B85D3E4BC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874A84F-7168-4E85-BAB5-B2E8270C29C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F430ABD-F575-4439-A198-019FD65D111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D009F905-0850-4B02-A180-95729A281E5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31328266-1278-4841-99C5-78A72303282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D04BB189-8D6B-44A4-B875-EC141BFC1F7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DC1F6AE5-5B96-4079-A6EE-767E92A8DCBC}"/>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59F1DA11-B920-4753-9181-1C9E6A99FEE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13A6A2B4-4836-4B4F-8A7F-471F0908089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2E5E6F43-BE47-45E8-B9A6-1B6823D3387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A80C4C56-214A-40C8-9EE4-C1EB479EAE4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2838D283-BD0C-454E-A49A-C0FC98E4853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FC3E0748-BE4F-4446-8C0D-4EF0BB70E13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404F9E50-062C-4685-A1E4-20205206079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B19D029B-B5C1-4A1C-A358-9000A9D43AE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873875DF-8C55-43F6-9546-52FFA9C1A0F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BA8B601D-BC0A-49BA-8592-CB37DA7D0062}"/>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CEBB2E5C-35EF-4862-9026-8388604F6B6D}"/>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4ABB5821-CCE0-4350-98FE-A6F851C70D2A}"/>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AB2285F1-937F-4F9D-83E2-1C44CFA2B75F}"/>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35CF5503-87D1-4447-BE61-3B969FEFFA67}"/>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E375DD1D-A06E-4AD4-B785-4CB32708CBDA}"/>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03D08D6C-750D-422B-869A-B55B65EE6192}"/>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2EC2D843-4E8B-48D6-B780-6046538B6EC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BA7483EC-B495-4246-9FDC-3D2A4F11D1FC}"/>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427BE71E-906D-4CAA-A482-43DD51F6AE7F}"/>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82" name="フローチャート: 判断 581">
          <a:extLst>
            <a:ext uri="{FF2B5EF4-FFF2-40B4-BE49-F238E27FC236}">
              <a16:creationId xmlns:a16="http://schemas.microsoft.com/office/drawing/2014/main" id="{3DCEE077-9D12-4FA4-9F4A-4F801744CFFA}"/>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CC05830-F924-4623-98A1-250A92A0F4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2174064-EB79-48A8-9914-C7F72D5A8AD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31DDBF5-D26D-4C4F-BE12-64733A5F7C8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C5082B4-2D19-4B75-B162-B900F9FA046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B822B20-8901-41F6-B67A-929B9D430CD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135890</xdr:rowOff>
    </xdr:from>
    <xdr:to>
      <xdr:col>116</xdr:col>
      <xdr:colOff>114300</xdr:colOff>
      <xdr:row>38</xdr:row>
      <xdr:rowOff>66040</xdr:rowOff>
    </xdr:to>
    <xdr:sp macro="" textlink="">
      <xdr:nvSpPr>
        <xdr:cNvPr id="588" name="楕円 587">
          <a:extLst>
            <a:ext uri="{FF2B5EF4-FFF2-40B4-BE49-F238E27FC236}">
              <a16:creationId xmlns:a16="http://schemas.microsoft.com/office/drawing/2014/main" id="{EAD3F9E5-B208-4234-B2A5-F51B6AE3DFE8}"/>
            </a:ext>
          </a:extLst>
        </xdr:cNvPr>
        <xdr:cNvSpPr/>
      </xdr:nvSpPr>
      <xdr:spPr>
        <a:xfrm>
          <a:off x="22110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158767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D63040B3-87E7-4113-877D-DDCE244AC1B3}"/>
            </a:ext>
          </a:extLst>
        </xdr:cNvPr>
        <xdr:cNvSpPr txBox="1"/>
      </xdr:nvSpPr>
      <xdr:spPr>
        <a:xfrm>
          <a:off x="22199600"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158750</xdr:rowOff>
    </xdr:from>
    <xdr:to>
      <xdr:col>112</xdr:col>
      <xdr:colOff>38100</xdr:colOff>
      <xdr:row>38</xdr:row>
      <xdr:rowOff>88900</xdr:rowOff>
    </xdr:to>
    <xdr:sp macro="" textlink="">
      <xdr:nvSpPr>
        <xdr:cNvPr id="590" name="楕円 589">
          <a:extLst>
            <a:ext uri="{FF2B5EF4-FFF2-40B4-BE49-F238E27FC236}">
              <a16:creationId xmlns:a16="http://schemas.microsoft.com/office/drawing/2014/main" id="{AB316EAD-A08B-4812-BDF9-04FE9B49E193}"/>
            </a:ext>
          </a:extLst>
        </xdr:cNvPr>
        <xdr:cNvSpPr/>
      </xdr:nvSpPr>
      <xdr:spPr>
        <a:xfrm>
          <a:off x="21272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15240</xdr:rowOff>
    </xdr:from>
    <xdr:to>
      <xdr:col>116</xdr:col>
      <xdr:colOff>63500</xdr:colOff>
      <xdr:row>38</xdr:row>
      <xdr:rowOff>38100</xdr:rowOff>
    </xdr:to>
    <xdr:cxnSp macro="">
      <xdr:nvCxnSpPr>
        <xdr:cNvPr id="591" name="直線コネクタ 590">
          <a:extLst>
            <a:ext uri="{FF2B5EF4-FFF2-40B4-BE49-F238E27FC236}">
              <a16:creationId xmlns:a16="http://schemas.microsoft.com/office/drawing/2014/main" id="{6B35807E-187B-4FAC-A33E-385CF599BF95}"/>
            </a:ext>
          </a:extLst>
        </xdr:cNvPr>
        <xdr:cNvCxnSpPr/>
      </xdr:nvCxnSpPr>
      <xdr:spPr>
        <a:xfrm flipV="1">
          <a:off x="21323300" y="6530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132080</xdr:rowOff>
    </xdr:from>
    <xdr:to>
      <xdr:col>107</xdr:col>
      <xdr:colOff>101600</xdr:colOff>
      <xdr:row>38</xdr:row>
      <xdr:rowOff>62230</xdr:rowOff>
    </xdr:to>
    <xdr:sp macro="" textlink="">
      <xdr:nvSpPr>
        <xdr:cNvPr id="592" name="楕円 591">
          <a:extLst>
            <a:ext uri="{FF2B5EF4-FFF2-40B4-BE49-F238E27FC236}">
              <a16:creationId xmlns:a16="http://schemas.microsoft.com/office/drawing/2014/main" id="{85F3814B-E5A5-4227-9C6D-8AB3981712D5}"/>
            </a:ext>
          </a:extLst>
        </xdr:cNvPr>
        <xdr:cNvSpPr/>
      </xdr:nvSpPr>
      <xdr:spPr>
        <a:xfrm>
          <a:off x="20383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11430</xdr:rowOff>
    </xdr:from>
    <xdr:to>
      <xdr:col>111</xdr:col>
      <xdr:colOff>177800</xdr:colOff>
      <xdr:row>38</xdr:row>
      <xdr:rowOff>38100</xdr:rowOff>
    </xdr:to>
    <xdr:cxnSp macro="">
      <xdr:nvCxnSpPr>
        <xdr:cNvPr id="593" name="直線コネクタ 592">
          <a:extLst>
            <a:ext uri="{FF2B5EF4-FFF2-40B4-BE49-F238E27FC236}">
              <a16:creationId xmlns:a16="http://schemas.microsoft.com/office/drawing/2014/main" id="{A53AC8C9-4A5E-4B3E-9B37-3262ADCC72CD}"/>
            </a:ext>
          </a:extLst>
        </xdr:cNvPr>
        <xdr:cNvCxnSpPr/>
      </xdr:nvCxnSpPr>
      <xdr:spPr>
        <a:xfrm>
          <a:off x="20434300" y="65265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128270</xdr:rowOff>
    </xdr:from>
    <xdr:to>
      <xdr:col>102</xdr:col>
      <xdr:colOff>165100</xdr:colOff>
      <xdr:row>38</xdr:row>
      <xdr:rowOff>58420</xdr:rowOff>
    </xdr:to>
    <xdr:sp macro="" textlink="">
      <xdr:nvSpPr>
        <xdr:cNvPr id="594" name="楕円 593">
          <a:extLst>
            <a:ext uri="{FF2B5EF4-FFF2-40B4-BE49-F238E27FC236}">
              <a16:creationId xmlns:a16="http://schemas.microsoft.com/office/drawing/2014/main" id="{439556B9-FC0C-4C9B-96B0-94CBC9C7F0FA}"/>
            </a:ext>
          </a:extLst>
        </xdr:cNvPr>
        <xdr:cNvSpPr/>
      </xdr:nvSpPr>
      <xdr:spPr>
        <a:xfrm>
          <a:off x="19494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xdr:rowOff>
    </xdr:from>
    <xdr:to>
      <xdr:col>107</xdr:col>
      <xdr:colOff>50800</xdr:colOff>
      <xdr:row>38</xdr:row>
      <xdr:rowOff>11430</xdr:rowOff>
    </xdr:to>
    <xdr:cxnSp macro="">
      <xdr:nvCxnSpPr>
        <xdr:cNvPr id="595" name="直線コネクタ 594">
          <a:extLst>
            <a:ext uri="{FF2B5EF4-FFF2-40B4-BE49-F238E27FC236}">
              <a16:creationId xmlns:a16="http://schemas.microsoft.com/office/drawing/2014/main" id="{29E80D33-E1CF-4566-9E1E-008EA1ED25E2}"/>
            </a:ext>
          </a:extLst>
        </xdr:cNvPr>
        <xdr:cNvCxnSpPr/>
      </xdr:nvCxnSpPr>
      <xdr:spPr>
        <a:xfrm>
          <a:off x="19545300" y="6522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139700</xdr:rowOff>
    </xdr:from>
    <xdr:to>
      <xdr:col>98</xdr:col>
      <xdr:colOff>38100</xdr:colOff>
      <xdr:row>38</xdr:row>
      <xdr:rowOff>69850</xdr:rowOff>
    </xdr:to>
    <xdr:sp macro="" textlink="">
      <xdr:nvSpPr>
        <xdr:cNvPr id="596" name="楕円 595">
          <a:extLst>
            <a:ext uri="{FF2B5EF4-FFF2-40B4-BE49-F238E27FC236}">
              <a16:creationId xmlns:a16="http://schemas.microsoft.com/office/drawing/2014/main" id="{64C7C906-1EA0-4044-A00B-46F620BD115F}"/>
            </a:ext>
          </a:extLst>
        </xdr:cNvPr>
        <xdr:cNvSpPr/>
      </xdr:nvSpPr>
      <xdr:spPr>
        <a:xfrm>
          <a:off x="18605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7620</xdr:rowOff>
    </xdr:from>
    <xdr:to>
      <xdr:col>102</xdr:col>
      <xdr:colOff>114300</xdr:colOff>
      <xdr:row>38</xdr:row>
      <xdr:rowOff>19050</xdr:rowOff>
    </xdr:to>
    <xdr:cxnSp macro="">
      <xdr:nvCxnSpPr>
        <xdr:cNvPr id="597" name="直線コネクタ 596">
          <a:extLst>
            <a:ext uri="{FF2B5EF4-FFF2-40B4-BE49-F238E27FC236}">
              <a16:creationId xmlns:a16="http://schemas.microsoft.com/office/drawing/2014/main" id="{74A13642-0F52-440E-93C4-1B7B27770151}"/>
            </a:ext>
          </a:extLst>
        </xdr:cNvPr>
        <xdr:cNvCxnSpPr/>
      </xdr:nvCxnSpPr>
      <xdr:spPr>
        <a:xfrm flipV="1">
          <a:off x="18656300" y="6522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2EBA7C68-7D1A-4FBE-98DD-1214094B0508}"/>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EA9675A4-344F-448F-B436-F8D78242B930}"/>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6730CC13-A1C9-4ED4-87AF-242F0F532545}"/>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53357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7E527903-BADC-4FD7-802E-C72589FAF918}"/>
            </a:ext>
          </a:extLst>
        </xdr:cNvPr>
        <xdr:cNvSpPr txBox="1"/>
      </xdr:nvSpPr>
      <xdr:spPr>
        <a:xfrm>
          <a:off x="18421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105427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6A75AFD5-9AB9-499C-B87C-660756EC510A}"/>
            </a:ext>
          </a:extLst>
        </xdr:cNvPr>
        <xdr:cNvSpPr txBox="1"/>
      </xdr:nvSpPr>
      <xdr:spPr>
        <a:xfrm>
          <a:off x="210757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78757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4A5833D1-4AAB-47D3-935B-DD179093A496}"/>
            </a:ext>
          </a:extLst>
        </xdr:cNvPr>
        <xdr:cNvSpPr txBox="1"/>
      </xdr:nvSpPr>
      <xdr:spPr>
        <a:xfrm>
          <a:off x="2019942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74947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F9C25ECA-D250-4E7C-A45D-1B0CE4148641}"/>
            </a:ext>
          </a:extLst>
        </xdr:cNvPr>
        <xdr:cNvSpPr txBox="1"/>
      </xdr:nvSpPr>
      <xdr:spPr>
        <a:xfrm>
          <a:off x="19310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86377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6C3982E8-0200-49A5-BBCE-4D67822488EF}"/>
            </a:ext>
          </a:extLst>
        </xdr:cNvPr>
        <xdr:cNvSpPr txBox="1"/>
      </xdr:nvSpPr>
      <xdr:spPr>
        <a:xfrm>
          <a:off x="184214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EEDB6F9-38B6-496D-BFF0-B699817FE9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A108AA71-74DC-45F4-AF3E-00AEC8EE24E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3BFEA0E9-C1FD-44D8-AE25-A5CC49B4700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1719B9DE-6799-4B04-AFB8-A3930BA3E0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B151593-274D-4FDA-878D-DD48BA31246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E56C7955-CB10-4983-94AE-B53C80F8F90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DC88DF4E-EBE8-4C7D-A824-649DC1EBA2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D7B78052-84FE-4818-BDDF-7D901D50A3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6DA316CB-844A-4B14-AF83-8FA7A298A71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3E9B756C-0DEF-42E2-9D74-8B1A59CEF95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A6CB662B-46A9-4044-9BE1-55DE57AE2FE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FF107AEB-2E6C-42A0-827E-D9C4C3463F2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AF3BDED7-F182-4D1B-9586-D525CF38DF8B}"/>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1D7AC8DA-6456-40A2-8CFF-FF4408E81C7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86CF1D86-88FF-494E-A2D3-FF97EB79ECB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A5375923-2A8A-4289-BC66-E81A4EF37A6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B84B49B7-CB9F-47FB-B4B0-22C273AFBC9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D0330E02-630C-4012-B5BD-A0D46F7BB5C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FAA8F20E-BF55-46A7-B18A-D209A851F68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EFB56CE7-F249-4117-A4EC-B02158CF7C1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A677713B-B02B-44F3-B4C3-E9ED7299D176}"/>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FD9B67EB-0D57-4383-9034-97B117DBC53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C25FD359-40D5-4279-8FA8-4D5D120CD5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8808DE32-6E24-49F1-BC8C-E345F8DEAF43}"/>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DC9C1A67-1D63-456A-9357-1C4F93C47EC9}"/>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96095D77-C5D6-46E1-B174-0D0876F794F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B0B155AE-8F2F-4E69-8462-D2240D5F6FFE}"/>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9CC61ACD-F311-4DD2-AE29-44F05E464BBF}"/>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76EA7674-17E4-42C6-B484-C135278669B3}"/>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43D007C4-A93C-4FF0-8732-CDF6236144B4}"/>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05CC8385-F974-474F-ACA6-73A4229BA3AA}"/>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DCCE98EB-430F-451E-AC4F-E83D6EBEF667}"/>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BE7472DD-7537-46B0-AC21-3F0BC681DD45}"/>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639" name="フローチャート: 判断 638">
          <a:extLst>
            <a:ext uri="{FF2B5EF4-FFF2-40B4-BE49-F238E27FC236}">
              <a16:creationId xmlns:a16="http://schemas.microsoft.com/office/drawing/2014/main" id="{A87ECEDB-1EBE-4706-8DDB-96DDB7FF46D3}"/>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65D2903F-2133-4AC8-B46F-1941F0317AD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5218D34-4114-41CE-87D4-10C8D8F1C2D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4EA8D78-BB23-4202-9A9C-175842950C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216E0E2-561C-45D3-A7E1-3F71A7433D1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12146C0-4C4D-41F2-8B0B-354BF611D53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74930</xdr:rowOff>
    </xdr:from>
    <xdr:to>
      <xdr:col>85</xdr:col>
      <xdr:colOff>177800</xdr:colOff>
      <xdr:row>63</xdr:row>
      <xdr:rowOff>5080</xdr:rowOff>
    </xdr:to>
    <xdr:sp macro="" textlink="">
      <xdr:nvSpPr>
        <xdr:cNvPr id="645" name="楕円 644">
          <a:extLst>
            <a:ext uri="{FF2B5EF4-FFF2-40B4-BE49-F238E27FC236}">
              <a16:creationId xmlns:a16="http://schemas.microsoft.com/office/drawing/2014/main" id="{2624DF7A-B916-492E-971D-A414A8AD49B3}"/>
            </a:ext>
          </a:extLst>
        </xdr:cNvPr>
        <xdr:cNvSpPr/>
      </xdr:nvSpPr>
      <xdr:spPr>
        <a:xfrm>
          <a:off x="16268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53357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13986CF6-9EB4-4326-9B0C-FDD9F77F560A}"/>
            </a:ext>
          </a:extLst>
        </xdr:cNvPr>
        <xdr:cNvSpPr txBox="1"/>
      </xdr:nvSpPr>
      <xdr:spPr>
        <a:xfrm>
          <a:off x="16357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44450</xdr:rowOff>
    </xdr:from>
    <xdr:to>
      <xdr:col>81</xdr:col>
      <xdr:colOff>101600</xdr:colOff>
      <xdr:row>62</xdr:row>
      <xdr:rowOff>146050</xdr:rowOff>
    </xdr:to>
    <xdr:sp macro="" textlink="">
      <xdr:nvSpPr>
        <xdr:cNvPr id="647" name="楕円 646">
          <a:extLst>
            <a:ext uri="{FF2B5EF4-FFF2-40B4-BE49-F238E27FC236}">
              <a16:creationId xmlns:a16="http://schemas.microsoft.com/office/drawing/2014/main" id="{19E87346-1FAC-421D-8037-F904D9305687}"/>
            </a:ext>
          </a:extLst>
        </xdr:cNvPr>
        <xdr:cNvSpPr/>
      </xdr:nvSpPr>
      <xdr:spPr>
        <a:xfrm>
          <a:off x="15430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95250</xdr:rowOff>
    </xdr:from>
    <xdr:to>
      <xdr:col>85</xdr:col>
      <xdr:colOff>127000</xdr:colOff>
      <xdr:row>62</xdr:row>
      <xdr:rowOff>125730</xdr:rowOff>
    </xdr:to>
    <xdr:cxnSp macro="">
      <xdr:nvCxnSpPr>
        <xdr:cNvPr id="648" name="直線コネクタ 647">
          <a:extLst>
            <a:ext uri="{FF2B5EF4-FFF2-40B4-BE49-F238E27FC236}">
              <a16:creationId xmlns:a16="http://schemas.microsoft.com/office/drawing/2014/main" id="{7577E36F-7F6C-4892-87AF-FF3F475F1ADF}"/>
            </a:ext>
          </a:extLst>
        </xdr:cNvPr>
        <xdr:cNvCxnSpPr/>
      </xdr:nvCxnSpPr>
      <xdr:spPr>
        <a:xfrm>
          <a:off x="15481300" y="107251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4445</xdr:rowOff>
    </xdr:from>
    <xdr:to>
      <xdr:col>76</xdr:col>
      <xdr:colOff>165100</xdr:colOff>
      <xdr:row>62</xdr:row>
      <xdr:rowOff>106045</xdr:rowOff>
    </xdr:to>
    <xdr:sp macro="" textlink="">
      <xdr:nvSpPr>
        <xdr:cNvPr id="649" name="楕円 648">
          <a:extLst>
            <a:ext uri="{FF2B5EF4-FFF2-40B4-BE49-F238E27FC236}">
              <a16:creationId xmlns:a16="http://schemas.microsoft.com/office/drawing/2014/main" id="{ECC54FA9-1002-41F9-8077-1CDBF5FD8F46}"/>
            </a:ext>
          </a:extLst>
        </xdr:cNvPr>
        <xdr:cNvSpPr/>
      </xdr:nvSpPr>
      <xdr:spPr>
        <a:xfrm>
          <a:off x="14541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55245</xdr:rowOff>
    </xdr:from>
    <xdr:to>
      <xdr:col>81</xdr:col>
      <xdr:colOff>50800</xdr:colOff>
      <xdr:row>62</xdr:row>
      <xdr:rowOff>95250</xdr:rowOff>
    </xdr:to>
    <xdr:cxnSp macro="">
      <xdr:nvCxnSpPr>
        <xdr:cNvPr id="650" name="直線コネクタ 649">
          <a:extLst>
            <a:ext uri="{FF2B5EF4-FFF2-40B4-BE49-F238E27FC236}">
              <a16:creationId xmlns:a16="http://schemas.microsoft.com/office/drawing/2014/main" id="{AD25DC7F-F74A-49FB-B28A-317AE1F7CCBF}"/>
            </a:ext>
          </a:extLst>
        </xdr:cNvPr>
        <xdr:cNvCxnSpPr/>
      </xdr:nvCxnSpPr>
      <xdr:spPr>
        <a:xfrm>
          <a:off x="14592300" y="10685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133985</xdr:rowOff>
    </xdr:from>
    <xdr:to>
      <xdr:col>72</xdr:col>
      <xdr:colOff>38100</xdr:colOff>
      <xdr:row>62</xdr:row>
      <xdr:rowOff>64135</xdr:rowOff>
    </xdr:to>
    <xdr:sp macro="" textlink="">
      <xdr:nvSpPr>
        <xdr:cNvPr id="651" name="楕円 650">
          <a:extLst>
            <a:ext uri="{FF2B5EF4-FFF2-40B4-BE49-F238E27FC236}">
              <a16:creationId xmlns:a16="http://schemas.microsoft.com/office/drawing/2014/main" id="{69E93D1B-70AA-4E3F-96E2-DDEFA484E06B}"/>
            </a:ext>
          </a:extLst>
        </xdr:cNvPr>
        <xdr:cNvSpPr/>
      </xdr:nvSpPr>
      <xdr:spPr>
        <a:xfrm>
          <a:off x="13652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13335</xdr:rowOff>
    </xdr:from>
    <xdr:to>
      <xdr:col>76</xdr:col>
      <xdr:colOff>114300</xdr:colOff>
      <xdr:row>62</xdr:row>
      <xdr:rowOff>55245</xdr:rowOff>
    </xdr:to>
    <xdr:cxnSp macro="">
      <xdr:nvCxnSpPr>
        <xdr:cNvPr id="652" name="直線コネクタ 651">
          <a:extLst>
            <a:ext uri="{FF2B5EF4-FFF2-40B4-BE49-F238E27FC236}">
              <a16:creationId xmlns:a16="http://schemas.microsoft.com/office/drawing/2014/main" id="{618981AF-2325-4EC2-A515-EAE1A213EF2F}"/>
            </a:ext>
          </a:extLst>
        </xdr:cNvPr>
        <xdr:cNvCxnSpPr/>
      </xdr:nvCxnSpPr>
      <xdr:spPr>
        <a:xfrm>
          <a:off x="13703300" y="10643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653" name="楕円 652">
          <a:extLst>
            <a:ext uri="{FF2B5EF4-FFF2-40B4-BE49-F238E27FC236}">
              <a16:creationId xmlns:a16="http://schemas.microsoft.com/office/drawing/2014/main" id="{E0409B67-24FE-4D35-975E-F71A285E306F}"/>
            </a:ext>
          </a:extLst>
        </xdr:cNvPr>
        <xdr:cNvSpPr/>
      </xdr:nvSpPr>
      <xdr:spPr>
        <a:xfrm>
          <a:off x="12763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148590</xdr:rowOff>
    </xdr:from>
    <xdr:to>
      <xdr:col>71</xdr:col>
      <xdr:colOff>177800</xdr:colOff>
      <xdr:row>62</xdr:row>
      <xdr:rowOff>13335</xdr:rowOff>
    </xdr:to>
    <xdr:cxnSp macro="">
      <xdr:nvCxnSpPr>
        <xdr:cNvPr id="654" name="直線コネクタ 653">
          <a:extLst>
            <a:ext uri="{FF2B5EF4-FFF2-40B4-BE49-F238E27FC236}">
              <a16:creationId xmlns:a16="http://schemas.microsoft.com/office/drawing/2014/main" id="{6980439E-12C5-46E4-B6FA-7BDB0079EE44}"/>
            </a:ext>
          </a:extLst>
        </xdr:cNvPr>
        <xdr:cNvCxnSpPr/>
      </xdr:nvCxnSpPr>
      <xdr:spPr>
        <a:xfrm>
          <a:off x="12814300" y="106070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7913ACF9-AFC6-4905-B3F7-F17EB0B5E1F1}"/>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8C31876D-2B74-432A-8543-8A29BB1F75C8}"/>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C03FFA70-62F7-421B-BBF5-47DF39010FCB}"/>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658" name="n_4aveValue【学校施設】&#10;有形固定資産減価償却率">
          <a:extLst>
            <a:ext uri="{FF2B5EF4-FFF2-40B4-BE49-F238E27FC236}">
              <a16:creationId xmlns:a16="http://schemas.microsoft.com/office/drawing/2014/main" id="{822A556F-E95A-4A8A-A00A-20C3D6176069}"/>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162577</xdr:rowOff>
    </xdr:from>
    <xdr:ext cx="405111" cy="259045"/>
    <xdr:sp macro="" textlink="">
      <xdr:nvSpPr>
        <xdr:cNvPr id="659" name="n_1mainValue【学校施設】&#10;有形固定資産減価償却率">
          <a:extLst>
            <a:ext uri="{FF2B5EF4-FFF2-40B4-BE49-F238E27FC236}">
              <a16:creationId xmlns:a16="http://schemas.microsoft.com/office/drawing/2014/main" id="{14B7B5DA-B3DE-4518-A59A-453C7E855B51}"/>
            </a:ext>
          </a:extLst>
        </xdr:cNvPr>
        <xdr:cNvSpPr txBox="1"/>
      </xdr:nvSpPr>
      <xdr:spPr>
        <a:xfrm>
          <a:off x="15266044" y="1044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122572</xdr:rowOff>
    </xdr:from>
    <xdr:ext cx="405111" cy="259045"/>
    <xdr:sp macro="" textlink="">
      <xdr:nvSpPr>
        <xdr:cNvPr id="660" name="n_2mainValue【学校施設】&#10;有形固定資産減価償却率">
          <a:extLst>
            <a:ext uri="{FF2B5EF4-FFF2-40B4-BE49-F238E27FC236}">
              <a16:creationId xmlns:a16="http://schemas.microsoft.com/office/drawing/2014/main" id="{0411DF1B-95D2-455C-BDAC-EC5E8B6F30CF}"/>
            </a:ext>
          </a:extLst>
        </xdr:cNvPr>
        <xdr:cNvSpPr txBox="1"/>
      </xdr:nvSpPr>
      <xdr:spPr>
        <a:xfrm>
          <a:off x="14389744"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80662</xdr:rowOff>
    </xdr:from>
    <xdr:ext cx="405111" cy="259045"/>
    <xdr:sp macro="" textlink="">
      <xdr:nvSpPr>
        <xdr:cNvPr id="661" name="n_3mainValue【学校施設】&#10;有形固定資産減価償却率">
          <a:extLst>
            <a:ext uri="{FF2B5EF4-FFF2-40B4-BE49-F238E27FC236}">
              <a16:creationId xmlns:a16="http://schemas.microsoft.com/office/drawing/2014/main" id="{EFCC6F45-C22D-4FBA-8B1A-BC8D20B07B28}"/>
            </a:ext>
          </a:extLst>
        </xdr:cNvPr>
        <xdr:cNvSpPr txBox="1"/>
      </xdr:nvSpPr>
      <xdr:spPr>
        <a:xfrm>
          <a:off x="13500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44467</xdr:rowOff>
    </xdr:from>
    <xdr:ext cx="405111" cy="259045"/>
    <xdr:sp macro="" textlink="">
      <xdr:nvSpPr>
        <xdr:cNvPr id="662" name="n_4mainValue【学校施設】&#10;有形固定資産減価償却率">
          <a:extLst>
            <a:ext uri="{FF2B5EF4-FFF2-40B4-BE49-F238E27FC236}">
              <a16:creationId xmlns:a16="http://schemas.microsoft.com/office/drawing/2014/main" id="{B93C13B9-E6F1-4E5F-B032-97F99F0795D4}"/>
            </a:ext>
          </a:extLst>
        </xdr:cNvPr>
        <xdr:cNvSpPr txBox="1"/>
      </xdr:nvSpPr>
      <xdr:spPr>
        <a:xfrm>
          <a:off x="12611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D4FF50FE-9CEF-4FBD-9F90-C91167BC4D9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35F1BA50-B2EB-4EB6-8ABF-3142118A402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21708D3B-8E50-4610-8660-17D645BCAC5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CEFCE2A6-7F4E-419D-8EDE-A9449034FC7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24A9CBCD-1CB9-4419-AF1D-33514D9075C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1B7C050F-FD71-4730-964C-C61EE510373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AD6EF057-CAA4-4D7B-A152-F1FAF0580BD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98063BA5-281A-456C-91A6-F0224FDAC29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C7DFB985-8941-4217-BB50-316800B8761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E13FF002-3ED1-4E50-8D1A-7C2B1062586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911E97C3-A821-4ABF-8F35-E4CF06B5527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505784BC-73ED-455C-A75C-5302F114AC7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6C96D2A1-ECC6-4D77-B557-192221DEFF9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3CA425E9-BC3B-4DDD-8F00-FF795C783AC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C39234E5-6999-4334-8942-84F1EA4B232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635094A-E39E-407B-9BAA-A78CCD45B43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07ECFE6D-4624-4D12-B852-8AA8190BC29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2982DD7F-333A-4B81-8795-B0CDB3BA5A0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F93103B1-D993-4B34-997F-5F28018C47A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98DB4DCF-FA0A-48BF-A7F7-B89B9D937FF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9716EC30-5D92-481E-ACEA-514306C5169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6C77F6EC-FD68-4FDB-B67F-DA6196F760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9D9F7AFC-B65B-4B0C-A08D-489ACB0BAAC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D318F690-D0E3-4B67-A2A0-0E8A367173F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F3486EEF-9467-4042-A2AE-529C937D973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C7723111-2F36-44A6-932F-A69EABC968D4}"/>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BE5B3454-E5A3-4A08-94C2-E13B40D5E8B4}"/>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FA69002F-504C-46E1-BE19-F830D6C012D7}"/>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27E22373-26A1-424D-B14E-90D18655427C}"/>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5FE8D869-F0F8-485B-9998-6CD01AE90EA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4CF19B93-FFFF-449A-880E-F6B47E3C99C1}"/>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19BD6AA9-D8FD-4D09-B40D-E5C0F2E241F3}"/>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0E03597D-3918-48CE-8292-FD1931CDA9CF}"/>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FD445FFB-26CC-425C-BB87-400BAFED145D}"/>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697" name="フローチャート: 判断 696">
          <a:extLst>
            <a:ext uri="{FF2B5EF4-FFF2-40B4-BE49-F238E27FC236}">
              <a16:creationId xmlns:a16="http://schemas.microsoft.com/office/drawing/2014/main" id="{C6B7575D-EE90-4611-9DA9-8C775462A00C}"/>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E32A50E-5DDD-4EA2-AF77-FEC9D635012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9D9A5DC-4766-4957-ACF2-204406386BD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3CF612F-8F33-45A8-B90B-0D6FBC777EA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66CCC04-A833-471F-9FD3-3A00FEBFA91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CA54E5C-0A3C-459C-AD85-AC0DD6FB46E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87884</xdr:rowOff>
    </xdr:from>
    <xdr:to>
      <xdr:col>116</xdr:col>
      <xdr:colOff>114300</xdr:colOff>
      <xdr:row>59</xdr:row>
      <xdr:rowOff>18034</xdr:rowOff>
    </xdr:to>
    <xdr:sp macro="" textlink="">
      <xdr:nvSpPr>
        <xdr:cNvPr id="703" name="楕円 702">
          <a:extLst>
            <a:ext uri="{FF2B5EF4-FFF2-40B4-BE49-F238E27FC236}">
              <a16:creationId xmlns:a16="http://schemas.microsoft.com/office/drawing/2014/main" id="{89675687-AF10-475B-8259-71CD49A45440}"/>
            </a:ext>
          </a:extLst>
        </xdr:cNvPr>
        <xdr:cNvSpPr/>
      </xdr:nvSpPr>
      <xdr:spPr>
        <a:xfrm>
          <a:off x="22110700" y="1003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110761</xdr:rowOff>
    </xdr:from>
    <xdr:ext cx="469744" cy="259045"/>
    <xdr:sp macro="" textlink="">
      <xdr:nvSpPr>
        <xdr:cNvPr id="704" name="【学校施設】&#10;一人当たり面積該当値テキスト">
          <a:extLst>
            <a:ext uri="{FF2B5EF4-FFF2-40B4-BE49-F238E27FC236}">
              <a16:creationId xmlns:a16="http://schemas.microsoft.com/office/drawing/2014/main" id="{BAC9B7AB-9066-41D9-AFDF-74100BAE0B3F}"/>
            </a:ext>
          </a:extLst>
        </xdr:cNvPr>
        <xdr:cNvSpPr txBox="1"/>
      </xdr:nvSpPr>
      <xdr:spPr>
        <a:xfrm>
          <a:off x="22199600" y="98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42926</xdr:rowOff>
    </xdr:from>
    <xdr:to>
      <xdr:col>112</xdr:col>
      <xdr:colOff>38100</xdr:colOff>
      <xdr:row>59</xdr:row>
      <xdr:rowOff>144526</xdr:rowOff>
    </xdr:to>
    <xdr:sp macro="" textlink="">
      <xdr:nvSpPr>
        <xdr:cNvPr id="705" name="楕円 704">
          <a:extLst>
            <a:ext uri="{FF2B5EF4-FFF2-40B4-BE49-F238E27FC236}">
              <a16:creationId xmlns:a16="http://schemas.microsoft.com/office/drawing/2014/main" id="{3812F453-47A0-40D1-9AA9-49C510A69BD0}"/>
            </a:ext>
          </a:extLst>
        </xdr:cNvPr>
        <xdr:cNvSpPr/>
      </xdr:nvSpPr>
      <xdr:spPr>
        <a:xfrm>
          <a:off x="212725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138684</xdr:rowOff>
    </xdr:from>
    <xdr:to>
      <xdr:col>116</xdr:col>
      <xdr:colOff>63500</xdr:colOff>
      <xdr:row>59</xdr:row>
      <xdr:rowOff>93726</xdr:rowOff>
    </xdr:to>
    <xdr:cxnSp macro="">
      <xdr:nvCxnSpPr>
        <xdr:cNvPr id="706" name="直線コネクタ 705">
          <a:extLst>
            <a:ext uri="{FF2B5EF4-FFF2-40B4-BE49-F238E27FC236}">
              <a16:creationId xmlns:a16="http://schemas.microsoft.com/office/drawing/2014/main" id="{7B5558CF-302B-49A4-BA58-C233F6062D59}"/>
            </a:ext>
          </a:extLst>
        </xdr:cNvPr>
        <xdr:cNvCxnSpPr/>
      </xdr:nvCxnSpPr>
      <xdr:spPr>
        <a:xfrm flipV="1">
          <a:off x="21323300" y="10082784"/>
          <a:ext cx="838200" cy="12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78740</xdr:rowOff>
    </xdr:from>
    <xdr:to>
      <xdr:col>107</xdr:col>
      <xdr:colOff>101600</xdr:colOff>
      <xdr:row>60</xdr:row>
      <xdr:rowOff>8890</xdr:rowOff>
    </xdr:to>
    <xdr:sp macro="" textlink="">
      <xdr:nvSpPr>
        <xdr:cNvPr id="707" name="楕円 706">
          <a:extLst>
            <a:ext uri="{FF2B5EF4-FFF2-40B4-BE49-F238E27FC236}">
              <a16:creationId xmlns:a16="http://schemas.microsoft.com/office/drawing/2014/main" id="{25A9CDBE-2DD8-4F9C-BD6E-898853F55142}"/>
            </a:ext>
          </a:extLst>
        </xdr:cNvPr>
        <xdr:cNvSpPr/>
      </xdr:nvSpPr>
      <xdr:spPr>
        <a:xfrm>
          <a:off x="20383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93726</xdr:rowOff>
    </xdr:from>
    <xdr:to>
      <xdr:col>111</xdr:col>
      <xdr:colOff>177800</xdr:colOff>
      <xdr:row>59</xdr:row>
      <xdr:rowOff>129540</xdr:rowOff>
    </xdr:to>
    <xdr:cxnSp macro="">
      <xdr:nvCxnSpPr>
        <xdr:cNvPr id="708" name="直線コネクタ 707">
          <a:extLst>
            <a:ext uri="{FF2B5EF4-FFF2-40B4-BE49-F238E27FC236}">
              <a16:creationId xmlns:a16="http://schemas.microsoft.com/office/drawing/2014/main" id="{6CBEB828-6FB2-4C10-8112-B0652B02DCD7}"/>
            </a:ext>
          </a:extLst>
        </xdr:cNvPr>
        <xdr:cNvCxnSpPr/>
      </xdr:nvCxnSpPr>
      <xdr:spPr>
        <a:xfrm flipV="1">
          <a:off x="20434300" y="10209276"/>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106934</xdr:rowOff>
    </xdr:from>
    <xdr:to>
      <xdr:col>102</xdr:col>
      <xdr:colOff>165100</xdr:colOff>
      <xdr:row>60</xdr:row>
      <xdr:rowOff>37084</xdr:rowOff>
    </xdr:to>
    <xdr:sp macro="" textlink="">
      <xdr:nvSpPr>
        <xdr:cNvPr id="709" name="楕円 708">
          <a:extLst>
            <a:ext uri="{FF2B5EF4-FFF2-40B4-BE49-F238E27FC236}">
              <a16:creationId xmlns:a16="http://schemas.microsoft.com/office/drawing/2014/main" id="{9DE59162-EC17-4DA8-B7CE-C2E8B7567C02}"/>
            </a:ext>
          </a:extLst>
        </xdr:cNvPr>
        <xdr:cNvSpPr/>
      </xdr:nvSpPr>
      <xdr:spPr>
        <a:xfrm>
          <a:off x="194945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129540</xdr:rowOff>
    </xdr:from>
    <xdr:to>
      <xdr:col>107</xdr:col>
      <xdr:colOff>50800</xdr:colOff>
      <xdr:row>59</xdr:row>
      <xdr:rowOff>157734</xdr:rowOff>
    </xdr:to>
    <xdr:cxnSp macro="">
      <xdr:nvCxnSpPr>
        <xdr:cNvPr id="710" name="直線コネクタ 709">
          <a:extLst>
            <a:ext uri="{FF2B5EF4-FFF2-40B4-BE49-F238E27FC236}">
              <a16:creationId xmlns:a16="http://schemas.microsoft.com/office/drawing/2014/main" id="{360BFA09-BEB8-4658-B340-CFBB572FD424}"/>
            </a:ext>
          </a:extLst>
        </xdr:cNvPr>
        <xdr:cNvCxnSpPr/>
      </xdr:nvCxnSpPr>
      <xdr:spPr>
        <a:xfrm flipV="1">
          <a:off x="19545300" y="10245090"/>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136652</xdr:rowOff>
    </xdr:from>
    <xdr:to>
      <xdr:col>98</xdr:col>
      <xdr:colOff>38100</xdr:colOff>
      <xdr:row>60</xdr:row>
      <xdr:rowOff>66802</xdr:rowOff>
    </xdr:to>
    <xdr:sp macro="" textlink="">
      <xdr:nvSpPr>
        <xdr:cNvPr id="711" name="楕円 710">
          <a:extLst>
            <a:ext uri="{FF2B5EF4-FFF2-40B4-BE49-F238E27FC236}">
              <a16:creationId xmlns:a16="http://schemas.microsoft.com/office/drawing/2014/main" id="{9F0F6138-5246-4467-91E3-3796113667E5}"/>
            </a:ext>
          </a:extLst>
        </xdr:cNvPr>
        <xdr:cNvSpPr/>
      </xdr:nvSpPr>
      <xdr:spPr>
        <a:xfrm>
          <a:off x="18605500" y="1025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157734</xdr:rowOff>
    </xdr:from>
    <xdr:to>
      <xdr:col>102</xdr:col>
      <xdr:colOff>114300</xdr:colOff>
      <xdr:row>60</xdr:row>
      <xdr:rowOff>16002</xdr:rowOff>
    </xdr:to>
    <xdr:cxnSp macro="">
      <xdr:nvCxnSpPr>
        <xdr:cNvPr id="712" name="直線コネクタ 711">
          <a:extLst>
            <a:ext uri="{FF2B5EF4-FFF2-40B4-BE49-F238E27FC236}">
              <a16:creationId xmlns:a16="http://schemas.microsoft.com/office/drawing/2014/main" id="{A4AECA0C-7D3A-47C7-85DC-5847B68D0E39}"/>
            </a:ext>
          </a:extLst>
        </xdr:cNvPr>
        <xdr:cNvCxnSpPr/>
      </xdr:nvCxnSpPr>
      <xdr:spPr>
        <a:xfrm flipV="1">
          <a:off x="18656300" y="1027328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94DF8463-3A81-4B7A-9D80-08AA994C616D}"/>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215A76C8-53DC-40AB-9EF0-0B7378CF0E63}"/>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4DB7EB8E-232F-4B0B-AA6D-87050BB442C1}"/>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xdr:rowOff>
    </xdr:from>
    <xdr:ext cx="469744" cy="259045"/>
    <xdr:sp macro="" textlink="">
      <xdr:nvSpPr>
        <xdr:cNvPr id="716" name="n_4aveValue【学校施設】&#10;一人当たり面積">
          <a:extLst>
            <a:ext uri="{FF2B5EF4-FFF2-40B4-BE49-F238E27FC236}">
              <a16:creationId xmlns:a16="http://schemas.microsoft.com/office/drawing/2014/main" id="{B77213EE-AEAE-44C6-8BB0-4141AF5EA4D3}"/>
            </a:ext>
          </a:extLst>
        </xdr:cNvPr>
        <xdr:cNvSpPr txBox="1"/>
      </xdr:nvSpPr>
      <xdr:spPr>
        <a:xfrm>
          <a:off x="184214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161053</xdr:rowOff>
    </xdr:from>
    <xdr:ext cx="469744" cy="259045"/>
    <xdr:sp macro="" textlink="">
      <xdr:nvSpPr>
        <xdr:cNvPr id="717" name="n_1mainValue【学校施設】&#10;一人当たり面積">
          <a:extLst>
            <a:ext uri="{FF2B5EF4-FFF2-40B4-BE49-F238E27FC236}">
              <a16:creationId xmlns:a16="http://schemas.microsoft.com/office/drawing/2014/main" id="{8E0545B7-7755-47FE-8E69-183DC6A72A1E}"/>
            </a:ext>
          </a:extLst>
        </xdr:cNvPr>
        <xdr:cNvSpPr txBox="1"/>
      </xdr:nvSpPr>
      <xdr:spPr>
        <a:xfrm>
          <a:off x="21075727" y="993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25417</xdr:rowOff>
    </xdr:from>
    <xdr:ext cx="469744" cy="259045"/>
    <xdr:sp macro="" textlink="">
      <xdr:nvSpPr>
        <xdr:cNvPr id="718" name="n_2mainValue【学校施設】&#10;一人当たり面積">
          <a:extLst>
            <a:ext uri="{FF2B5EF4-FFF2-40B4-BE49-F238E27FC236}">
              <a16:creationId xmlns:a16="http://schemas.microsoft.com/office/drawing/2014/main" id="{629CF12E-7098-414E-9E2B-52FADD6FC6F2}"/>
            </a:ext>
          </a:extLst>
        </xdr:cNvPr>
        <xdr:cNvSpPr txBox="1"/>
      </xdr:nvSpPr>
      <xdr:spPr>
        <a:xfrm>
          <a:off x="201994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53611</xdr:rowOff>
    </xdr:from>
    <xdr:ext cx="469744" cy="259045"/>
    <xdr:sp macro="" textlink="">
      <xdr:nvSpPr>
        <xdr:cNvPr id="719" name="n_3mainValue【学校施設】&#10;一人当たり面積">
          <a:extLst>
            <a:ext uri="{FF2B5EF4-FFF2-40B4-BE49-F238E27FC236}">
              <a16:creationId xmlns:a16="http://schemas.microsoft.com/office/drawing/2014/main" id="{7DA0072C-D520-4FAC-A41C-F11C7239AEFD}"/>
            </a:ext>
          </a:extLst>
        </xdr:cNvPr>
        <xdr:cNvSpPr txBox="1"/>
      </xdr:nvSpPr>
      <xdr:spPr>
        <a:xfrm>
          <a:off x="19310427" y="999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83329</xdr:rowOff>
    </xdr:from>
    <xdr:ext cx="469744" cy="259045"/>
    <xdr:sp macro="" textlink="">
      <xdr:nvSpPr>
        <xdr:cNvPr id="720" name="n_4mainValue【学校施設】&#10;一人当たり面積">
          <a:extLst>
            <a:ext uri="{FF2B5EF4-FFF2-40B4-BE49-F238E27FC236}">
              <a16:creationId xmlns:a16="http://schemas.microsoft.com/office/drawing/2014/main" id="{B386F8F3-B4B7-4BD9-BFD7-9515B3882B14}"/>
            </a:ext>
          </a:extLst>
        </xdr:cNvPr>
        <xdr:cNvSpPr txBox="1"/>
      </xdr:nvSpPr>
      <xdr:spPr>
        <a:xfrm>
          <a:off x="18421427" y="1002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98437D9E-23AC-485A-9707-C753369FC94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FF077510-C5AE-447E-8AE3-7DACD03ABD8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7766587B-6124-4707-9993-770E439A5B8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44EF6AD2-8B13-4278-A229-C96DF701B64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E54E3B73-FA8E-4E98-9E47-BAC83563A8E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F98F89A3-052F-4335-8620-E49B917F86C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2AFD271B-C4EF-45D5-AEBC-1970B4FC595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E844471A-2117-471C-89B5-8AF6454DCA0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2B9A7D1A-88FA-4D7C-A996-13F12332DFA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15B2ABB9-124E-4372-80E7-5690772C8F4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30733CDD-63E4-4A74-8695-083DCB63DAF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F58AC9F0-5126-408A-A3DB-D57AE3E6C58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D72A747D-E75B-4440-BE4A-1CDB14E7B77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BF123DD7-FA8F-498F-89C8-3337EF6A32E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39DD0FC7-02D7-4FBB-8D8B-BC6AF09F901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3F10EB7C-5136-4B13-A487-637ADE97E90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3FAF9EFD-79F0-4B76-A5DB-5DBEF78CF1F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370FCA84-312D-4C44-94F4-235EB4C62CF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CCDFF235-96EB-459B-AE25-90D386A1C5D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B4915764-280A-4A85-8BD0-9593A12632B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A3CBB495-F0CE-4CF1-A133-0AA518B7925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7D007CC1-6402-41CF-BCCF-03EA20BC627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A15A1E46-5C41-40CA-AAE5-61CFB56855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BAAB397D-91D8-4051-83E3-94CCC90FE64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1F6582A0-4300-439B-B304-294F4D58D0FC}"/>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C9B51A42-6368-4BD2-B94C-62760342EBD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E33BFB2D-80F0-464E-A734-997E43093F1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7ED97395-9C1E-4867-BC75-682C249A5824}"/>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CF0E8E2B-E023-40A7-B98F-4DE0D4110DED}"/>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50" name="【児童館】&#10;有形固定資産減価償却率平均値テキスト">
          <a:extLst>
            <a:ext uri="{FF2B5EF4-FFF2-40B4-BE49-F238E27FC236}">
              <a16:creationId xmlns:a16="http://schemas.microsoft.com/office/drawing/2014/main" id="{8854D780-D490-4B32-9EC5-CE5EA8508A56}"/>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DAE5B081-6550-46B6-AE4D-023C6AC4A6E6}"/>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2AF1D2F0-BBD3-4620-9AD7-30C92E546197}"/>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5C095BEC-111C-41ED-96B5-C68E8E64206F}"/>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FD798DF4-A5F3-456F-854E-13A742F204A8}"/>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55" name="フローチャート: 判断 754">
          <a:extLst>
            <a:ext uri="{FF2B5EF4-FFF2-40B4-BE49-F238E27FC236}">
              <a16:creationId xmlns:a16="http://schemas.microsoft.com/office/drawing/2014/main" id="{9FA6D1ED-5F1D-48EC-8C7E-3C3AC4DC3A4C}"/>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A8A5486-3AC9-4972-8525-DC5CDBF5113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120AA419-25EB-497A-83ED-F1F002A4E79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A976AEF3-1D0B-48BD-A40A-15F224BEB4F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E5FED07-CEA1-41A3-8C30-ED8A8D4B046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C637089-9982-44BB-8CDF-3FC38B037CB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761" name="楕円 760">
          <a:extLst>
            <a:ext uri="{FF2B5EF4-FFF2-40B4-BE49-F238E27FC236}">
              <a16:creationId xmlns:a16="http://schemas.microsoft.com/office/drawing/2014/main" id="{1F6B29FD-2731-4C45-8E43-6B8AC91A5217}"/>
            </a:ext>
          </a:extLst>
        </xdr:cNvPr>
        <xdr:cNvSpPr/>
      </xdr:nvSpPr>
      <xdr:spPr>
        <a:xfrm>
          <a:off x="162687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33038</xdr:rowOff>
    </xdr:from>
    <xdr:ext cx="405111" cy="259045"/>
    <xdr:sp macro="" textlink="">
      <xdr:nvSpPr>
        <xdr:cNvPr id="762" name="【児童館】&#10;有形固定資産減価償却率該当値テキスト">
          <a:extLst>
            <a:ext uri="{FF2B5EF4-FFF2-40B4-BE49-F238E27FC236}">
              <a16:creationId xmlns:a16="http://schemas.microsoft.com/office/drawing/2014/main" id="{A61FA188-58F4-4C61-BCAB-D6BFAAA9F3DE}"/>
            </a:ext>
          </a:extLst>
        </xdr:cNvPr>
        <xdr:cNvSpPr txBox="1"/>
      </xdr:nvSpPr>
      <xdr:spPr>
        <a:xfrm>
          <a:off x="16357600" y="1409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86361</xdr:rowOff>
    </xdr:from>
    <xdr:to>
      <xdr:col>81</xdr:col>
      <xdr:colOff>101600</xdr:colOff>
      <xdr:row>84</xdr:row>
      <xdr:rowOff>16511</xdr:rowOff>
    </xdr:to>
    <xdr:sp macro="" textlink="">
      <xdr:nvSpPr>
        <xdr:cNvPr id="763" name="楕円 762">
          <a:extLst>
            <a:ext uri="{FF2B5EF4-FFF2-40B4-BE49-F238E27FC236}">
              <a16:creationId xmlns:a16="http://schemas.microsoft.com/office/drawing/2014/main" id="{412E3384-C6DC-42C0-B88B-5F232898B54E}"/>
            </a:ext>
          </a:extLst>
        </xdr:cNvPr>
        <xdr:cNvSpPr/>
      </xdr:nvSpPr>
      <xdr:spPr>
        <a:xfrm>
          <a:off x="15430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60961</xdr:rowOff>
    </xdr:from>
    <xdr:to>
      <xdr:col>85</xdr:col>
      <xdr:colOff>127000</xdr:colOff>
      <xdr:row>83</xdr:row>
      <xdr:rowOff>137161</xdr:rowOff>
    </xdr:to>
    <xdr:cxnSp macro="">
      <xdr:nvCxnSpPr>
        <xdr:cNvPr id="764" name="直線コネクタ 763">
          <a:extLst>
            <a:ext uri="{FF2B5EF4-FFF2-40B4-BE49-F238E27FC236}">
              <a16:creationId xmlns:a16="http://schemas.microsoft.com/office/drawing/2014/main" id="{C671E092-6543-4F18-AF89-E2F3B2AB6E4A}"/>
            </a:ext>
          </a:extLst>
        </xdr:cNvPr>
        <xdr:cNvCxnSpPr/>
      </xdr:nvCxnSpPr>
      <xdr:spPr>
        <a:xfrm flipV="1">
          <a:off x="15481300" y="142913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macro="" textlink="">
      <xdr:nvSpPr>
        <xdr:cNvPr id="765" name="楕円 764">
          <a:extLst>
            <a:ext uri="{FF2B5EF4-FFF2-40B4-BE49-F238E27FC236}">
              <a16:creationId xmlns:a16="http://schemas.microsoft.com/office/drawing/2014/main" id="{723568E0-BC2A-4716-88E8-4D3D9DA441C9}"/>
            </a:ext>
          </a:extLst>
        </xdr:cNvPr>
        <xdr:cNvSpPr/>
      </xdr:nvSpPr>
      <xdr:spPr>
        <a:xfrm>
          <a:off x="14541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137161</xdr:rowOff>
    </xdr:to>
    <xdr:cxnSp macro="">
      <xdr:nvCxnSpPr>
        <xdr:cNvPr id="766" name="直線コネクタ 765">
          <a:extLst>
            <a:ext uri="{FF2B5EF4-FFF2-40B4-BE49-F238E27FC236}">
              <a16:creationId xmlns:a16="http://schemas.microsoft.com/office/drawing/2014/main" id="{AE39D98C-F1DC-4408-84E4-81CD5213DB3B}"/>
            </a:ext>
          </a:extLst>
        </xdr:cNvPr>
        <xdr:cNvCxnSpPr/>
      </xdr:nvCxnSpPr>
      <xdr:spPr>
        <a:xfrm>
          <a:off x="14592300" y="143084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139700</xdr:rowOff>
    </xdr:from>
    <xdr:to>
      <xdr:col>72</xdr:col>
      <xdr:colOff>38100</xdr:colOff>
      <xdr:row>83</xdr:row>
      <xdr:rowOff>69850</xdr:rowOff>
    </xdr:to>
    <xdr:sp macro="" textlink="">
      <xdr:nvSpPr>
        <xdr:cNvPr id="767" name="楕円 766">
          <a:extLst>
            <a:ext uri="{FF2B5EF4-FFF2-40B4-BE49-F238E27FC236}">
              <a16:creationId xmlns:a16="http://schemas.microsoft.com/office/drawing/2014/main" id="{08A1DE72-41FE-455C-9022-6484FE709CD4}"/>
            </a:ext>
          </a:extLst>
        </xdr:cNvPr>
        <xdr:cNvSpPr/>
      </xdr:nvSpPr>
      <xdr:spPr>
        <a:xfrm>
          <a:off x="1365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19050</xdr:rowOff>
    </xdr:from>
    <xdr:to>
      <xdr:col>76</xdr:col>
      <xdr:colOff>114300</xdr:colOff>
      <xdr:row>83</xdr:row>
      <xdr:rowOff>78105</xdr:rowOff>
    </xdr:to>
    <xdr:cxnSp macro="">
      <xdr:nvCxnSpPr>
        <xdr:cNvPr id="768" name="直線コネクタ 767">
          <a:extLst>
            <a:ext uri="{FF2B5EF4-FFF2-40B4-BE49-F238E27FC236}">
              <a16:creationId xmlns:a16="http://schemas.microsoft.com/office/drawing/2014/main" id="{0FD18222-8174-4A3F-AF1C-CCB1938DE55E}"/>
            </a:ext>
          </a:extLst>
        </xdr:cNvPr>
        <xdr:cNvCxnSpPr/>
      </xdr:nvCxnSpPr>
      <xdr:spPr>
        <a:xfrm>
          <a:off x="13703300" y="142494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80645</xdr:rowOff>
    </xdr:from>
    <xdr:to>
      <xdr:col>67</xdr:col>
      <xdr:colOff>101600</xdr:colOff>
      <xdr:row>83</xdr:row>
      <xdr:rowOff>10795</xdr:rowOff>
    </xdr:to>
    <xdr:sp macro="" textlink="">
      <xdr:nvSpPr>
        <xdr:cNvPr id="769" name="楕円 768">
          <a:extLst>
            <a:ext uri="{FF2B5EF4-FFF2-40B4-BE49-F238E27FC236}">
              <a16:creationId xmlns:a16="http://schemas.microsoft.com/office/drawing/2014/main" id="{563BCAC7-9C88-4921-B058-CC7D364A21D2}"/>
            </a:ext>
          </a:extLst>
        </xdr:cNvPr>
        <xdr:cNvSpPr/>
      </xdr:nvSpPr>
      <xdr:spPr>
        <a:xfrm>
          <a:off x="12763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131445</xdr:rowOff>
    </xdr:from>
    <xdr:to>
      <xdr:col>71</xdr:col>
      <xdr:colOff>177800</xdr:colOff>
      <xdr:row>83</xdr:row>
      <xdr:rowOff>19050</xdr:rowOff>
    </xdr:to>
    <xdr:cxnSp macro="">
      <xdr:nvCxnSpPr>
        <xdr:cNvPr id="770" name="直線コネクタ 769">
          <a:extLst>
            <a:ext uri="{FF2B5EF4-FFF2-40B4-BE49-F238E27FC236}">
              <a16:creationId xmlns:a16="http://schemas.microsoft.com/office/drawing/2014/main" id="{8153D610-C47A-465C-AECF-9199EE637073}"/>
            </a:ext>
          </a:extLst>
        </xdr:cNvPr>
        <xdr:cNvCxnSpPr/>
      </xdr:nvCxnSpPr>
      <xdr:spPr>
        <a:xfrm>
          <a:off x="12814300" y="141903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771" name="n_1aveValue【児童館】&#10;有形固定資産減価償却率">
          <a:extLst>
            <a:ext uri="{FF2B5EF4-FFF2-40B4-BE49-F238E27FC236}">
              <a16:creationId xmlns:a16="http://schemas.microsoft.com/office/drawing/2014/main" id="{E96C7B7E-F9BA-4A76-8282-55CF1116BEF9}"/>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2" name="n_2aveValue【児童館】&#10;有形固定資産減価償却率">
          <a:extLst>
            <a:ext uri="{FF2B5EF4-FFF2-40B4-BE49-F238E27FC236}">
              <a16:creationId xmlns:a16="http://schemas.microsoft.com/office/drawing/2014/main" id="{FCC99E54-F427-40D2-9CD5-BBA21355585E}"/>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73" name="n_3aveValue【児童館】&#10;有形固定資産減価償却率">
          <a:extLst>
            <a:ext uri="{FF2B5EF4-FFF2-40B4-BE49-F238E27FC236}">
              <a16:creationId xmlns:a16="http://schemas.microsoft.com/office/drawing/2014/main" id="{367006A5-2CC4-4C91-B00C-003D7AF3B052}"/>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74" name="n_4aveValue【児童館】&#10;有形固定資産減価償却率">
          <a:extLst>
            <a:ext uri="{FF2B5EF4-FFF2-40B4-BE49-F238E27FC236}">
              <a16:creationId xmlns:a16="http://schemas.microsoft.com/office/drawing/2014/main" id="{8FCA432A-EBC2-4832-993C-0807DCA416F9}"/>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7638</xdr:rowOff>
    </xdr:from>
    <xdr:ext cx="405111" cy="259045"/>
    <xdr:sp macro="" textlink="">
      <xdr:nvSpPr>
        <xdr:cNvPr id="775" name="n_1mainValue【児童館】&#10;有形固定資産減価償却率">
          <a:extLst>
            <a:ext uri="{FF2B5EF4-FFF2-40B4-BE49-F238E27FC236}">
              <a16:creationId xmlns:a16="http://schemas.microsoft.com/office/drawing/2014/main" id="{7238C12D-34C4-4B76-8020-3F2D67B3E298}"/>
            </a:ext>
          </a:extLst>
        </xdr:cNvPr>
        <xdr:cNvSpPr txBox="1"/>
      </xdr:nvSpPr>
      <xdr:spPr>
        <a:xfrm>
          <a:off x="152660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macro="" textlink="">
      <xdr:nvSpPr>
        <xdr:cNvPr id="776" name="n_2mainValue【児童館】&#10;有形固定資産減価償却率">
          <a:extLst>
            <a:ext uri="{FF2B5EF4-FFF2-40B4-BE49-F238E27FC236}">
              <a16:creationId xmlns:a16="http://schemas.microsoft.com/office/drawing/2014/main" id="{D7D61DED-5721-4913-A721-AA89D7D70DF8}"/>
            </a:ext>
          </a:extLst>
        </xdr:cNvPr>
        <xdr:cNvSpPr txBox="1"/>
      </xdr:nvSpPr>
      <xdr:spPr>
        <a:xfrm>
          <a:off x="14389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86377</xdr:rowOff>
    </xdr:from>
    <xdr:ext cx="405111" cy="259045"/>
    <xdr:sp macro="" textlink="">
      <xdr:nvSpPr>
        <xdr:cNvPr id="777" name="n_3mainValue【児童館】&#10;有形固定資産減価償却率">
          <a:extLst>
            <a:ext uri="{FF2B5EF4-FFF2-40B4-BE49-F238E27FC236}">
              <a16:creationId xmlns:a16="http://schemas.microsoft.com/office/drawing/2014/main" id="{CC5A59EC-6014-4C0E-882E-58FE997A0CD6}"/>
            </a:ext>
          </a:extLst>
        </xdr:cNvPr>
        <xdr:cNvSpPr txBox="1"/>
      </xdr:nvSpPr>
      <xdr:spPr>
        <a:xfrm>
          <a:off x="13500744"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1922</xdr:rowOff>
    </xdr:from>
    <xdr:ext cx="405111" cy="259045"/>
    <xdr:sp macro="" textlink="">
      <xdr:nvSpPr>
        <xdr:cNvPr id="778" name="n_4mainValue【児童館】&#10;有形固定資産減価償却率">
          <a:extLst>
            <a:ext uri="{FF2B5EF4-FFF2-40B4-BE49-F238E27FC236}">
              <a16:creationId xmlns:a16="http://schemas.microsoft.com/office/drawing/2014/main" id="{798EBA61-CBBA-4BAE-84E8-CCFC6341710D}"/>
            </a:ext>
          </a:extLst>
        </xdr:cNvPr>
        <xdr:cNvSpPr txBox="1"/>
      </xdr:nvSpPr>
      <xdr:spPr>
        <a:xfrm>
          <a:off x="12611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FD24A08F-9F4D-4965-96BB-A28ADC8B4A5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10C2E109-5B3C-4ED9-BB00-7A5FB7FFA00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DCC54F20-7951-4845-80D0-00EA7236528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6D8C94D1-C025-478A-9EA5-F7773E08E54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847AC6F0-969E-40A4-9EE1-27D4CC095DF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4E1DC387-32F4-45DD-98DB-0410942ED12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CC4B5555-A825-428D-9D27-D354517CD0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3C9348B5-DDEA-4EAD-BB76-F8DBCCE4344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119448DD-7BBF-45FD-B4B9-BBA4ACB1EA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5BF4AEA7-7D4C-433C-B347-BC9D6B872A2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FEEE4967-2F40-4BB2-8336-8D3E1863C13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3378B787-13BB-40F2-A46B-F4FB0D2DA38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CF885559-DF6A-41C7-8EF0-2C66016C3C6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F8B0463E-919D-488B-BB48-8660B4A7FBE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17C20B02-6FA4-4FC7-920F-7A84F1A55EE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D76F5BD8-D518-48D3-A7F8-0DE1A5AB16F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B67EE4BE-119B-4556-B572-6F313B6F96C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34FD943B-034D-42AD-B558-9C4E501FE67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02DDB208-50FB-44C4-B613-46825EF86C0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B035D618-32D9-417F-BC9F-933AF6931CF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043777C7-5387-45D9-A29A-D75352C1EA2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DBD83528-7BF1-4281-9992-EA804A7944D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EC7DA39B-69EC-4DA7-9134-C4B5899ABC6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A5A5E214-AF0F-409D-9EB3-98E6AD3D720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FF34B08B-C3E3-4BD3-B674-716F8872986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2DEB0A26-89B3-4180-AD9F-884E5EAD3930}"/>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A7C18C0D-E41E-4463-A82C-9671D5B10786}"/>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6F1C157C-506C-49DC-A64E-6D1DDB1D6408}"/>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A160A857-B9F0-4C8C-9655-70E5D6AC27FC}"/>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CBF98752-D737-4B78-90E0-29FA21E5C8B7}"/>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809" name="【児童館】&#10;一人当たり面積平均値テキスト">
          <a:extLst>
            <a:ext uri="{FF2B5EF4-FFF2-40B4-BE49-F238E27FC236}">
              <a16:creationId xmlns:a16="http://schemas.microsoft.com/office/drawing/2014/main" id="{0024D634-6F06-4DD1-A5FE-AC384E9AAA21}"/>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3EB3A6EC-F9D7-4DF5-9A14-728DB750A038}"/>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495D4517-0360-4515-AAD9-114FE942E61E}"/>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42EB43D0-EB92-4315-928E-4731E88B7C5D}"/>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1296A58D-E465-490E-9644-CEBD0A0E78EA}"/>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814" name="フローチャート: 判断 813">
          <a:extLst>
            <a:ext uri="{FF2B5EF4-FFF2-40B4-BE49-F238E27FC236}">
              <a16:creationId xmlns:a16="http://schemas.microsoft.com/office/drawing/2014/main" id="{AEA7C153-CDAC-4ADC-8C58-FB7087F582B2}"/>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395961F-D2BA-469E-ADA8-3FCB8E79DD5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4CC91641-2F3F-417F-A5E6-03673077E9D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5DCD995-FAFF-40A1-89CB-BB427843230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C9B1A72-D68D-4443-AC93-2E36FE94DD7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796F316-CEEB-478E-BA5A-23FB17C504B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93436</xdr:rowOff>
    </xdr:from>
    <xdr:to>
      <xdr:col>116</xdr:col>
      <xdr:colOff>114300</xdr:colOff>
      <xdr:row>82</xdr:row>
      <xdr:rowOff>23586</xdr:rowOff>
    </xdr:to>
    <xdr:sp macro="" textlink="">
      <xdr:nvSpPr>
        <xdr:cNvPr id="820" name="楕円 819">
          <a:extLst>
            <a:ext uri="{FF2B5EF4-FFF2-40B4-BE49-F238E27FC236}">
              <a16:creationId xmlns:a16="http://schemas.microsoft.com/office/drawing/2014/main" id="{ABB7931F-C056-43AB-87D9-DF7111883E7B}"/>
            </a:ext>
          </a:extLst>
        </xdr:cNvPr>
        <xdr:cNvSpPr/>
      </xdr:nvSpPr>
      <xdr:spPr>
        <a:xfrm>
          <a:off x="221107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116313</xdr:rowOff>
    </xdr:from>
    <xdr:ext cx="469744" cy="259045"/>
    <xdr:sp macro="" textlink="">
      <xdr:nvSpPr>
        <xdr:cNvPr id="821" name="【児童館】&#10;一人当たり面積該当値テキスト">
          <a:extLst>
            <a:ext uri="{FF2B5EF4-FFF2-40B4-BE49-F238E27FC236}">
              <a16:creationId xmlns:a16="http://schemas.microsoft.com/office/drawing/2014/main" id="{2FDF4EB8-0FB7-462E-B1E6-F8E204097E0A}"/>
            </a:ext>
          </a:extLst>
        </xdr:cNvPr>
        <xdr:cNvSpPr txBox="1"/>
      </xdr:nvSpPr>
      <xdr:spPr>
        <a:xfrm>
          <a:off x="22199600"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36286</xdr:rowOff>
    </xdr:from>
    <xdr:to>
      <xdr:col>112</xdr:col>
      <xdr:colOff>38100</xdr:colOff>
      <xdr:row>82</xdr:row>
      <xdr:rowOff>137886</xdr:rowOff>
    </xdr:to>
    <xdr:sp macro="" textlink="">
      <xdr:nvSpPr>
        <xdr:cNvPr id="822" name="楕円 821">
          <a:extLst>
            <a:ext uri="{FF2B5EF4-FFF2-40B4-BE49-F238E27FC236}">
              <a16:creationId xmlns:a16="http://schemas.microsoft.com/office/drawing/2014/main" id="{CB4424E9-EA48-483D-A0F3-14E67B210408}"/>
            </a:ext>
          </a:extLst>
        </xdr:cNvPr>
        <xdr:cNvSpPr/>
      </xdr:nvSpPr>
      <xdr:spPr>
        <a:xfrm>
          <a:off x="21272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144236</xdr:rowOff>
    </xdr:from>
    <xdr:to>
      <xdr:col>116</xdr:col>
      <xdr:colOff>63500</xdr:colOff>
      <xdr:row>82</xdr:row>
      <xdr:rowOff>87086</xdr:rowOff>
    </xdr:to>
    <xdr:cxnSp macro="">
      <xdr:nvCxnSpPr>
        <xdr:cNvPr id="823" name="直線コネクタ 822">
          <a:extLst>
            <a:ext uri="{FF2B5EF4-FFF2-40B4-BE49-F238E27FC236}">
              <a16:creationId xmlns:a16="http://schemas.microsoft.com/office/drawing/2014/main" id="{72345CFD-7449-49BD-91D0-3A53E782A7CC}"/>
            </a:ext>
          </a:extLst>
        </xdr:cNvPr>
        <xdr:cNvCxnSpPr/>
      </xdr:nvCxnSpPr>
      <xdr:spPr>
        <a:xfrm flipV="1">
          <a:off x="21323300" y="1403168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52614</xdr:rowOff>
    </xdr:from>
    <xdr:to>
      <xdr:col>107</xdr:col>
      <xdr:colOff>101600</xdr:colOff>
      <xdr:row>82</xdr:row>
      <xdr:rowOff>154214</xdr:rowOff>
    </xdr:to>
    <xdr:sp macro="" textlink="">
      <xdr:nvSpPr>
        <xdr:cNvPr id="824" name="楕円 823">
          <a:extLst>
            <a:ext uri="{FF2B5EF4-FFF2-40B4-BE49-F238E27FC236}">
              <a16:creationId xmlns:a16="http://schemas.microsoft.com/office/drawing/2014/main" id="{E076ECB0-062A-4DBB-BE4A-D370C2DF6B16}"/>
            </a:ext>
          </a:extLst>
        </xdr:cNvPr>
        <xdr:cNvSpPr/>
      </xdr:nvSpPr>
      <xdr:spPr>
        <a:xfrm>
          <a:off x="20383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87086</xdr:rowOff>
    </xdr:from>
    <xdr:to>
      <xdr:col>111</xdr:col>
      <xdr:colOff>177800</xdr:colOff>
      <xdr:row>82</xdr:row>
      <xdr:rowOff>103414</xdr:rowOff>
    </xdr:to>
    <xdr:cxnSp macro="">
      <xdr:nvCxnSpPr>
        <xdr:cNvPr id="825" name="直線コネクタ 824">
          <a:extLst>
            <a:ext uri="{FF2B5EF4-FFF2-40B4-BE49-F238E27FC236}">
              <a16:creationId xmlns:a16="http://schemas.microsoft.com/office/drawing/2014/main" id="{4A8951B8-7755-4386-B806-246B3D8EE5CD}"/>
            </a:ext>
          </a:extLst>
        </xdr:cNvPr>
        <xdr:cNvCxnSpPr/>
      </xdr:nvCxnSpPr>
      <xdr:spPr>
        <a:xfrm flipV="1">
          <a:off x="20434300" y="141459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52614</xdr:rowOff>
    </xdr:from>
    <xdr:to>
      <xdr:col>102</xdr:col>
      <xdr:colOff>165100</xdr:colOff>
      <xdr:row>82</xdr:row>
      <xdr:rowOff>154214</xdr:rowOff>
    </xdr:to>
    <xdr:sp macro="" textlink="">
      <xdr:nvSpPr>
        <xdr:cNvPr id="826" name="楕円 825">
          <a:extLst>
            <a:ext uri="{FF2B5EF4-FFF2-40B4-BE49-F238E27FC236}">
              <a16:creationId xmlns:a16="http://schemas.microsoft.com/office/drawing/2014/main" id="{955D74C6-5BA6-4BD1-AD0F-751288DC1F74}"/>
            </a:ext>
          </a:extLst>
        </xdr:cNvPr>
        <xdr:cNvSpPr/>
      </xdr:nvSpPr>
      <xdr:spPr>
        <a:xfrm>
          <a:off x="19494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103414</xdr:rowOff>
    </xdr:from>
    <xdr:to>
      <xdr:col>107</xdr:col>
      <xdr:colOff>50800</xdr:colOff>
      <xdr:row>82</xdr:row>
      <xdr:rowOff>103414</xdr:rowOff>
    </xdr:to>
    <xdr:cxnSp macro="">
      <xdr:nvCxnSpPr>
        <xdr:cNvPr id="827" name="直線コネクタ 826">
          <a:extLst>
            <a:ext uri="{FF2B5EF4-FFF2-40B4-BE49-F238E27FC236}">
              <a16:creationId xmlns:a16="http://schemas.microsoft.com/office/drawing/2014/main" id="{5B474B24-4866-4836-A3EB-AC4C07D427FB}"/>
            </a:ext>
          </a:extLst>
        </xdr:cNvPr>
        <xdr:cNvCxnSpPr/>
      </xdr:nvCxnSpPr>
      <xdr:spPr>
        <a:xfrm>
          <a:off x="19545300" y="14162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68943</xdr:rowOff>
    </xdr:from>
    <xdr:to>
      <xdr:col>98</xdr:col>
      <xdr:colOff>38100</xdr:colOff>
      <xdr:row>82</xdr:row>
      <xdr:rowOff>170543</xdr:rowOff>
    </xdr:to>
    <xdr:sp macro="" textlink="">
      <xdr:nvSpPr>
        <xdr:cNvPr id="828" name="楕円 827">
          <a:extLst>
            <a:ext uri="{FF2B5EF4-FFF2-40B4-BE49-F238E27FC236}">
              <a16:creationId xmlns:a16="http://schemas.microsoft.com/office/drawing/2014/main" id="{1294AB81-6BE9-4989-96F7-909BDE30D081}"/>
            </a:ext>
          </a:extLst>
        </xdr:cNvPr>
        <xdr:cNvSpPr/>
      </xdr:nvSpPr>
      <xdr:spPr>
        <a:xfrm>
          <a:off x="186055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103414</xdr:rowOff>
    </xdr:from>
    <xdr:to>
      <xdr:col>102</xdr:col>
      <xdr:colOff>114300</xdr:colOff>
      <xdr:row>82</xdr:row>
      <xdr:rowOff>119743</xdr:rowOff>
    </xdr:to>
    <xdr:cxnSp macro="">
      <xdr:nvCxnSpPr>
        <xdr:cNvPr id="829" name="直線コネクタ 828">
          <a:extLst>
            <a:ext uri="{FF2B5EF4-FFF2-40B4-BE49-F238E27FC236}">
              <a16:creationId xmlns:a16="http://schemas.microsoft.com/office/drawing/2014/main" id="{6BA79C1F-68A9-4374-882B-A03DCCDF8FBA}"/>
            </a:ext>
          </a:extLst>
        </xdr:cNvPr>
        <xdr:cNvCxnSpPr/>
      </xdr:nvCxnSpPr>
      <xdr:spPr>
        <a:xfrm flipV="1">
          <a:off x="18656300" y="141623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30" name="n_1aveValue【児童館】&#10;一人当たり面積">
          <a:extLst>
            <a:ext uri="{FF2B5EF4-FFF2-40B4-BE49-F238E27FC236}">
              <a16:creationId xmlns:a16="http://schemas.microsoft.com/office/drawing/2014/main" id="{B904AC1C-8601-481A-AE9B-941B3110CDE5}"/>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31" name="n_2aveValue【児童館】&#10;一人当たり面積">
          <a:extLst>
            <a:ext uri="{FF2B5EF4-FFF2-40B4-BE49-F238E27FC236}">
              <a16:creationId xmlns:a16="http://schemas.microsoft.com/office/drawing/2014/main" id="{B92F69A9-BE72-49EA-B57E-A28C0D1FCF4E}"/>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832" name="n_3aveValue【児童館】&#10;一人当たり面積">
          <a:extLst>
            <a:ext uri="{FF2B5EF4-FFF2-40B4-BE49-F238E27FC236}">
              <a16:creationId xmlns:a16="http://schemas.microsoft.com/office/drawing/2014/main" id="{F0C7F9C9-8CA5-45FB-9EAC-43C5347F9F72}"/>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833" name="n_4aveValue【児童館】&#10;一人当たり面積">
          <a:extLst>
            <a:ext uri="{FF2B5EF4-FFF2-40B4-BE49-F238E27FC236}">
              <a16:creationId xmlns:a16="http://schemas.microsoft.com/office/drawing/2014/main" id="{8F47070D-AE52-4ABD-808F-56867F0E0DBF}"/>
            </a:ext>
          </a:extLst>
        </xdr:cNvPr>
        <xdr:cNvSpPr txBox="1"/>
      </xdr:nvSpPr>
      <xdr:spPr>
        <a:xfrm>
          <a:off x="18421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154413</xdr:rowOff>
    </xdr:from>
    <xdr:ext cx="469744" cy="259045"/>
    <xdr:sp macro="" textlink="">
      <xdr:nvSpPr>
        <xdr:cNvPr id="834" name="n_1mainValue【児童館】&#10;一人当たり面積">
          <a:extLst>
            <a:ext uri="{FF2B5EF4-FFF2-40B4-BE49-F238E27FC236}">
              <a16:creationId xmlns:a16="http://schemas.microsoft.com/office/drawing/2014/main" id="{CD41056E-EE07-4A46-91B4-F2083F5C44EA}"/>
            </a:ext>
          </a:extLst>
        </xdr:cNvPr>
        <xdr:cNvSpPr txBox="1"/>
      </xdr:nvSpPr>
      <xdr:spPr>
        <a:xfrm>
          <a:off x="21075727" y="138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835" name="n_2mainValue【児童館】&#10;一人当たり面積">
          <a:extLst>
            <a:ext uri="{FF2B5EF4-FFF2-40B4-BE49-F238E27FC236}">
              <a16:creationId xmlns:a16="http://schemas.microsoft.com/office/drawing/2014/main" id="{C7E1D04F-32E5-4830-A760-BAE065A4FA40}"/>
            </a:ext>
          </a:extLst>
        </xdr:cNvPr>
        <xdr:cNvSpPr txBox="1"/>
      </xdr:nvSpPr>
      <xdr:spPr>
        <a:xfrm>
          <a:off x="20199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170741</xdr:rowOff>
    </xdr:from>
    <xdr:ext cx="469744" cy="259045"/>
    <xdr:sp macro="" textlink="">
      <xdr:nvSpPr>
        <xdr:cNvPr id="836" name="n_3mainValue【児童館】&#10;一人当たり面積">
          <a:extLst>
            <a:ext uri="{FF2B5EF4-FFF2-40B4-BE49-F238E27FC236}">
              <a16:creationId xmlns:a16="http://schemas.microsoft.com/office/drawing/2014/main" id="{1DE345C3-31F6-4E6B-BE1F-F2D68D32F3AF}"/>
            </a:ext>
          </a:extLst>
        </xdr:cNvPr>
        <xdr:cNvSpPr txBox="1"/>
      </xdr:nvSpPr>
      <xdr:spPr>
        <a:xfrm>
          <a:off x="19310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15620</xdr:rowOff>
    </xdr:from>
    <xdr:ext cx="469744" cy="259045"/>
    <xdr:sp macro="" textlink="">
      <xdr:nvSpPr>
        <xdr:cNvPr id="837" name="n_4mainValue【児童館】&#10;一人当たり面積">
          <a:extLst>
            <a:ext uri="{FF2B5EF4-FFF2-40B4-BE49-F238E27FC236}">
              <a16:creationId xmlns:a16="http://schemas.microsoft.com/office/drawing/2014/main" id="{385BF5AB-909D-48D6-BA32-5219903F618F}"/>
            </a:ext>
          </a:extLst>
        </xdr:cNvPr>
        <xdr:cNvSpPr txBox="1"/>
      </xdr:nvSpPr>
      <xdr:spPr>
        <a:xfrm>
          <a:off x="18421427" y="139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9C786FD1-B833-4E3D-A3C9-8D0DBA969CC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7D7570A1-A34C-484B-AFA5-3D901E817E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B23A8AA6-3974-4EB2-BC0C-88BEB971B2B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BA797E82-4DA1-44BA-A5BA-21D7307DCA8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62FE2E95-3FD5-41AA-BE31-147650B369E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8547DB8E-1E4B-45EF-899A-68E99C01E2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4C989A76-70D7-4098-945B-178263F0768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C4647D4A-3786-4D16-A861-797F4801292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407D8741-FA5D-4747-B1A8-D6E593FC5A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8E47C9D9-BFC2-444A-BEFC-DDA6C660D58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1A577CA4-4391-4548-99C2-01DB85B861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DD0BCE7D-63EC-499D-8F10-CDBD2910CC5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F879F76C-2745-4242-9E7A-7EFA87A096C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1961C533-5B3B-42BD-B078-297D85E3B50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4534ADBB-962F-436E-AEC7-CFEFAC9A0CE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8F269349-1F10-4726-A5ED-7EF4854027B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A4B6A652-31EA-4907-9D35-5FB8B0F7347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B15E50FB-1AE0-4BB4-ACE3-CF351C91BA3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19D425B3-01E4-43E5-8ABE-AFB78634E4B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5E0BDF6B-6AB7-4A4E-959B-9E90FC7AC23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1E9A5027-AF0C-441D-9D10-574A082D80A3}"/>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709C64A7-FAA6-47C8-A3DF-ABFBED8F3B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DD27A0D8-54C2-426A-BDD8-A4269B64AC7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0561D2BD-53AF-4EAF-88DA-FF8AD47B2A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48807F04-72C9-4854-8D06-8E80393001D1}"/>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0F0ED9BD-865C-4BED-822D-8666970D8F28}"/>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6EEF3127-C674-4071-8F83-EE23DA8E52F6}"/>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81432816-6309-412F-B0D9-26E26EE7A364}"/>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22E6922A-166E-40A4-AC45-0273E4721041}"/>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67" name="【公民館】&#10;有形固定資産減価償却率平均値テキスト">
          <a:extLst>
            <a:ext uri="{FF2B5EF4-FFF2-40B4-BE49-F238E27FC236}">
              <a16:creationId xmlns:a16="http://schemas.microsoft.com/office/drawing/2014/main" id="{03FA172D-BF2A-45F2-A100-735E734A67F2}"/>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1D05B483-1060-41AA-8BF2-0BE2089EDD19}"/>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3BD85992-DEB7-4FB7-BFD7-33AEA97AB556}"/>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9345D975-B8A8-4245-B489-8A23EB4FB9F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D7756B66-67D2-4DD3-8714-C0204A3802B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2" name="フローチャート: 判断 871">
          <a:extLst>
            <a:ext uri="{FF2B5EF4-FFF2-40B4-BE49-F238E27FC236}">
              <a16:creationId xmlns:a16="http://schemas.microsoft.com/office/drawing/2014/main" id="{834969BF-0707-463A-8D8D-C5B5FFA2548A}"/>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6A78D66F-3EA8-4B85-8BAF-7F79DD1D9F4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607B468-76B9-4A29-A3A9-357E9564F07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C834F842-B65E-4287-B3C8-630294E389A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FA2DB27-006A-47F5-90DF-F4BE7D61D3C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DBC71E6-A21C-4A8A-8FEF-DFFAECCD5B4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88264</xdr:rowOff>
    </xdr:from>
    <xdr:to>
      <xdr:col>85</xdr:col>
      <xdr:colOff>177800</xdr:colOff>
      <xdr:row>106</xdr:row>
      <xdr:rowOff>18414</xdr:rowOff>
    </xdr:to>
    <xdr:sp macro="" textlink="">
      <xdr:nvSpPr>
        <xdr:cNvPr id="878" name="楕円 877">
          <a:extLst>
            <a:ext uri="{FF2B5EF4-FFF2-40B4-BE49-F238E27FC236}">
              <a16:creationId xmlns:a16="http://schemas.microsoft.com/office/drawing/2014/main" id="{A8CD013D-16E3-4611-9E41-3BEBACC6A133}"/>
            </a:ext>
          </a:extLst>
        </xdr:cNvPr>
        <xdr:cNvSpPr/>
      </xdr:nvSpPr>
      <xdr:spPr>
        <a:xfrm>
          <a:off x="162687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66691</xdr:rowOff>
    </xdr:from>
    <xdr:ext cx="405111" cy="259045"/>
    <xdr:sp macro="" textlink="">
      <xdr:nvSpPr>
        <xdr:cNvPr id="879" name="【公民館】&#10;有形固定資産減価償却率該当値テキスト">
          <a:extLst>
            <a:ext uri="{FF2B5EF4-FFF2-40B4-BE49-F238E27FC236}">
              <a16:creationId xmlns:a16="http://schemas.microsoft.com/office/drawing/2014/main" id="{A6C3D016-EDE1-4815-B36F-AAA32C99CACC}"/>
            </a:ext>
          </a:extLst>
        </xdr:cNvPr>
        <xdr:cNvSpPr txBox="1"/>
      </xdr:nvSpPr>
      <xdr:spPr>
        <a:xfrm>
          <a:off x="16357600"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880" name="楕円 879">
          <a:extLst>
            <a:ext uri="{FF2B5EF4-FFF2-40B4-BE49-F238E27FC236}">
              <a16:creationId xmlns:a16="http://schemas.microsoft.com/office/drawing/2014/main" id="{70324F07-5C65-4F3C-9C30-8BC3FFEE6F7E}"/>
            </a:ext>
          </a:extLst>
        </xdr:cNvPr>
        <xdr:cNvSpPr/>
      </xdr:nvSpPr>
      <xdr:spPr>
        <a:xfrm>
          <a:off x="1543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139064</xdr:rowOff>
    </xdr:to>
    <xdr:cxnSp macro="">
      <xdr:nvCxnSpPr>
        <xdr:cNvPr id="881" name="直線コネクタ 880">
          <a:extLst>
            <a:ext uri="{FF2B5EF4-FFF2-40B4-BE49-F238E27FC236}">
              <a16:creationId xmlns:a16="http://schemas.microsoft.com/office/drawing/2014/main" id="{8DEAD01A-22E6-44BB-B603-EF55362F0086}"/>
            </a:ext>
          </a:extLst>
        </xdr:cNvPr>
        <xdr:cNvCxnSpPr/>
      </xdr:nvCxnSpPr>
      <xdr:spPr>
        <a:xfrm>
          <a:off x="15481300" y="1811273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21589</xdr:rowOff>
    </xdr:from>
    <xdr:to>
      <xdr:col>76</xdr:col>
      <xdr:colOff>165100</xdr:colOff>
      <xdr:row>105</xdr:row>
      <xdr:rowOff>123189</xdr:rowOff>
    </xdr:to>
    <xdr:sp macro="" textlink="">
      <xdr:nvSpPr>
        <xdr:cNvPr id="882" name="楕円 881">
          <a:extLst>
            <a:ext uri="{FF2B5EF4-FFF2-40B4-BE49-F238E27FC236}">
              <a16:creationId xmlns:a16="http://schemas.microsoft.com/office/drawing/2014/main" id="{65A5AA03-183E-4450-8792-AAE639CDF84E}"/>
            </a:ext>
          </a:extLst>
        </xdr:cNvPr>
        <xdr:cNvSpPr/>
      </xdr:nvSpPr>
      <xdr:spPr>
        <a:xfrm>
          <a:off x="14541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72389</xdr:rowOff>
    </xdr:from>
    <xdr:to>
      <xdr:col>81</xdr:col>
      <xdr:colOff>50800</xdr:colOff>
      <xdr:row>105</xdr:row>
      <xdr:rowOff>110489</xdr:rowOff>
    </xdr:to>
    <xdr:cxnSp macro="">
      <xdr:nvCxnSpPr>
        <xdr:cNvPr id="883" name="直線コネクタ 882">
          <a:extLst>
            <a:ext uri="{FF2B5EF4-FFF2-40B4-BE49-F238E27FC236}">
              <a16:creationId xmlns:a16="http://schemas.microsoft.com/office/drawing/2014/main" id="{982DD677-8806-4CCD-B6D2-AFAD944BBBEC}"/>
            </a:ext>
          </a:extLst>
        </xdr:cNvPr>
        <xdr:cNvCxnSpPr/>
      </xdr:nvCxnSpPr>
      <xdr:spPr>
        <a:xfrm>
          <a:off x="14592300" y="180746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4445</xdr:rowOff>
    </xdr:from>
    <xdr:to>
      <xdr:col>72</xdr:col>
      <xdr:colOff>38100</xdr:colOff>
      <xdr:row>105</xdr:row>
      <xdr:rowOff>106045</xdr:rowOff>
    </xdr:to>
    <xdr:sp macro="" textlink="">
      <xdr:nvSpPr>
        <xdr:cNvPr id="884" name="楕円 883">
          <a:extLst>
            <a:ext uri="{FF2B5EF4-FFF2-40B4-BE49-F238E27FC236}">
              <a16:creationId xmlns:a16="http://schemas.microsoft.com/office/drawing/2014/main" id="{9487FD75-1707-4AC0-BB8B-11BC6A7F980E}"/>
            </a:ext>
          </a:extLst>
        </xdr:cNvPr>
        <xdr:cNvSpPr/>
      </xdr:nvSpPr>
      <xdr:spPr>
        <a:xfrm>
          <a:off x="136525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55245</xdr:rowOff>
    </xdr:from>
    <xdr:to>
      <xdr:col>76</xdr:col>
      <xdr:colOff>114300</xdr:colOff>
      <xdr:row>105</xdr:row>
      <xdr:rowOff>72389</xdr:rowOff>
    </xdr:to>
    <xdr:cxnSp macro="">
      <xdr:nvCxnSpPr>
        <xdr:cNvPr id="885" name="直線コネクタ 884">
          <a:extLst>
            <a:ext uri="{FF2B5EF4-FFF2-40B4-BE49-F238E27FC236}">
              <a16:creationId xmlns:a16="http://schemas.microsoft.com/office/drawing/2014/main" id="{5953C03F-1918-4AF1-8A32-5C30EFA8E33F}"/>
            </a:ext>
          </a:extLst>
        </xdr:cNvPr>
        <xdr:cNvCxnSpPr/>
      </xdr:nvCxnSpPr>
      <xdr:spPr>
        <a:xfrm>
          <a:off x="13703300" y="180574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10161</xdr:rowOff>
    </xdr:from>
    <xdr:to>
      <xdr:col>67</xdr:col>
      <xdr:colOff>101600</xdr:colOff>
      <xdr:row>105</xdr:row>
      <xdr:rowOff>111761</xdr:rowOff>
    </xdr:to>
    <xdr:sp macro="" textlink="">
      <xdr:nvSpPr>
        <xdr:cNvPr id="886" name="楕円 885">
          <a:extLst>
            <a:ext uri="{FF2B5EF4-FFF2-40B4-BE49-F238E27FC236}">
              <a16:creationId xmlns:a16="http://schemas.microsoft.com/office/drawing/2014/main" id="{4619EDC4-1481-4209-9438-2120D6039F84}"/>
            </a:ext>
          </a:extLst>
        </xdr:cNvPr>
        <xdr:cNvSpPr/>
      </xdr:nvSpPr>
      <xdr:spPr>
        <a:xfrm>
          <a:off x="12763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55245</xdr:rowOff>
    </xdr:from>
    <xdr:to>
      <xdr:col>71</xdr:col>
      <xdr:colOff>177800</xdr:colOff>
      <xdr:row>105</xdr:row>
      <xdr:rowOff>60961</xdr:rowOff>
    </xdr:to>
    <xdr:cxnSp macro="">
      <xdr:nvCxnSpPr>
        <xdr:cNvPr id="887" name="直線コネクタ 886">
          <a:extLst>
            <a:ext uri="{FF2B5EF4-FFF2-40B4-BE49-F238E27FC236}">
              <a16:creationId xmlns:a16="http://schemas.microsoft.com/office/drawing/2014/main" id="{74B9EC52-2965-4CA3-8D57-698D7DBA2473}"/>
            </a:ext>
          </a:extLst>
        </xdr:cNvPr>
        <xdr:cNvCxnSpPr/>
      </xdr:nvCxnSpPr>
      <xdr:spPr>
        <a:xfrm flipV="1">
          <a:off x="12814300" y="180574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88" name="n_1aveValue【公民館】&#10;有形固定資産減価償却率">
          <a:extLst>
            <a:ext uri="{FF2B5EF4-FFF2-40B4-BE49-F238E27FC236}">
              <a16:creationId xmlns:a16="http://schemas.microsoft.com/office/drawing/2014/main" id="{009E7B1B-872A-44D2-93ED-BC50C64F057D}"/>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89" name="n_2aveValue【公民館】&#10;有形固定資産減価償却率">
          <a:extLst>
            <a:ext uri="{FF2B5EF4-FFF2-40B4-BE49-F238E27FC236}">
              <a16:creationId xmlns:a16="http://schemas.microsoft.com/office/drawing/2014/main" id="{24E1D825-39DA-47E0-B959-A1505C4C38DE}"/>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0" name="n_3aveValue【公民館】&#10;有形固定資産減価償却率">
          <a:extLst>
            <a:ext uri="{FF2B5EF4-FFF2-40B4-BE49-F238E27FC236}">
              <a16:creationId xmlns:a16="http://schemas.microsoft.com/office/drawing/2014/main" id="{D616DA40-67C9-4C96-8A1F-84057D8B5516}"/>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91" name="n_4aveValue【公民館】&#10;有形固定資産減価償却率">
          <a:extLst>
            <a:ext uri="{FF2B5EF4-FFF2-40B4-BE49-F238E27FC236}">
              <a16:creationId xmlns:a16="http://schemas.microsoft.com/office/drawing/2014/main" id="{06838CF3-ACEE-4948-B6CF-1A7CE7C9D832}"/>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892" name="n_1mainValue【公民館】&#10;有形固定資産減価償却率">
          <a:extLst>
            <a:ext uri="{FF2B5EF4-FFF2-40B4-BE49-F238E27FC236}">
              <a16:creationId xmlns:a16="http://schemas.microsoft.com/office/drawing/2014/main" id="{CD1ED204-8293-4805-9B2B-DEF21B468247}"/>
            </a:ext>
          </a:extLst>
        </xdr:cNvPr>
        <xdr:cNvSpPr txBox="1"/>
      </xdr:nvSpPr>
      <xdr:spPr>
        <a:xfrm>
          <a:off x="15266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114316</xdr:rowOff>
    </xdr:from>
    <xdr:ext cx="405111" cy="259045"/>
    <xdr:sp macro="" textlink="">
      <xdr:nvSpPr>
        <xdr:cNvPr id="893" name="n_2mainValue【公民館】&#10;有形固定資産減価償却率">
          <a:extLst>
            <a:ext uri="{FF2B5EF4-FFF2-40B4-BE49-F238E27FC236}">
              <a16:creationId xmlns:a16="http://schemas.microsoft.com/office/drawing/2014/main" id="{A9CB6739-DE69-41DA-950C-EAB22E375A8F}"/>
            </a:ext>
          </a:extLst>
        </xdr:cNvPr>
        <xdr:cNvSpPr txBox="1"/>
      </xdr:nvSpPr>
      <xdr:spPr>
        <a:xfrm>
          <a:off x="143897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97172</xdr:rowOff>
    </xdr:from>
    <xdr:ext cx="405111" cy="259045"/>
    <xdr:sp macro="" textlink="">
      <xdr:nvSpPr>
        <xdr:cNvPr id="894" name="n_3mainValue【公民館】&#10;有形固定資産減価償却率">
          <a:extLst>
            <a:ext uri="{FF2B5EF4-FFF2-40B4-BE49-F238E27FC236}">
              <a16:creationId xmlns:a16="http://schemas.microsoft.com/office/drawing/2014/main" id="{543B6434-3B39-4AFC-AAF7-F2A325682715}"/>
            </a:ext>
          </a:extLst>
        </xdr:cNvPr>
        <xdr:cNvSpPr txBox="1"/>
      </xdr:nvSpPr>
      <xdr:spPr>
        <a:xfrm>
          <a:off x="13500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102888</xdr:rowOff>
    </xdr:from>
    <xdr:ext cx="405111" cy="259045"/>
    <xdr:sp macro="" textlink="">
      <xdr:nvSpPr>
        <xdr:cNvPr id="895" name="n_4mainValue【公民館】&#10;有形固定資産減価償却率">
          <a:extLst>
            <a:ext uri="{FF2B5EF4-FFF2-40B4-BE49-F238E27FC236}">
              <a16:creationId xmlns:a16="http://schemas.microsoft.com/office/drawing/2014/main" id="{761048E5-2396-447E-8AFE-A913875319DD}"/>
            </a:ext>
          </a:extLst>
        </xdr:cNvPr>
        <xdr:cNvSpPr txBox="1"/>
      </xdr:nvSpPr>
      <xdr:spPr>
        <a:xfrm>
          <a:off x="12611744"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E8E57A7B-FB22-4E15-9BB8-2CC420CC309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FA158B11-0985-4FE8-A577-91BDFE6ED4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768943BB-2A28-41ED-8BB0-B85C0307557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2A67EDCA-4D8C-4931-A45B-FE1169D368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74095E87-C9C2-4AA2-A073-16F848D9E7C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58581CDF-1D48-4930-A779-E9CA8435838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0ED01B89-1327-4DF1-BD0D-87269C9C516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CD9A3F3F-FB2F-4A7C-A3E1-B0DD7E17A50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317D808B-BD38-4A49-B4CC-DFD3C32F93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D67FCD44-C7FC-4DD4-82AE-BA109916895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37371915-A503-447F-8921-7DD77101C39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75A768C7-2EA7-4B5B-AE4F-95A76422A9C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F0BE2371-0ED7-4F29-AAE6-65117534E6F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0CAF1114-731E-46A7-BEF0-56067F80A86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3791E82A-DCEE-4325-B271-C6F66215234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9154B4BA-9004-4FDE-AABD-ADB842755F9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6DE0C1B8-09DF-451E-8A2F-4474A845EEA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DA35F267-E1E7-4F23-8BA0-A05B7C09C41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A496F7B0-D704-443E-91E4-09FC615A331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64754BB8-8832-49F3-8F43-53906EF022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EB314E17-C2E7-4B49-AB97-1A5DAD65F45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74C10994-E0AC-49BC-B7EF-07F5C80F12E2}"/>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412708AE-B374-44D3-9EE6-71A242C9D37D}"/>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965526A1-8A03-461C-927D-A3D8160358D2}"/>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83836EEF-A204-4AEE-8E66-9C335E99D79F}"/>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57770B37-1A4E-4486-8EAD-7783EDD1F087}"/>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922" name="【公民館】&#10;一人当たり面積平均値テキスト">
          <a:extLst>
            <a:ext uri="{FF2B5EF4-FFF2-40B4-BE49-F238E27FC236}">
              <a16:creationId xmlns:a16="http://schemas.microsoft.com/office/drawing/2014/main" id="{2E9A5008-8E69-4B65-A269-D280E224115C}"/>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F8B4298E-7A15-4B1C-95B8-F7C86D3E7168}"/>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3C549BD6-C26B-4FEE-86FE-9DF6E9728DE3}"/>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37260DB0-B3E1-4839-AC90-94DA8625D3C3}"/>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0981DF08-C2CA-4B53-8E05-D703D40FAB56}"/>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7" name="フローチャート: 判断 926">
          <a:extLst>
            <a:ext uri="{FF2B5EF4-FFF2-40B4-BE49-F238E27FC236}">
              <a16:creationId xmlns:a16="http://schemas.microsoft.com/office/drawing/2014/main" id="{0C47E7CB-637C-4361-9F37-08B9C69AEAA7}"/>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8468C0DE-934B-4AFA-B222-FCD52CAC7F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805EC58-0846-49D4-8351-BFABD264EBD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30CCDD74-3835-4B6E-A4DA-581150043E2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CCB3C6F-052E-4985-B2AC-862B9D836C6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D515D0C2-4C0A-4A59-AFDA-0F5B35B61E1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157987</xdr:rowOff>
    </xdr:from>
    <xdr:to>
      <xdr:col>116</xdr:col>
      <xdr:colOff>114300</xdr:colOff>
      <xdr:row>100</xdr:row>
      <xdr:rowOff>88137</xdr:rowOff>
    </xdr:to>
    <xdr:sp macro="" textlink="">
      <xdr:nvSpPr>
        <xdr:cNvPr id="933" name="楕円 932">
          <a:extLst>
            <a:ext uri="{FF2B5EF4-FFF2-40B4-BE49-F238E27FC236}">
              <a16:creationId xmlns:a16="http://schemas.microsoft.com/office/drawing/2014/main" id="{898F58E5-59B6-47AF-8C35-3A31644FE663}"/>
            </a:ext>
          </a:extLst>
        </xdr:cNvPr>
        <xdr:cNvSpPr/>
      </xdr:nvSpPr>
      <xdr:spPr>
        <a:xfrm>
          <a:off x="22110700" y="1713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111014</xdr:rowOff>
    </xdr:from>
    <xdr:ext cx="469744" cy="259045"/>
    <xdr:sp macro="" textlink="">
      <xdr:nvSpPr>
        <xdr:cNvPr id="934" name="【公民館】&#10;一人当たり面積該当値テキスト">
          <a:extLst>
            <a:ext uri="{FF2B5EF4-FFF2-40B4-BE49-F238E27FC236}">
              <a16:creationId xmlns:a16="http://schemas.microsoft.com/office/drawing/2014/main" id="{2E161C79-EA24-4D9F-94C1-03D8E37EBF1C}"/>
            </a:ext>
          </a:extLst>
        </xdr:cNvPr>
        <xdr:cNvSpPr txBox="1"/>
      </xdr:nvSpPr>
      <xdr:spPr>
        <a:xfrm>
          <a:off x="22199600" y="1708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48261</xdr:rowOff>
    </xdr:from>
    <xdr:to>
      <xdr:col>112</xdr:col>
      <xdr:colOff>38100</xdr:colOff>
      <xdr:row>100</xdr:row>
      <xdr:rowOff>149861</xdr:rowOff>
    </xdr:to>
    <xdr:sp macro="" textlink="">
      <xdr:nvSpPr>
        <xdr:cNvPr id="935" name="楕円 934">
          <a:extLst>
            <a:ext uri="{FF2B5EF4-FFF2-40B4-BE49-F238E27FC236}">
              <a16:creationId xmlns:a16="http://schemas.microsoft.com/office/drawing/2014/main" id="{396F2D90-0E68-4EC1-B7E3-FDC176087D78}"/>
            </a:ext>
          </a:extLst>
        </xdr:cNvPr>
        <xdr:cNvSpPr/>
      </xdr:nvSpPr>
      <xdr:spPr>
        <a:xfrm>
          <a:off x="21272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37337</xdr:rowOff>
    </xdr:from>
    <xdr:to>
      <xdr:col>116</xdr:col>
      <xdr:colOff>63500</xdr:colOff>
      <xdr:row>100</xdr:row>
      <xdr:rowOff>99061</xdr:rowOff>
    </xdr:to>
    <xdr:cxnSp macro="">
      <xdr:nvCxnSpPr>
        <xdr:cNvPr id="936" name="直線コネクタ 935">
          <a:extLst>
            <a:ext uri="{FF2B5EF4-FFF2-40B4-BE49-F238E27FC236}">
              <a16:creationId xmlns:a16="http://schemas.microsoft.com/office/drawing/2014/main" id="{1ED4B7FB-356C-49E2-99C6-DBE59BB3EF3E}"/>
            </a:ext>
          </a:extLst>
        </xdr:cNvPr>
        <xdr:cNvCxnSpPr/>
      </xdr:nvCxnSpPr>
      <xdr:spPr>
        <a:xfrm flipV="1">
          <a:off x="21323300" y="17182337"/>
          <a:ext cx="838200" cy="6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73406</xdr:rowOff>
    </xdr:from>
    <xdr:to>
      <xdr:col>107</xdr:col>
      <xdr:colOff>101600</xdr:colOff>
      <xdr:row>101</xdr:row>
      <xdr:rowOff>3556</xdr:rowOff>
    </xdr:to>
    <xdr:sp macro="" textlink="">
      <xdr:nvSpPr>
        <xdr:cNvPr id="937" name="楕円 936">
          <a:extLst>
            <a:ext uri="{FF2B5EF4-FFF2-40B4-BE49-F238E27FC236}">
              <a16:creationId xmlns:a16="http://schemas.microsoft.com/office/drawing/2014/main" id="{BBF1E8BE-41B2-45B0-8291-9C221AA1B111}"/>
            </a:ext>
          </a:extLst>
        </xdr:cNvPr>
        <xdr:cNvSpPr/>
      </xdr:nvSpPr>
      <xdr:spPr>
        <a:xfrm>
          <a:off x="20383500" y="1721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99061</xdr:rowOff>
    </xdr:from>
    <xdr:to>
      <xdr:col>111</xdr:col>
      <xdr:colOff>177800</xdr:colOff>
      <xdr:row>100</xdr:row>
      <xdr:rowOff>124206</xdr:rowOff>
    </xdr:to>
    <xdr:cxnSp macro="">
      <xdr:nvCxnSpPr>
        <xdr:cNvPr id="938" name="直線コネクタ 937">
          <a:extLst>
            <a:ext uri="{FF2B5EF4-FFF2-40B4-BE49-F238E27FC236}">
              <a16:creationId xmlns:a16="http://schemas.microsoft.com/office/drawing/2014/main" id="{88DA9C97-8092-46C1-9D5A-A712FD7A63BB}"/>
            </a:ext>
          </a:extLst>
        </xdr:cNvPr>
        <xdr:cNvCxnSpPr/>
      </xdr:nvCxnSpPr>
      <xdr:spPr>
        <a:xfrm flipV="1">
          <a:off x="20434300" y="17244061"/>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89408</xdr:rowOff>
    </xdr:from>
    <xdr:to>
      <xdr:col>102</xdr:col>
      <xdr:colOff>165100</xdr:colOff>
      <xdr:row>101</xdr:row>
      <xdr:rowOff>19558</xdr:rowOff>
    </xdr:to>
    <xdr:sp macro="" textlink="">
      <xdr:nvSpPr>
        <xdr:cNvPr id="939" name="楕円 938">
          <a:extLst>
            <a:ext uri="{FF2B5EF4-FFF2-40B4-BE49-F238E27FC236}">
              <a16:creationId xmlns:a16="http://schemas.microsoft.com/office/drawing/2014/main" id="{FAA49ED1-D290-47D9-A0BE-F1A205068F54}"/>
            </a:ext>
          </a:extLst>
        </xdr:cNvPr>
        <xdr:cNvSpPr/>
      </xdr:nvSpPr>
      <xdr:spPr>
        <a:xfrm>
          <a:off x="19494500" y="172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124206</xdr:rowOff>
    </xdr:from>
    <xdr:to>
      <xdr:col>107</xdr:col>
      <xdr:colOff>50800</xdr:colOff>
      <xdr:row>100</xdr:row>
      <xdr:rowOff>140208</xdr:rowOff>
    </xdr:to>
    <xdr:cxnSp macro="">
      <xdr:nvCxnSpPr>
        <xdr:cNvPr id="940" name="直線コネクタ 939">
          <a:extLst>
            <a:ext uri="{FF2B5EF4-FFF2-40B4-BE49-F238E27FC236}">
              <a16:creationId xmlns:a16="http://schemas.microsoft.com/office/drawing/2014/main" id="{77BDBE83-046F-4DF0-A8CF-00F02543EF94}"/>
            </a:ext>
          </a:extLst>
        </xdr:cNvPr>
        <xdr:cNvCxnSpPr/>
      </xdr:nvCxnSpPr>
      <xdr:spPr>
        <a:xfrm flipV="1">
          <a:off x="19545300" y="1726920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103124</xdr:rowOff>
    </xdr:from>
    <xdr:to>
      <xdr:col>98</xdr:col>
      <xdr:colOff>38100</xdr:colOff>
      <xdr:row>101</xdr:row>
      <xdr:rowOff>33274</xdr:rowOff>
    </xdr:to>
    <xdr:sp macro="" textlink="">
      <xdr:nvSpPr>
        <xdr:cNvPr id="941" name="楕円 940">
          <a:extLst>
            <a:ext uri="{FF2B5EF4-FFF2-40B4-BE49-F238E27FC236}">
              <a16:creationId xmlns:a16="http://schemas.microsoft.com/office/drawing/2014/main" id="{A9F6A4C4-2F10-44CE-8C4E-A1B090126093}"/>
            </a:ext>
          </a:extLst>
        </xdr:cNvPr>
        <xdr:cNvSpPr/>
      </xdr:nvSpPr>
      <xdr:spPr>
        <a:xfrm>
          <a:off x="18605500" y="172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140208</xdr:rowOff>
    </xdr:from>
    <xdr:to>
      <xdr:col>102</xdr:col>
      <xdr:colOff>114300</xdr:colOff>
      <xdr:row>100</xdr:row>
      <xdr:rowOff>153924</xdr:rowOff>
    </xdr:to>
    <xdr:cxnSp macro="">
      <xdr:nvCxnSpPr>
        <xdr:cNvPr id="942" name="直線コネクタ 941">
          <a:extLst>
            <a:ext uri="{FF2B5EF4-FFF2-40B4-BE49-F238E27FC236}">
              <a16:creationId xmlns:a16="http://schemas.microsoft.com/office/drawing/2014/main" id="{4FC7CF70-B6C2-4B08-9B07-CD8956F7A5A3}"/>
            </a:ext>
          </a:extLst>
        </xdr:cNvPr>
        <xdr:cNvCxnSpPr/>
      </xdr:nvCxnSpPr>
      <xdr:spPr>
        <a:xfrm flipV="1">
          <a:off x="18656300" y="17285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43" name="n_1aveValue【公民館】&#10;一人当たり面積">
          <a:extLst>
            <a:ext uri="{FF2B5EF4-FFF2-40B4-BE49-F238E27FC236}">
              <a16:creationId xmlns:a16="http://schemas.microsoft.com/office/drawing/2014/main" id="{86B693CB-8925-4633-9260-7B4DD90FCAB7}"/>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44" name="n_2aveValue【公民館】&#10;一人当たり面積">
          <a:extLst>
            <a:ext uri="{FF2B5EF4-FFF2-40B4-BE49-F238E27FC236}">
              <a16:creationId xmlns:a16="http://schemas.microsoft.com/office/drawing/2014/main" id="{758BB825-4F66-48D0-AC64-4CBB3C6759A8}"/>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45" name="n_3aveValue【公民館】&#10;一人当たり面積">
          <a:extLst>
            <a:ext uri="{FF2B5EF4-FFF2-40B4-BE49-F238E27FC236}">
              <a16:creationId xmlns:a16="http://schemas.microsoft.com/office/drawing/2014/main" id="{EB0D2557-D012-4EC9-8188-7663E78191BF}"/>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6" name="n_4aveValue【公民館】&#10;一人当たり面積">
          <a:extLst>
            <a:ext uri="{FF2B5EF4-FFF2-40B4-BE49-F238E27FC236}">
              <a16:creationId xmlns:a16="http://schemas.microsoft.com/office/drawing/2014/main" id="{487D5222-7275-41FA-901F-0A482FA7BB0F}"/>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166388</xdr:rowOff>
    </xdr:from>
    <xdr:ext cx="469744" cy="259045"/>
    <xdr:sp macro="" textlink="">
      <xdr:nvSpPr>
        <xdr:cNvPr id="947" name="n_1mainValue【公民館】&#10;一人当たり面積">
          <a:extLst>
            <a:ext uri="{FF2B5EF4-FFF2-40B4-BE49-F238E27FC236}">
              <a16:creationId xmlns:a16="http://schemas.microsoft.com/office/drawing/2014/main" id="{D9A2BC76-AB78-4E6D-AD5B-6DF1D9BAA242}"/>
            </a:ext>
          </a:extLst>
        </xdr:cNvPr>
        <xdr:cNvSpPr txBox="1"/>
      </xdr:nvSpPr>
      <xdr:spPr>
        <a:xfrm>
          <a:off x="21075727"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20083</xdr:rowOff>
    </xdr:from>
    <xdr:ext cx="469744" cy="259045"/>
    <xdr:sp macro="" textlink="">
      <xdr:nvSpPr>
        <xdr:cNvPr id="948" name="n_2mainValue【公民館】&#10;一人当たり面積">
          <a:extLst>
            <a:ext uri="{FF2B5EF4-FFF2-40B4-BE49-F238E27FC236}">
              <a16:creationId xmlns:a16="http://schemas.microsoft.com/office/drawing/2014/main" id="{E6E27175-F68B-43DC-A817-E1DB6F9442D0}"/>
            </a:ext>
          </a:extLst>
        </xdr:cNvPr>
        <xdr:cNvSpPr txBox="1"/>
      </xdr:nvSpPr>
      <xdr:spPr>
        <a:xfrm>
          <a:off x="20199427" y="1699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36085</xdr:rowOff>
    </xdr:from>
    <xdr:ext cx="469744" cy="259045"/>
    <xdr:sp macro="" textlink="">
      <xdr:nvSpPr>
        <xdr:cNvPr id="949" name="n_3mainValue【公民館】&#10;一人当たり面積">
          <a:extLst>
            <a:ext uri="{FF2B5EF4-FFF2-40B4-BE49-F238E27FC236}">
              <a16:creationId xmlns:a16="http://schemas.microsoft.com/office/drawing/2014/main" id="{E2E3FE8E-4602-4AA0-8969-66938D69485D}"/>
            </a:ext>
          </a:extLst>
        </xdr:cNvPr>
        <xdr:cNvSpPr txBox="1"/>
      </xdr:nvSpPr>
      <xdr:spPr>
        <a:xfrm>
          <a:off x="19310427" y="1700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49801</xdr:rowOff>
    </xdr:from>
    <xdr:ext cx="469744" cy="259045"/>
    <xdr:sp macro="" textlink="">
      <xdr:nvSpPr>
        <xdr:cNvPr id="950" name="n_4mainValue【公民館】&#10;一人当たり面積">
          <a:extLst>
            <a:ext uri="{FF2B5EF4-FFF2-40B4-BE49-F238E27FC236}">
              <a16:creationId xmlns:a16="http://schemas.microsoft.com/office/drawing/2014/main" id="{D60DE099-C22D-4282-AA47-5458BE2282FD}"/>
            </a:ext>
          </a:extLst>
        </xdr:cNvPr>
        <xdr:cNvSpPr txBox="1"/>
      </xdr:nvSpPr>
      <xdr:spPr>
        <a:xfrm>
          <a:off x="18421427" y="1702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B78FA9F3-BCA2-40FF-9AD9-A843FA8A02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44C6BFA2-DF8F-460A-A4AA-F8673B045B2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7D487598-FE5C-4F46-98DE-672DA020BDC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類似団体と比較して、特に有形固定資産減価償却率が高くなっている施設は道路である。当市は類似団体内でも最大規模の面積を有しており、管理する道路も広域にわたり総延長は</a:t>
          </a:r>
          <a:r>
            <a:rPr kumimoji="1" lang="en-US" altLang="ja-JP" sz="1100">
              <a:solidFill>
                <a:schemeClr val="dk1"/>
              </a:solidFill>
              <a:effectLst/>
              <a:latin typeface="+mn-lt"/>
              <a:ea typeface="+mn-ea"/>
              <a:cs typeface="+mn-cs"/>
            </a:rPr>
            <a:t>1,000</a:t>
          </a:r>
          <a:r>
            <a:rPr kumimoji="1" lang="ja-JP" altLang="en-US" sz="1100">
              <a:solidFill>
                <a:schemeClr val="dk1"/>
              </a:solidFill>
              <a:effectLst/>
              <a:latin typeface="+mn-lt"/>
              <a:ea typeface="+mn-ea"/>
              <a:cs typeface="+mn-cs"/>
            </a:rPr>
            <a:t>ｋｍを超えている。さらに、建設後数十年が経過している路線も多く、すべての道路を同時に更新することは財政的・物理的に困難である。そのため、道路・橋梁・トンネルについては、「長寿命化計画」に基づき、通行の安全確保、ライフサイクルコストの縮減、および予算の平準化を図っていく。</a:t>
          </a:r>
        </a:p>
        <a:p>
          <a:r>
            <a:rPr kumimoji="1" lang="ja-JP" altLang="en-US" sz="1100">
              <a:solidFill>
                <a:schemeClr val="dk1"/>
              </a:solidFill>
              <a:effectLst/>
              <a:latin typeface="+mn-lt"/>
              <a:ea typeface="+mn-ea"/>
              <a:cs typeface="+mn-cs"/>
            </a:rPr>
            <a:t>また、一人当たり有形固定資産（償却資産）額と各施設の一人当たり面積は、いずれも類似団体を上回っている。これは、過去の</a:t>
          </a:r>
          <a:r>
            <a:rPr kumimoji="1" lang="en-US" altLang="ja-JP" sz="1100">
              <a:solidFill>
                <a:schemeClr val="dk1"/>
              </a:solidFill>
              <a:effectLst/>
              <a:latin typeface="+mn-lt"/>
              <a:ea typeface="+mn-ea"/>
              <a:cs typeface="+mn-cs"/>
            </a:rPr>
            <a:t>9</a:t>
          </a:r>
          <a:r>
            <a:rPr kumimoji="1" lang="ja-JP" altLang="en-US" sz="1100">
              <a:solidFill>
                <a:schemeClr val="dk1"/>
              </a:solidFill>
              <a:effectLst/>
              <a:latin typeface="+mn-lt"/>
              <a:ea typeface="+mn-ea"/>
              <a:cs typeface="+mn-cs"/>
            </a:rPr>
            <a:t>市町村による合併に伴い、各地区に同種・同機能の施設が数多く点在していることが主な要因である。</a:t>
          </a:r>
        </a:p>
        <a:p>
          <a:r>
            <a:rPr kumimoji="1" lang="ja-JP" altLang="en-US" sz="1100">
              <a:solidFill>
                <a:schemeClr val="dk1"/>
              </a:solidFill>
              <a:effectLst/>
              <a:latin typeface="+mn-lt"/>
              <a:ea typeface="+mn-ea"/>
              <a:cs typeface="+mn-cs"/>
            </a:rPr>
            <a:t>公営住宅については、需要状況や人口動向等を勘案し、規模の縮減や集約化も検討するため、今後は減少に転じる見込みである。学校施設については、統廃合の進展に伴い休廃校となった施設が増加している。今後は、除却を進めるとともに、転用、貸付け、譲渡、売却等による有効活用を推進し、一人当たり面積の削減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9C9A1A-04F8-4C4F-88F0-A186DA4B3E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79716C3-6586-4048-8F77-BFD29F55A87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21745BF-5551-4B8E-8ABA-805F21419AB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5CA5E27-473B-4B2C-8271-23E40637F3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7BC934-705C-4392-BBE7-8D8E545076F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C74BD9-6960-4A36-8923-D984868D3B2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E34A73-EE30-4B00-A35D-8698BFC3BA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2C1F3D-24A1-4588-B323-1F9905E28CA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19065B-4680-4B39-B989-CF6AA7F67F8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C9DDDA1-F9A5-4B8E-8BE9-5518B40FA0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A37D299-5CF3-4146-B8B7-FE6D17DDF8A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4E67733-6275-43ED-A05D-35434A0583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B433348-D005-460F-9035-0357A29A68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0A0A7B-190A-4158-9C7E-41D876248E9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A4831D-0317-4E2A-A9AF-953618C4496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DE19A1-61BF-467C-9877-D075B12ED70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47D564-8C58-4792-93B4-08E3485906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D9CD6F-79C0-41DD-91F8-A633019DDB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C24E85-447E-420D-A8A3-7446F035471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F28288-C45A-4F2E-B628-7402C65588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9DD7DF6-1C82-4AE8-ABE7-2EFA4F0F4F2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CF21DC-F070-4D1F-B8E2-5CBA0EB070B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BF3F078-65FC-4F88-A4A5-3C5E5D4ECC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0928EA-8E63-4988-B58F-77748452026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AABAA8-29D8-4C2D-AC51-E87DF17BAEF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086C2B-D165-4C6C-BC29-DBCD0ABD3D7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A49CE5-54F8-4D36-8167-4FDCA52ACA3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42C9F6-3109-4006-8585-3B45B6AFCF5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7573C4E-A092-4E67-AF0C-5CF7E18FA06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EBFB8C-91C4-49C9-A2B5-8B04F3E285A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5D6C62-C89E-45C8-BC2C-C69B10AB4E5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83F2D9-758D-4150-841C-ACFA9579A8A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7BC7EB-E973-4906-B4F5-5DB8EA47CD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0110345-05FE-439F-AFD8-A8DCA3018D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8D5F34-B365-495C-81A5-3937D01ABF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1217B77-E896-4700-97EE-4F091F61866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ADD168-1CAD-4613-944C-C76EE629A9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FA81BC-0D25-4E69-A033-FF84DC66BB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6C2C9FE-6B89-44F3-93FD-52DC8998995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333D1D-A121-4FDF-9AAB-E98C672B997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A1844D7-CD8A-47CB-B78C-C4C7CA9DA4A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81A190-B8A5-4C3A-958A-22B884BD48F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FCCE300-ADF4-4190-951C-378852EE7D5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A2D77A2-FA4C-4E57-905A-2320A49A545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5F97D1D-D1F3-4CF1-9320-06F7ED24C3B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A679EA1-D917-46F4-9FA1-B5E2B40B47E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6ECC5FB-BB95-4239-B8C0-478AE8CAE02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CB0C71D-E080-4A89-9C5A-310010C4306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866877C-B093-446C-8FA5-829AF2D8F1D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470D321-902B-4D25-A0C4-2BBE543194C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80873BA-B8BE-481F-81B8-259BEF30895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CB91317-D175-4E3A-AADA-43B437200DF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2593796-4B3B-4AAB-A023-D2FDC91EAD7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994E121-7D81-49EB-8DD9-A6274AC7011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EE975F1-0BCA-4AA3-AE45-18A79F99EC4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BF1EE5F-E4A5-4BA0-AAB4-D886F3F537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C5E43F33-BCE3-49AB-8300-FACD37B66E13}"/>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1F241D02-2FA8-44C2-BCAA-84DFC247956E}"/>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21F72AA3-DA71-41B1-855E-A3C134D6071D}"/>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C0B51A5D-7A1E-4EAC-B8DF-F4C014D4AE14}"/>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571A9CFC-D414-4555-B792-6BF286ECB89C}"/>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F6AB8724-432C-4052-B894-1A80F1F52692}"/>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7B53F5AA-299D-4FF6-9E71-A833A3C6F11A}"/>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A8252885-6B76-48A0-B606-DD974A50C3BA}"/>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50FECAEE-D448-41F7-B672-2AD75F3C95E2}"/>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2947A83E-BB35-41B8-AFCD-CFF8F3978251}"/>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3BBEBC83-8064-4499-A8E3-410EE9E4B6E8}"/>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B4BD76-8650-4FE7-89B2-59B6BF5919C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7630C2-4082-4859-BC33-A7C1183F354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30F8EB-887B-43EE-B9BE-F3DA89E5AA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B13FBD1-62A3-4349-96B7-02ABBC63CA7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540B75F-2D83-48EC-A480-75B18A6CF4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15603</xdr:rowOff>
    </xdr:from>
    <xdr:to>
      <xdr:col>24</xdr:col>
      <xdr:colOff>114300</xdr:colOff>
      <xdr:row>40</xdr:row>
      <xdr:rowOff>117203</xdr:rowOff>
    </xdr:to>
    <xdr:sp macro="" textlink="">
      <xdr:nvSpPr>
        <xdr:cNvPr id="74" name="楕円 73">
          <a:extLst>
            <a:ext uri="{FF2B5EF4-FFF2-40B4-BE49-F238E27FC236}">
              <a16:creationId xmlns:a16="http://schemas.microsoft.com/office/drawing/2014/main" id="{C3F3AFB8-4413-4F7E-95DA-373CA9690332}"/>
            </a:ext>
          </a:extLst>
        </xdr:cNvPr>
        <xdr:cNvSpPr/>
      </xdr:nvSpPr>
      <xdr:spPr>
        <a:xfrm>
          <a:off x="45847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165480</xdr:rowOff>
    </xdr:from>
    <xdr:ext cx="405111" cy="259045"/>
    <xdr:sp macro="" textlink="">
      <xdr:nvSpPr>
        <xdr:cNvPr id="75" name="【図書館】&#10;有形固定資産減価償却率該当値テキスト">
          <a:extLst>
            <a:ext uri="{FF2B5EF4-FFF2-40B4-BE49-F238E27FC236}">
              <a16:creationId xmlns:a16="http://schemas.microsoft.com/office/drawing/2014/main" id="{E1745294-A913-4B59-83B3-C311E849E572}"/>
            </a:ext>
          </a:extLst>
        </xdr:cNvPr>
        <xdr:cNvSpPr txBox="1"/>
      </xdr:nvSpPr>
      <xdr:spPr>
        <a:xfrm>
          <a:off x="4673600"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154396</xdr:rowOff>
    </xdr:from>
    <xdr:to>
      <xdr:col>20</xdr:col>
      <xdr:colOff>38100</xdr:colOff>
      <xdr:row>40</xdr:row>
      <xdr:rowOff>84546</xdr:rowOff>
    </xdr:to>
    <xdr:sp macro="" textlink="">
      <xdr:nvSpPr>
        <xdr:cNvPr id="76" name="楕円 75">
          <a:extLst>
            <a:ext uri="{FF2B5EF4-FFF2-40B4-BE49-F238E27FC236}">
              <a16:creationId xmlns:a16="http://schemas.microsoft.com/office/drawing/2014/main" id="{26A512D2-E1D4-4E82-AC4F-4AA2AE2E4C2E}"/>
            </a:ext>
          </a:extLst>
        </xdr:cNvPr>
        <xdr:cNvSpPr/>
      </xdr:nvSpPr>
      <xdr:spPr>
        <a:xfrm>
          <a:off x="3746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33746</xdr:rowOff>
    </xdr:from>
    <xdr:to>
      <xdr:col>24</xdr:col>
      <xdr:colOff>63500</xdr:colOff>
      <xdr:row>40</xdr:row>
      <xdr:rowOff>66403</xdr:rowOff>
    </xdr:to>
    <xdr:cxnSp macro="">
      <xdr:nvCxnSpPr>
        <xdr:cNvPr id="77" name="直線コネクタ 76">
          <a:extLst>
            <a:ext uri="{FF2B5EF4-FFF2-40B4-BE49-F238E27FC236}">
              <a16:creationId xmlns:a16="http://schemas.microsoft.com/office/drawing/2014/main" id="{098F14E3-0E20-4712-9848-552FA6A1460F}"/>
            </a:ext>
          </a:extLst>
        </xdr:cNvPr>
        <xdr:cNvCxnSpPr/>
      </xdr:nvCxnSpPr>
      <xdr:spPr>
        <a:xfrm>
          <a:off x="3797300" y="689174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121738</xdr:rowOff>
    </xdr:from>
    <xdr:to>
      <xdr:col>15</xdr:col>
      <xdr:colOff>101600</xdr:colOff>
      <xdr:row>40</xdr:row>
      <xdr:rowOff>51888</xdr:rowOff>
    </xdr:to>
    <xdr:sp macro="" textlink="">
      <xdr:nvSpPr>
        <xdr:cNvPr id="78" name="楕円 77">
          <a:extLst>
            <a:ext uri="{FF2B5EF4-FFF2-40B4-BE49-F238E27FC236}">
              <a16:creationId xmlns:a16="http://schemas.microsoft.com/office/drawing/2014/main" id="{1009A2BB-9C67-418E-AFA8-F215250B0882}"/>
            </a:ext>
          </a:extLst>
        </xdr:cNvPr>
        <xdr:cNvSpPr/>
      </xdr:nvSpPr>
      <xdr:spPr>
        <a:xfrm>
          <a:off x="2857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xdr:rowOff>
    </xdr:from>
    <xdr:to>
      <xdr:col>19</xdr:col>
      <xdr:colOff>177800</xdr:colOff>
      <xdr:row>40</xdr:row>
      <xdr:rowOff>33746</xdr:rowOff>
    </xdr:to>
    <xdr:cxnSp macro="">
      <xdr:nvCxnSpPr>
        <xdr:cNvPr id="79" name="直線コネクタ 78">
          <a:extLst>
            <a:ext uri="{FF2B5EF4-FFF2-40B4-BE49-F238E27FC236}">
              <a16:creationId xmlns:a16="http://schemas.microsoft.com/office/drawing/2014/main" id="{E739CA00-ED81-4789-AAC2-6B61D12CA38D}"/>
            </a:ext>
          </a:extLst>
        </xdr:cNvPr>
        <xdr:cNvCxnSpPr/>
      </xdr:nvCxnSpPr>
      <xdr:spPr>
        <a:xfrm>
          <a:off x="2908300" y="68590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89081</xdr:rowOff>
    </xdr:from>
    <xdr:to>
      <xdr:col>10</xdr:col>
      <xdr:colOff>165100</xdr:colOff>
      <xdr:row>40</xdr:row>
      <xdr:rowOff>19231</xdr:rowOff>
    </xdr:to>
    <xdr:sp macro="" textlink="">
      <xdr:nvSpPr>
        <xdr:cNvPr id="80" name="楕円 79">
          <a:extLst>
            <a:ext uri="{FF2B5EF4-FFF2-40B4-BE49-F238E27FC236}">
              <a16:creationId xmlns:a16="http://schemas.microsoft.com/office/drawing/2014/main" id="{ECD8274C-C474-49C7-BA44-AEBB2D178132}"/>
            </a:ext>
          </a:extLst>
        </xdr:cNvPr>
        <xdr:cNvSpPr/>
      </xdr:nvSpPr>
      <xdr:spPr>
        <a:xfrm>
          <a:off x="1968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139881</xdr:rowOff>
    </xdr:from>
    <xdr:to>
      <xdr:col>15</xdr:col>
      <xdr:colOff>50800</xdr:colOff>
      <xdr:row>40</xdr:row>
      <xdr:rowOff>1088</xdr:rowOff>
    </xdr:to>
    <xdr:cxnSp macro="">
      <xdr:nvCxnSpPr>
        <xdr:cNvPr id="81" name="直線コネクタ 80">
          <a:extLst>
            <a:ext uri="{FF2B5EF4-FFF2-40B4-BE49-F238E27FC236}">
              <a16:creationId xmlns:a16="http://schemas.microsoft.com/office/drawing/2014/main" id="{96B64D51-9E5C-4D60-80A8-E8DB793578A7}"/>
            </a:ext>
          </a:extLst>
        </xdr:cNvPr>
        <xdr:cNvCxnSpPr/>
      </xdr:nvCxnSpPr>
      <xdr:spPr>
        <a:xfrm>
          <a:off x="2019300" y="68264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10704</xdr:rowOff>
    </xdr:from>
    <xdr:to>
      <xdr:col>6</xdr:col>
      <xdr:colOff>38100</xdr:colOff>
      <xdr:row>40</xdr:row>
      <xdr:rowOff>112304</xdr:rowOff>
    </xdr:to>
    <xdr:sp macro="" textlink="">
      <xdr:nvSpPr>
        <xdr:cNvPr id="82" name="楕円 81">
          <a:extLst>
            <a:ext uri="{FF2B5EF4-FFF2-40B4-BE49-F238E27FC236}">
              <a16:creationId xmlns:a16="http://schemas.microsoft.com/office/drawing/2014/main" id="{A75EAB3F-745F-47B5-8191-0E10BF177A26}"/>
            </a:ext>
          </a:extLst>
        </xdr:cNvPr>
        <xdr:cNvSpPr/>
      </xdr:nvSpPr>
      <xdr:spPr>
        <a:xfrm>
          <a:off x="1079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139881</xdr:rowOff>
    </xdr:from>
    <xdr:to>
      <xdr:col>10</xdr:col>
      <xdr:colOff>114300</xdr:colOff>
      <xdr:row>40</xdr:row>
      <xdr:rowOff>61504</xdr:rowOff>
    </xdr:to>
    <xdr:cxnSp macro="">
      <xdr:nvCxnSpPr>
        <xdr:cNvPr id="83" name="直線コネクタ 82">
          <a:extLst>
            <a:ext uri="{FF2B5EF4-FFF2-40B4-BE49-F238E27FC236}">
              <a16:creationId xmlns:a16="http://schemas.microsoft.com/office/drawing/2014/main" id="{B5C634F1-7C2B-4D4F-9973-F85F4CABBD87}"/>
            </a:ext>
          </a:extLst>
        </xdr:cNvPr>
        <xdr:cNvCxnSpPr/>
      </xdr:nvCxnSpPr>
      <xdr:spPr>
        <a:xfrm flipV="1">
          <a:off x="1130300" y="6826431"/>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5CCA5B65-6F39-4CDE-A9FA-904ABB6E60F8}"/>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951A8EE5-3324-4547-81C4-A231E3E870B6}"/>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3EDBD1C2-C235-47DD-B884-17120A1B8AEF}"/>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B72B76B9-6763-4D22-81A9-4DCC627F0C43}"/>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9832D342-8954-4052-9E9F-7B865FBE09C3}"/>
            </a:ext>
          </a:extLst>
        </xdr:cNvPr>
        <xdr:cNvSpPr txBox="1"/>
      </xdr:nvSpPr>
      <xdr:spPr>
        <a:xfrm>
          <a:off x="3582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43015</xdr:rowOff>
    </xdr:from>
    <xdr:ext cx="405111" cy="259045"/>
    <xdr:sp macro="" textlink="">
      <xdr:nvSpPr>
        <xdr:cNvPr id="89" name="n_2mainValue【図書館】&#10;有形固定資産減価償却率">
          <a:extLst>
            <a:ext uri="{FF2B5EF4-FFF2-40B4-BE49-F238E27FC236}">
              <a16:creationId xmlns:a16="http://schemas.microsoft.com/office/drawing/2014/main" id="{D38E95C9-031C-4888-B6E3-973F3D933D80}"/>
            </a:ext>
          </a:extLst>
        </xdr:cNvPr>
        <xdr:cNvSpPr txBox="1"/>
      </xdr:nvSpPr>
      <xdr:spPr>
        <a:xfrm>
          <a:off x="2705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10358</xdr:rowOff>
    </xdr:from>
    <xdr:ext cx="405111" cy="259045"/>
    <xdr:sp macro="" textlink="">
      <xdr:nvSpPr>
        <xdr:cNvPr id="90" name="n_3mainValue【図書館】&#10;有形固定資産減価償却率">
          <a:extLst>
            <a:ext uri="{FF2B5EF4-FFF2-40B4-BE49-F238E27FC236}">
              <a16:creationId xmlns:a16="http://schemas.microsoft.com/office/drawing/2014/main" id="{B9754D2B-A07C-4273-91C1-E72840331A25}"/>
            </a:ext>
          </a:extLst>
        </xdr:cNvPr>
        <xdr:cNvSpPr txBox="1"/>
      </xdr:nvSpPr>
      <xdr:spPr>
        <a:xfrm>
          <a:off x="1816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103431</xdr:rowOff>
    </xdr:from>
    <xdr:ext cx="405111" cy="259045"/>
    <xdr:sp macro="" textlink="">
      <xdr:nvSpPr>
        <xdr:cNvPr id="91" name="n_4mainValue【図書館】&#10;有形固定資産減価償却率">
          <a:extLst>
            <a:ext uri="{FF2B5EF4-FFF2-40B4-BE49-F238E27FC236}">
              <a16:creationId xmlns:a16="http://schemas.microsoft.com/office/drawing/2014/main" id="{7D0DDD98-7368-4DCA-B400-D33E9F0C8F9A}"/>
            </a:ext>
          </a:extLst>
        </xdr:cNvPr>
        <xdr:cNvSpPr txBox="1"/>
      </xdr:nvSpPr>
      <xdr:spPr>
        <a:xfrm>
          <a:off x="9277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B3CEA59-02B8-41BA-BE8A-AAA2132BCC6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5020DAB-92DD-4D73-8719-F650F8395F5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B187F22-D16E-464F-A712-F0A50835B9F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5C7B8A0-C019-4240-A567-821551B91A3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F623953-6C08-4E72-A887-6A1899EAD7F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BD1C950-BB3F-4CB6-8FBC-04E0828E435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60C537-16DE-4B02-8B45-1DA1F207EB7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29E715A-7137-492F-BF55-0958E4A488B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CB3AA44-CC33-432B-94D6-69AE134143F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54148F7-6BFA-42FE-B92A-944C6AC07F5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22D39DF-ACFF-4497-9270-A5C86E4F5FC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10117A9-1902-41B2-917C-8953D9C3201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71A8CBC-3B56-40CA-B02D-B1BF357EACD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3E6B93B-CA5C-4EF6-970E-7F0B94A2CF8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FC2ECA5-B1C0-4D54-93A3-5CA1FD7B0F1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816C5D9-B347-46FE-98F4-4D4E6CD5657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FA46F0BB-1C57-4DCC-9B21-3AB45B9FB82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38FA4FC-EF5F-4879-A526-61B565E0CEB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602651A-C6BE-4574-96A3-C263D068651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848D457-FE4F-4A48-858C-B0F204975DA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AA1076C-F783-4AA6-89BE-FBBC3060D10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623722D-A426-455D-B4F0-40F90DBE3F1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F509D9D-6BF7-4828-A24C-431610AFAF0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64D9FC5-4CCF-41AA-AB0E-66113089F904}"/>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809B268-F264-45FD-90C1-0819F8C8491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B99AE71-F0F3-4CD7-AF0C-109F75467683}"/>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8091EE49-912D-42A6-8829-048A94189BD2}"/>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F2E60D67-4B23-489B-90D7-B7B7C5944CE4}"/>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D7C770A0-FB28-40DA-AC68-CC14CE2F7AB0}"/>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F66F4CB-4405-43D1-9BC0-0CB35BBB069D}"/>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935F4E40-6908-4BAE-BE44-79CD1FDE381D}"/>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3023ABEF-0BB3-415F-AE76-F12F2D737EBA}"/>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EB831796-4806-40A8-99C3-217FD11D816D}"/>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733A075B-E78B-4190-B8A8-BDA064247391}"/>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D0CB0F5-B9A5-43CC-963D-809061718F7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27F106-D16D-4FDB-980E-775BFEBC637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96EF61-B400-442A-AC3E-EE8BFA1A4C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B37A240-63F6-48C3-A911-5D9C2777275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0D38612-45BB-43A2-8E4E-BFDAA87198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88900</xdr:rowOff>
    </xdr:from>
    <xdr:to>
      <xdr:col>55</xdr:col>
      <xdr:colOff>50800</xdr:colOff>
      <xdr:row>41</xdr:row>
      <xdr:rowOff>19050</xdr:rowOff>
    </xdr:to>
    <xdr:sp macro="" textlink="">
      <xdr:nvSpPr>
        <xdr:cNvPr id="131" name="楕円 130">
          <a:extLst>
            <a:ext uri="{FF2B5EF4-FFF2-40B4-BE49-F238E27FC236}">
              <a16:creationId xmlns:a16="http://schemas.microsoft.com/office/drawing/2014/main" id="{3EFE2000-65B3-4CD5-91C1-C41ED61E7564}"/>
            </a:ext>
          </a:extLst>
        </xdr:cNvPr>
        <xdr:cNvSpPr/>
      </xdr:nvSpPr>
      <xdr:spPr>
        <a:xfrm>
          <a:off x="104267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24F7557B-E536-46E8-A3A4-C250FDBA5334}"/>
            </a:ext>
          </a:extLst>
        </xdr:cNvPr>
        <xdr:cNvSpPr txBox="1"/>
      </xdr:nvSpPr>
      <xdr:spPr>
        <a:xfrm>
          <a:off x="10515600"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88900</xdr:rowOff>
    </xdr:from>
    <xdr:to>
      <xdr:col>50</xdr:col>
      <xdr:colOff>165100</xdr:colOff>
      <xdr:row>41</xdr:row>
      <xdr:rowOff>19050</xdr:rowOff>
    </xdr:to>
    <xdr:sp macro="" textlink="">
      <xdr:nvSpPr>
        <xdr:cNvPr id="133" name="楕円 132">
          <a:extLst>
            <a:ext uri="{FF2B5EF4-FFF2-40B4-BE49-F238E27FC236}">
              <a16:creationId xmlns:a16="http://schemas.microsoft.com/office/drawing/2014/main" id="{36FD7380-669A-45C8-BEE9-E32F766F4B3F}"/>
            </a:ext>
          </a:extLst>
        </xdr:cNvPr>
        <xdr:cNvSpPr/>
      </xdr:nvSpPr>
      <xdr:spPr>
        <a:xfrm>
          <a:off x="95885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139700</xdr:rowOff>
    </xdr:from>
    <xdr:to>
      <xdr:col>55</xdr:col>
      <xdr:colOff>0</xdr:colOff>
      <xdr:row>40</xdr:row>
      <xdr:rowOff>139700</xdr:rowOff>
    </xdr:to>
    <xdr:cxnSp macro="">
      <xdr:nvCxnSpPr>
        <xdr:cNvPr id="134" name="直線コネクタ 133">
          <a:extLst>
            <a:ext uri="{FF2B5EF4-FFF2-40B4-BE49-F238E27FC236}">
              <a16:creationId xmlns:a16="http://schemas.microsoft.com/office/drawing/2014/main" id="{C4CEAA33-33FE-4538-B9AE-40D4909F2EDD}"/>
            </a:ext>
          </a:extLst>
        </xdr:cNvPr>
        <xdr:cNvCxnSpPr/>
      </xdr:nvCxnSpPr>
      <xdr:spPr>
        <a:xfrm>
          <a:off x="9639300" y="699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346AF2EF-EED2-4E13-9E42-2A4A30E6FB8A}"/>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139700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F45B918B-E386-48EE-BE0A-2A004CA7D30A}"/>
            </a:ext>
          </a:extLst>
        </xdr:cNvPr>
        <xdr:cNvCxnSpPr/>
      </xdr:nvCxnSpPr>
      <xdr:spPr>
        <a:xfrm flipV="1">
          <a:off x="8750300" y="6997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7" name="楕円 136">
          <a:extLst>
            <a:ext uri="{FF2B5EF4-FFF2-40B4-BE49-F238E27FC236}">
              <a16:creationId xmlns:a16="http://schemas.microsoft.com/office/drawing/2014/main" id="{C564EA4B-81C1-416F-AA1B-FD378A46BF64}"/>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8" name="直線コネクタ 137">
          <a:extLst>
            <a:ext uri="{FF2B5EF4-FFF2-40B4-BE49-F238E27FC236}">
              <a16:creationId xmlns:a16="http://schemas.microsoft.com/office/drawing/2014/main" id="{0911C758-D583-436E-B3BF-60D781837A90}"/>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9" name="楕円 138">
          <a:extLst>
            <a:ext uri="{FF2B5EF4-FFF2-40B4-BE49-F238E27FC236}">
              <a16:creationId xmlns:a16="http://schemas.microsoft.com/office/drawing/2014/main" id="{C4FA0956-4741-4E80-BB3B-DD2068A6690B}"/>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40" name="直線コネクタ 139">
          <a:extLst>
            <a:ext uri="{FF2B5EF4-FFF2-40B4-BE49-F238E27FC236}">
              <a16:creationId xmlns:a16="http://schemas.microsoft.com/office/drawing/2014/main" id="{587F5211-E409-46B6-BFBA-3C4AD7D2EDE7}"/>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D6ECFC87-50BA-4786-96F8-A0CF92DFC4DA}"/>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3C5E6DE-1CE9-4296-A116-645DF6BD47F6}"/>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18E0C65E-07AB-4419-9EF6-54E98413962C}"/>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06C4914F-1662-4157-AB80-5737F2E21A0F}"/>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10177</xdr:rowOff>
    </xdr:from>
    <xdr:ext cx="469744" cy="259045"/>
    <xdr:sp macro="" textlink="">
      <xdr:nvSpPr>
        <xdr:cNvPr id="145" name="n_1mainValue【図書館】&#10;一人当たり面積">
          <a:extLst>
            <a:ext uri="{FF2B5EF4-FFF2-40B4-BE49-F238E27FC236}">
              <a16:creationId xmlns:a16="http://schemas.microsoft.com/office/drawing/2014/main" id="{6EEF5754-BE12-48AB-8BF3-A5947158C732}"/>
            </a:ext>
          </a:extLst>
        </xdr:cNvPr>
        <xdr:cNvSpPr txBox="1"/>
      </xdr:nvSpPr>
      <xdr:spPr>
        <a:xfrm>
          <a:off x="9391727" y="703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C51D0502-B110-400A-905C-E48BAED2D2D6}"/>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7" name="n_3mainValue【図書館】&#10;一人当たり面積">
          <a:extLst>
            <a:ext uri="{FF2B5EF4-FFF2-40B4-BE49-F238E27FC236}">
              <a16:creationId xmlns:a16="http://schemas.microsoft.com/office/drawing/2014/main" id="{EEE08A89-574C-42D0-A513-4B476A529141}"/>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8" name="n_4mainValue【図書館】&#10;一人当たり面積">
          <a:extLst>
            <a:ext uri="{FF2B5EF4-FFF2-40B4-BE49-F238E27FC236}">
              <a16:creationId xmlns:a16="http://schemas.microsoft.com/office/drawing/2014/main" id="{ACE08A24-2CEA-48C4-839A-60FC962AA5BE}"/>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787C20B-9D4B-42D0-BD69-1AACBC1CEC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E9DCDB3-C586-4042-8ACB-6769E62180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00B9EF2-2A8D-4ACF-B8DE-7218092573D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C1FF231-6E2E-4129-BD4F-604EE485B06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CA58883-EE5E-4485-9BA3-8BD6543BF73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1B18CF2-A126-43B1-B5DD-AB85B1149BD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5572BDA-8058-41A5-857E-9BBE5FF48E1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0DDAED1-AE19-4F18-9AA4-97A81DFCB0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FFD0552-CF22-4075-8B3A-15420717FE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52A22AC-103B-41E2-BB91-7CFC116C07D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A175BCC-AE42-4104-BEAB-3BC5BF44AE7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197FCF2-5477-4DEE-8C8C-8088E807FCA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BCB5943-1916-4FD7-B4D0-C0DC6EC47E9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8107A8B8-5F9E-4918-984C-89F6E3B07FB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1741514-4B5C-485A-B486-E0B9BBA4FA9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3D19E43-7849-488F-BE6D-958BEB0EC78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759A900-28CF-41E5-B46D-3542EB24898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AB8D8C8-28A8-45FB-9981-20958CEC439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356C401-19A0-4059-8D68-C064647EDF0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1C8901C-401C-40F9-8C8F-F211A11A8FB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AC47991F-EFF8-41BD-A802-C0F238E4E62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E9D7CA7-6673-4FEC-8695-A25E63F673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4BAC846-3975-4660-8DFB-DAC4F994CCC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81F2923-5BA7-481F-AB72-F08BAAEBE6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68FDFA84-3453-4E13-AC22-C16D81308A78}"/>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A0D5C3A-85D1-4306-9F2E-4663BF39E57D}"/>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DCDB4453-7F89-4C95-9A59-2C90E78E0C25}"/>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2324A0D-E375-45C0-86F9-9255DE9AED27}"/>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489742AE-02A1-4D2E-9F72-EA42D430587B}"/>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1A45F073-CA82-4342-842C-923660498F62}"/>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6CCD0A20-90E2-4D78-9148-0836F7044C76}"/>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53CF06A0-354D-477E-A873-EA8F3A0E4F84}"/>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EBD36ABE-B0F8-467C-8468-D4197729DDEC}"/>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536285A8-7AB8-45DE-98A8-BCE91CEF1336}"/>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EAF60EA5-BC0D-4CD8-AB7C-D5A0688317F5}"/>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A72986-6113-472E-81D5-CB9F3248EF9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C5E375C-81C0-4B9E-B604-0C3F57ADC2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DE8C60-B81D-4977-A427-F79EB57170F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FAE782-828B-40FD-B34E-B41B1B938F3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4B0B134-311C-4A93-8553-2BC9C2CFC7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78740</xdr:rowOff>
    </xdr:from>
    <xdr:to>
      <xdr:col>24</xdr:col>
      <xdr:colOff>114300</xdr:colOff>
      <xdr:row>62</xdr:row>
      <xdr:rowOff>8890</xdr:rowOff>
    </xdr:to>
    <xdr:sp macro="" textlink="">
      <xdr:nvSpPr>
        <xdr:cNvPr id="189" name="楕円 188">
          <a:extLst>
            <a:ext uri="{FF2B5EF4-FFF2-40B4-BE49-F238E27FC236}">
              <a16:creationId xmlns:a16="http://schemas.microsoft.com/office/drawing/2014/main" id="{AC86E8BB-DD0E-4DA2-92B1-AC7405ECFBDB}"/>
            </a:ext>
          </a:extLst>
        </xdr:cNvPr>
        <xdr:cNvSpPr/>
      </xdr:nvSpPr>
      <xdr:spPr>
        <a:xfrm>
          <a:off x="45847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57167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8FAB0A57-F634-4A35-8815-284BBF8B5BC1}"/>
            </a:ext>
          </a:extLst>
        </xdr:cNvPr>
        <xdr:cNvSpPr txBox="1"/>
      </xdr:nvSpPr>
      <xdr:spPr>
        <a:xfrm>
          <a:off x="467360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151130</xdr:rowOff>
    </xdr:from>
    <xdr:to>
      <xdr:col>20</xdr:col>
      <xdr:colOff>38100</xdr:colOff>
      <xdr:row>62</xdr:row>
      <xdr:rowOff>81280</xdr:rowOff>
    </xdr:to>
    <xdr:sp macro="" textlink="">
      <xdr:nvSpPr>
        <xdr:cNvPr id="191" name="楕円 190">
          <a:extLst>
            <a:ext uri="{FF2B5EF4-FFF2-40B4-BE49-F238E27FC236}">
              <a16:creationId xmlns:a16="http://schemas.microsoft.com/office/drawing/2014/main" id="{671D0002-277F-4314-957A-896B00918BAD}"/>
            </a:ext>
          </a:extLst>
        </xdr:cNvPr>
        <xdr:cNvSpPr/>
      </xdr:nvSpPr>
      <xdr:spPr>
        <a:xfrm>
          <a:off x="3746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129540</xdr:rowOff>
    </xdr:from>
    <xdr:to>
      <xdr:col>24</xdr:col>
      <xdr:colOff>63500</xdr:colOff>
      <xdr:row>62</xdr:row>
      <xdr:rowOff>30480</xdr:rowOff>
    </xdr:to>
    <xdr:cxnSp macro="">
      <xdr:nvCxnSpPr>
        <xdr:cNvPr id="192" name="直線コネクタ 191">
          <a:extLst>
            <a:ext uri="{FF2B5EF4-FFF2-40B4-BE49-F238E27FC236}">
              <a16:creationId xmlns:a16="http://schemas.microsoft.com/office/drawing/2014/main" id="{0A227009-5536-4F01-AF1C-2E014A6E5118}"/>
            </a:ext>
          </a:extLst>
        </xdr:cNvPr>
        <xdr:cNvCxnSpPr/>
      </xdr:nvCxnSpPr>
      <xdr:spPr>
        <a:xfrm flipV="1">
          <a:off x="3797300" y="105879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93" name="楕円 192">
          <a:extLst>
            <a:ext uri="{FF2B5EF4-FFF2-40B4-BE49-F238E27FC236}">
              <a16:creationId xmlns:a16="http://schemas.microsoft.com/office/drawing/2014/main" id="{280C1308-B108-4A71-9A60-E24ADD9CB2B6}"/>
            </a:ext>
          </a:extLst>
        </xdr:cNvPr>
        <xdr:cNvSpPr/>
      </xdr:nvSpPr>
      <xdr:spPr>
        <a:xfrm>
          <a:off x="2857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30480</xdr:rowOff>
    </xdr:to>
    <xdr:cxnSp macro="">
      <xdr:nvCxnSpPr>
        <xdr:cNvPr id="194" name="直線コネクタ 193">
          <a:extLst>
            <a:ext uri="{FF2B5EF4-FFF2-40B4-BE49-F238E27FC236}">
              <a16:creationId xmlns:a16="http://schemas.microsoft.com/office/drawing/2014/main" id="{DA6A1871-2E9C-4C1E-9E19-596082D3389A}"/>
            </a:ext>
          </a:extLst>
        </xdr:cNvPr>
        <xdr:cNvCxnSpPr/>
      </xdr:nvCxnSpPr>
      <xdr:spPr>
        <a:xfrm>
          <a:off x="2908300" y="10629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5" name="楕円 194">
          <a:extLst>
            <a:ext uri="{FF2B5EF4-FFF2-40B4-BE49-F238E27FC236}">
              <a16:creationId xmlns:a16="http://schemas.microsoft.com/office/drawing/2014/main" id="{11C2AE76-20BA-47E8-B8AB-77850093CF9A}"/>
            </a:ext>
          </a:extLst>
        </xdr:cNvPr>
        <xdr:cNvSpPr/>
      </xdr:nvSpPr>
      <xdr:spPr>
        <a:xfrm>
          <a:off x="1968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62</xdr:row>
      <xdr:rowOff>0</xdr:rowOff>
    </xdr:to>
    <xdr:cxnSp macro="">
      <xdr:nvCxnSpPr>
        <xdr:cNvPr id="196" name="直線コネクタ 195">
          <a:extLst>
            <a:ext uri="{FF2B5EF4-FFF2-40B4-BE49-F238E27FC236}">
              <a16:creationId xmlns:a16="http://schemas.microsoft.com/office/drawing/2014/main" id="{BCF5F810-1ED4-4050-8459-D1887438AF8B}"/>
            </a:ext>
          </a:extLst>
        </xdr:cNvPr>
        <xdr:cNvCxnSpPr/>
      </xdr:nvCxnSpPr>
      <xdr:spPr>
        <a:xfrm>
          <a:off x="2019300" y="1059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52070</xdr:rowOff>
    </xdr:from>
    <xdr:to>
      <xdr:col>6</xdr:col>
      <xdr:colOff>38100</xdr:colOff>
      <xdr:row>61</xdr:row>
      <xdr:rowOff>153670</xdr:rowOff>
    </xdr:to>
    <xdr:sp macro="" textlink="">
      <xdr:nvSpPr>
        <xdr:cNvPr id="197" name="楕円 196">
          <a:extLst>
            <a:ext uri="{FF2B5EF4-FFF2-40B4-BE49-F238E27FC236}">
              <a16:creationId xmlns:a16="http://schemas.microsoft.com/office/drawing/2014/main" id="{4E553AE0-00BC-4679-9996-7EF65DA28666}"/>
            </a:ext>
          </a:extLst>
        </xdr:cNvPr>
        <xdr:cNvSpPr/>
      </xdr:nvSpPr>
      <xdr:spPr>
        <a:xfrm>
          <a:off x="107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102870</xdr:rowOff>
    </xdr:from>
    <xdr:to>
      <xdr:col>10</xdr:col>
      <xdr:colOff>114300</xdr:colOff>
      <xdr:row>61</xdr:row>
      <xdr:rowOff>137160</xdr:rowOff>
    </xdr:to>
    <xdr:cxnSp macro="">
      <xdr:nvCxnSpPr>
        <xdr:cNvPr id="198" name="直線コネクタ 197">
          <a:extLst>
            <a:ext uri="{FF2B5EF4-FFF2-40B4-BE49-F238E27FC236}">
              <a16:creationId xmlns:a16="http://schemas.microsoft.com/office/drawing/2014/main" id="{DF56EB1D-9C5C-45F8-AF34-4533E6505761}"/>
            </a:ext>
          </a:extLst>
        </xdr:cNvPr>
        <xdr:cNvCxnSpPr/>
      </xdr:nvCxnSpPr>
      <xdr:spPr>
        <a:xfrm>
          <a:off x="1130300" y="105613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377504E6-9D7E-4755-A31C-E5330D4CCE48}"/>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B5A4DF46-6017-4991-B63C-789C10350F83}"/>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C72DB9A0-7956-48FF-B41F-CEB32A5743F4}"/>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a:extLst>
            <a:ext uri="{FF2B5EF4-FFF2-40B4-BE49-F238E27FC236}">
              <a16:creationId xmlns:a16="http://schemas.microsoft.com/office/drawing/2014/main" id="{EB5CFE48-B7E9-49D7-BC6C-0EF294504103}"/>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72407</xdr:rowOff>
    </xdr:from>
    <xdr:ext cx="405111" cy="259045"/>
    <xdr:sp macro="" textlink="">
      <xdr:nvSpPr>
        <xdr:cNvPr id="203" name="n_1mainValue【体育館・プール】&#10;有形固定資産減価償却率">
          <a:extLst>
            <a:ext uri="{FF2B5EF4-FFF2-40B4-BE49-F238E27FC236}">
              <a16:creationId xmlns:a16="http://schemas.microsoft.com/office/drawing/2014/main" id="{64602828-212E-4B4D-9CF7-2907191AD773}"/>
            </a:ext>
          </a:extLst>
        </xdr:cNvPr>
        <xdr:cNvSpPr txBox="1"/>
      </xdr:nvSpPr>
      <xdr:spPr>
        <a:xfrm>
          <a:off x="35820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204" name="n_2mainValue【体育館・プール】&#10;有形固定資産減価償却率">
          <a:extLst>
            <a:ext uri="{FF2B5EF4-FFF2-40B4-BE49-F238E27FC236}">
              <a16:creationId xmlns:a16="http://schemas.microsoft.com/office/drawing/2014/main" id="{E049465B-46B3-48CA-BB89-4087116999E6}"/>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A15C18E9-4D05-40C0-A03C-334ACDBAFBE2}"/>
            </a:ext>
          </a:extLst>
        </xdr:cNvPr>
        <xdr:cNvSpPr txBox="1"/>
      </xdr:nvSpPr>
      <xdr:spPr>
        <a:xfrm>
          <a:off x="1816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144797</xdr:rowOff>
    </xdr:from>
    <xdr:ext cx="405111" cy="259045"/>
    <xdr:sp macro="" textlink="">
      <xdr:nvSpPr>
        <xdr:cNvPr id="206" name="n_4mainValue【体育館・プール】&#10;有形固定資産減価償却率">
          <a:extLst>
            <a:ext uri="{FF2B5EF4-FFF2-40B4-BE49-F238E27FC236}">
              <a16:creationId xmlns:a16="http://schemas.microsoft.com/office/drawing/2014/main" id="{A409DA16-D852-47DA-95EA-82F932F67BED}"/>
            </a:ext>
          </a:extLst>
        </xdr:cNvPr>
        <xdr:cNvSpPr txBox="1"/>
      </xdr:nvSpPr>
      <xdr:spPr>
        <a:xfrm>
          <a:off x="927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9B2D27B-0CAD-4135-BC47-258ADEE61C3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5CAA5D9-19E6-4595-97BF-589DF32C08F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A44A327-063F-4D8D-898A-3A070061B45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E40045E-2AE0-4EBF-964D-426FD0CF6E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0154F9C-D334-41E3-B489-9A65F2F634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6E1A976-CB3A-4B4B-840A-49161336FE3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F1E48BF-DBD9-470F-884C-0563C2CD09D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3FBBA8D-CB8F-49FB-945D-13AECD5C458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85E4260-B6AE-4EDE-A42E-06512D3850F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DE79D35-9DEB-4A4B-84CD-9ABA731AEB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8A5D083-69C4-45CC-9941-112AA310F49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3F1F38F-211F-423F-BC4E-4D03DA60417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BD56AA0-3B06-4AAE-AE98-D5EB110BD84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A01A762-3013-4DB6-A184-31F3C1256BF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DE49DE5-ACE9-4519-BE7B-AA1F8F95438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68F6C41-164E-4541-8472-2B05594369E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6D7594F-2483-405D-952C-886085F5216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F7E3352-CE7E-4962-B9DE-BCC4420DEBD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07DD060-259C-4053-ADAD-4E630313DF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9AD6095-42C0-48EC-A83B-8AFCA619BDE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E309776-FD16-4424-9558-4609ECEAE82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D7453A7-EA33-4E24-A5D4-6BCD57342D3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EAD03E7-E69E-4CC6-945F-A88689CC570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F29FB12A-7DAB-423E-B43D-84E39C9A592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A2C45192-5763-434A-88CC-57C38438F417}"/>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4551CA3F-7259-45BA-969A-B0CB9A48E14F}"/>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1E29108A-B231-43C5-9BAE-5CC03FCFC1C6}"/>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146D04B-0AA5-4885-9007-E1CF843F7EEC}"/>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095E5D2C-2B53-4D3B-BE37-AED6BF292251}"/>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ED5E4508-16EB-4F90-A1D5-04988791E3CD}"/>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2196E837-F4D2-4D53-9300-69B7862FBAC4}"/>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424ADD00-8FCA-484F-A46D-88C82A768294}"/>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741D045A-50DC-4F40-9C3C-7BE63D32398D}"/>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BA2CCD89-22F4-40E1-8AD8-2158C7F1A031}"/>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97105C4-2AF1-4EB5-B521-D9C39CE5D02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88DAEA8-81A0-46D4-9319-63245AC499E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9A884F-9BE5-4366-A5AC-FE6F44FB441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92682B6-BBB4-4A4D-962A-A31A5D3AC44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5C667A-9F8B-4530-A660-00FD509DFA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65405</xdr:rowOff>
    </xdr:from>
    <xdr:to>
      <xdr:col>55</xdr:col>
      <xdr:colOff>50800</xdr:colOff>
      <xdr:row>59</xdr:row>
      <xdr:rowOff>167005</xdr:rowOff>
    </xdr:to>
    <xdr:sp macro="" textlink="">
      <xdr:nvSpPr>
        <xdr:cNvPr id="246" name="楕円 245">
          <a:extLst>
            <a:ext uri="{FF2B5EF4-FFF2-40B4-BE49-F238E27FC236}">
              <a16:creationId xmlns:a16="http://schemas.microsoft.com/office/drawing/2014/main" id="{9C6DE74E-369E-4323-BD60-F7AF89D83734}"/>
            </a:ext>
          </a:extLst>
        </xdr:cNvPr>
        <xdr:cNvSpPr/>
      </xdr:nvSpPr>
      <xdr:spPr>
        <a:xfrm>
          <a:off x="104267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88282</xdr:rowOff>
    </xdr:from>
    <xdr:ext cx="469744" cy="259045"/>
    <xdr:sp macro="" textlink="">
      <xdr:nvSpPr>
        <xdr:cNvPr id="247" name="【体育館・プール】&#10;一人当たり面積該当値テキスト">
          <a:extLst>
            <a:ext uri="{FF2B5EF4-FFF2-40B4-BE49-F238E27FC236}">
              <a16:creationId xmlns:a16="http://schemas.microsoft.com/office/drawing/2014/main" id="{1B20B98B-F780-40DB-8890-B88905CE9844}"/>
            </a:ext>
          </a:extLst>
        </xdr:cNvPr>
        <xdr:cNvSpPr txBox="1"/>
      </xdr:nvSpPr>
      <xdr:spPr>
        <a:xfrm>
          <a:off x="10515600" y="1003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99695</xdr:rowOff>
    </xdr:from>
    <xdr:to>
      <xdr:col>50</xdr:col>
      <xdr:colOff>165100</xdr:colOff>
      <xdr:row>59</xdr:row>
      <xdr:rowOff>29845</xdr:rowOff>
    </xdr:to>
    <xdr:sp macro="" textlink="">
      <xdr:nvSpPr>
        <xdr:cNvPr id="248" name="楕円 247">
          <a:extLst>
            <a:ext uri="{FF2B5EF4-FFF2-40B4-BE49-F238E27FC236}">
              <a16:creationId xmlns:a16="http://schemas.microsoft.com/office/drawing/2014/main" id="{D9E65369-2D49-4BCF-939B-C77B529312F1}"/>
            </a:ext>
          </a:extLst>
        </xdr:cNvPr>
        <xdr:cNvSpPr/>
      </xdr:nvSpPr>
      <xdr:spPr>
        <a:xfrm>
          <a:off x="9588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150495</xdr:rowOff>
    </xdr:from>
    <xdr:to>
      <xdr:col>55</xdr:col>
      <xdr:colOff>0</xdr:colOff>
      <xdr:row>59</xdr:row>
      <xdr:rowOff>116205</xdr:rowOff>
    </xdr:to>
    <xdr:cxnSp macro="">
      <xdr:nvCxnSpPr>
        <xdr:cNvPr id="249" name="直線コネクタ 248">
          <a:extLst>
            <a:ext uri="{FF2B5EF4-FFF2-40B4-BE49-F238E27FC236}">
              <a16:creationId xmlns:a16="http://schemas.microsoft.com/office/drawing/2014/main" id="{073C8F13-2D44-4BE8-B455-7AF4CC6FECD5}"/>
            </a:ext>
          </a:extLst>
        </xdr:cNvPr>
        <xdr:cNvCxnSpPr/>
      </xdr:nvCxnSpPr>
      <xdr:spPr>
        <a:xfrm>
          <a:off x="9639300" y="10094595"/>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122555</xdr:rowOff>
    </xdr:from>
    <xdr:to>
      <xdr:col>46</xdr:col>
      <xdr:colOff>38100</xdr:colOff>
      <xdr:row>59</xdr:row>
      <xdr:rowOff>52705</xdr:rowOff>
    </xdr:to>
    <xdr:sp macro="" textlink="">
      <xdr:nvSpPr>
        <xdr:cNvPr id="250" name="楕円 249">
          <a:extLst>
            <a:ext uri="{FF2B5EF4-FFF2-40B4-BE49-F238E27FC236}">
              <a16:creationId xmlns:a16="http://schemas.microsoft.com/office/drawing/2014/main" id="{A35563C0-54FE-4792-952C-B7242D55009C}"/>
            </a:ext>
          </a:extLst>
        </xdr:cNvPr>
        <xdr:cNvSpPr/>
      </xdr:nvSpPr>
      <xdr:spPr>
        <a:xfrm>
          <a:off x="8699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150495</xdr:rowOff>
    </xdr:from>
    <xdr:to>
      <xdr:col>50</xdr:col>
      <xdr:colOff>114300</xdr:colOff>
      <xdr:row>59</xdr:row>
      <xdr:rowOff>1905</xdr:rowOff>
    </xdr:to>
    <xdr:cxnSp macro="">
      <xdr:nvCxnSpPr>
        <xdr:cNvPr id="251" name="直線コネクタ 250">
          <a:extLst>
            <a:ext uri="{FF2B5EF4-FFF2-40B4-BE49-F238E27FC236}">
              <a16:creationId xmlns:a16="http://schemas.microsoft.com/office/drawing/2014/main" id="{569F5B6A-DC89-4DF3-B1FA-1B2DAFF87AB6}"/>
            </a:ext>
          </a:extLst>
        </xdr:cNvPr>
        <xdr:cNvCxnSpPr/>
      </xdr:nvCxnSpPr>
      <xdr:spPr>
        <a:xfrm flipV="1">
          <a:off x="8750300" y="100945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137795</xdr:rowOff>
    </xdr:from>
    <xdr:to>
      <xdr:col>41</xdr:col>
      <xdr:colOff>101600</xdr:colOff>
      <xdr:row>59</xdr:row>
      <xdr:rowOff>67945</xdr:rowOff>
    </xdr:to>
    <xdr:sp macro="" textlink="">
      <xdr:nvSpPr>
        <xdr:cNvPr id="252" name="楕円 251">
          <a:extLst>
            <a:ext uri="{FF2B5EF4-FFF2-40B4-BE49-F238E27FC236}">
              <a16:creationId xmlns:a16="http://schemas.microsoft.com/office/drawing/2014/main" id="{CFA21BA4-2702-40EA-834B-DC6F5A0FEC58}"/>
            </a:ext>
          </a:extLst>
        </xdr:cNvPr>
        <xdr:cNvSpPr/>
      </xdr:nvSpPr>
      <xdr:spPr>
        <a:xfrm>
          <a:off x="7810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1905</xdr:rowOff>
    </xdr:from>
    <xdr:to>
      <xdr:col>45</xdr:col>
      <xdr:colOff>177800</xdr:colOff>
      <xdr:row>59</xdr:row>
      <xdr:rowOff>17145</xdr:rowOff>
    </xdr:to>
    <xdr:cxnSp macro="">
      <xdr:nvCxnSpPr>
        <xdr:cNvPr id="253" name="直線コネクタ 252">
          <a:extLst>
            <a:ext uri="{FF2B5EF4-FFF2-40B4-BE49-F238E27FC236}">
              <a16:creationId xmlns:a16="http://schemas.microsoft.com/office/drawing/2014/main" id="{92C3A620-427D-46E4-B4FC-3F2080E0F3D0}"/>
            </a:ext>
          </a:extLst>
        </xdr:cNvPr>
        <xdr:cNvCxnSpPr/>
      </xdr:nvCxnSpPr>
      <xdr:spPr>
        <a:xfrm flipV="1">
          <a:off x="7861300" y="101174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154940</xdr:rowOff>
    </xdr:from>
    <xdr:to>
      <xdr:col>36</xdr:col>
      <xdr:colOff>165100</xdr:colOff>
      <xdr:row>59</xdr:row>
      <xdr:rowOff>85090</xdr:rowOff>
    </xdr:to>
    <xdr:sp macro="" textlink="">
      <xdr:nvSpPr>
        <xdr:cNvPr id="254" name="楕円 253">
          <a:extLst>
            <a:ext uri="{FF2B5EF4-FFF2-40B4-BE49-F238E27FC236}">
              <a16:creationId xmlns:a16="http://schemas.microsoft.com/office/drawing/2014/main" id="{12451D4A-D96B-44FA-AF16-85FEE623F927}"/>
            </a:ext>
          </a:extLst>
        </xdr:cNvPr>
        <xdr:cNvSpPr/>
      </xdr:nvSpPr>
      <xdr:spPr>
        <a:xfrm>
          <a:off x="692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17145</xdr:rowOff>
    </xdr:from>
    <xdr:to>
      <xdr:col>41</xdr:col>
      <xdr:colOff>50800</xdr:colOff>
      <xdr:row>59</xdr:row>
      <xdr:rowOff>34290</xdr:rowOff>
    </xdr:to>
    <xdr:cxnSp macro="">
      <xdr:nvCxnSpPr>
        <xdr:cNvPr id="255" name="直線コネクタ 254">
          <a:extLst>
            <a:ext uri="{FF2B5EF4-FFF2-40B4-BE49-F238E27FC236}">
              <a16:creationId xmlns:a16="http://schemas.microsoft.com/office/drawing/2014/main" id="{109259AC-55A3-48E1-B4DB-23AC9569D644}"/>
            </a:ext>
          </a:extLst>
        </xdr:cNvPr>
        <xdr:cNvCxnSpPr/>
      </xdr:nvCxnSpPr>
      <xdr:spPr>
        <a:xfrm flipV="1">
          <a:off x="6972300" y="101326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C4E22CE7-4B44-4010-BB41-44000EC28CEF}"/>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72144643-38C8-41F9-809F-E4C1DBA96FC2}"/>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B980D09F-FA4D-4A1A-97EE-B2EEB77E1B07}"/>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a:extLst>
            <a:ext uri="{FF2B5EF4-FFF2-40B4-BE49-F238E27FC236}">
              <a16:creationId xmlns:a16="http://schemas.microsoft.com/office/drawing/2014/main" id="{1D9F8DB2-EB13-4DC6-BFA5-8944918E96BE}"/>
            </a:ext>
          </a:extLst>
        </xdr:cNvPr>
        <xdr:cNvSpPr txBox="1"/>
      </xdr:nvSpPr>
      <xdr:spPr>
        <a:xfrm>
          <a:off x="6737427" y="1060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46372</xdr:rowOff>
    </xdr:from>
    <xdr:ext cx="469744" cy="259045"/>
    <xdr:sp macro="" textlink="">
      <xdr:nvSpPr>
        <xdr:cNvPr id="260" name="n_1mainValue【体育館・プール】&#10;一人当たり面積">
          <a:extLst>
            <a:ext uri="{FF2B5EF4-FFF2-40B4-BE49-F238E27FC236}">
              <a16:creationId xmlns:a16="http://schemas.microsoft.com/office/drawing/2014/main" id="{7D55CB12-0D21-413F-856C-4AE8DDCFB9E4}"/>
            </a:ext>
          </a:extLst>
        </xdr:cNvPr>
        <xdr:cNvSpPr txBox="1"/>
      </xdr:nvSpPr>
      <xdr:spPr>
        <a:xfrm>
          <a:off x="9391727"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69232</xdr:rowOff>
    </xdr:from>
    <xdr:ext cx="469744" cy="259045"/>
    <xdr:sp macro="" textlink="">
      <xdr:nvSpPr>
        <xdr:cNvPr id="261" name="n_2mainValue【体育館・プール】&#10;一人当たり面積">
          <a:extLst>
            <a:ext uri="{FF2B5EF4-FFF2-40B4-BE49-F238E27FC236}">
              <a16:creationId xmlns:a16="http://schemas.microsoft.com/office/drawing/2014/main" id="{40D69008-451D-450B-BDF0-2FF19176AEFB}"/>
            </a:ext>
          </a:extLst>
        </xdr:cNvPr>
        <xdr:cNvSpPr txBox="1"/>
      </xdr:nvSpPr>
      <xdr:spPr>
        <a:xfrm>
          <a:off x="8515427" y="984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84472</xdr:rowOff>
    </xdr:from>
    <xdr:ext cx="469744" cy="259045"/>
    <xdr:sp macro="" textlink="">
      <xdr:nvSpPr>
        <xdr:cNvPr id="262" name="n_3mainValue【体育館・プール】&#10;一人当たり面積">
          <a:extLst>
            <a:ext uri="{FF2B5EF4-FFF2-40B4-BE49-F238E27FC236}">
              <a16:creationId xmlns:a16="http://schemas.microsoft.com/office/drawing/2014/main" id="{53DDEEA8-09C9-403E-A7D9-B8EF2DBD83F7}"/>
            </a:ext>
          </a:extLst>
        </xdr:cNvPr>
        <xdr:cNvSpPr txBox="1"/>
      </xdr:nvSpPr>
      <xdr:spPr>
        <a:xfrm>
          <a:off x="7626427" y="985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101617</xdr:rowOff>
    </xdr:from>
    <xdr:ext cx="469744" cy="259045"/>
    <xdr:sp macro="" textlink="">
      <xdr:nvSpPr>
        <xdr:cNvPr id="263" name="n_4mainValue【体育館・プール】&#10;一人当たり面積">
          <a:extLst>
            <a:ext uri="{FF2B5EF4-FFF2-40B4-BE49-F238E27FC236}">
              <a16:creationId xmlns:a16="http://schemas.microsoft.com/office/drawing/2014/main" id="{2CA9A540-D9C2-447A-830D-B164266D0D9E}"/>
            </a:ext>
          </a:extLst>
        </xdr:cNvPr>
        <xdr:cNvSpPr txBox="1"/>
      </xdr:nvSpPr>
      <xdr:spPr>
        <a:xfrm>
          <a:off x="6737427" y="987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7C7D991-00A9-4965-9D46-23912D9891C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2A09241-2488-41B7-8417-0A28A18A59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56E602C-BE9C-4C62-A6AC-68776485355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C0742E6-C654-45DC-9B85-119306FF610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87AB057-0A6B-4A69-80ED-D9E4154A5B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DEE6A21-9D60-46B0-8925-6A1F130279B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98A0E3C-EA0A-400B-8BDB-D473619DA56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13821C3-A384-4669-BE28-8960CDED251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4A22325-6181-4C5B-BC42-BC6D5425983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1BD5608-2F0F-45F9-8484-E6990C07E5E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06A3ED1-44FA-4536-8840-55D961D97F2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D886452-D53A-4FC9-90E7-2B856A7C609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C47B1FF-52DC-47F2-A387-2ECF54216C3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7A4D29A-B9EF-403F-99E6-3FC4C1997E1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7922456-FF20-4174-B7F2-0006ED9AF0C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97DBD35-A2E0-4D8F-A8BA-6165349198E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A0C2285-7FC9-49AE-814F-739DD09A06A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E17A876-0ABF-499D-93C1-CA337877F4F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47A6B59-F20B-4AC3-ABBF-C8FDFB25614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312FDDD-554C-423A-8DC3-A29817D60E6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2E012AA6-762D-4722-8A60-B58DC4D4680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93D2702-87A1-43EE-93BD-71BEC294571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4C868E0-EDD4-4945-BE82-7DF85A8916E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31D5C4E3-CBA6-41E6-AFD2-479EA8E4CA4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B3AF7DF-C229-4BED-889E-9C57976F535F}"/>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61EC6C10-1A7B-474D-8D10-95D137B7DA23}"/>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9A8CBC6E-B078-4D70-9C94-9046030F0513}"/>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1DDA96C-4D11-43AA-B492-9F92A2AE10E1}"/>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34ACCFE6-9681-4AC1-8707-562FA060738A}"/>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269E7F3-D1C1-4903-A0B6-CB5995457918}"/>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34F0713A-B010-4B3E-A1D1-0914180606C3}"/>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17659EF0-CEF3-4661-B995-F55EC0E848F7}"/>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46F576E0-E29E-4DFA-9169-C239634B51B7}"/>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77F6122A-71F0-47FD-8796-60BEA71D0052}"/>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D909577F-D066-4A0A-97D4-60EA82F2E743}"/>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8EBC68D-011A-4506-A97C-71415FC831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C913345-DE68-491B-913E-909C6987CA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624A2E4-3538-433C-B6E2-BFE1AABA47D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1DAF4B0-A333-4530-8E88-97BCB80C001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A0E2875-6124-4447-8C99-C6D73841769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17780</xdr:rowOff>
    </xdr:from>
    <xdr:to>
      <xdr:col>24</xdr:col>
      <xdr:colOff>114300</xdr:colOff>
      <xdr:row>82</xdr:row>
      <xdr:rowOff>119380</xdr:rowOff>
    </xdr:to>
    <xdr:sp macro="" textlink="">
      <xdr:nvSpPr>
        <xdr:cNvPr id="304" name="楕円 303">
          <a:extLst>
            <a:ext uri="{FF2B5EF4-FFF2-40B4-BE49-F238E27FC236}">
              <a16:creationId xmlns:a16="http://schemas.microsoft.com/office/drawing/2014/main" id="{3AD6B734-6727-42E4-9EA9-6179C3715B15}"/>
            </a:ext>
          </a:extLst>
        </xdr:cNvPr>
        <xdr:cNvSpPr/>
      </xdr:nvSpPr>
      <xdr:spPr>
        <a:xfrm>
          <a:off x="45847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40657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C929BB89-EF11-43D5-8529-0813328B96D1}"/>
            </a:ext>
          </a:extLst>
        </xdr:cNvPr>
        <xdr:cNvSpPr txBox="1"/>
      </xdr:nvSpPr>
      <xdr:spPr>
        <a:xfrm>
          <a:off x="4673600"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137795</xdr:rowOff>
    </xdr:from>
    <xdr:to>
      <xdr:col>20</xdr:col>
      <xdr:colOff>38100</xdr:colOff>
      <xdr:row>82</xdr:row>
      <xdr:rowOff>67945</xdr:rowOff>
    </xdr:to>
    <xdr:sp macro="" textlink="">
      <xdr:nvSpPr>
        <xdr:cNvPr id="306" name="楕円 305">
          <a:extLst>
            <a:ext uri="{FF2B5EF4-FFF2-40B4-BE49-F238E27FC236}">
              <a16:creationId xmlns:a16="http://schemas.microsoft.com/office/drawing/2014/main" id="{6B2A609A-0045-4DE1-9418-1D20B76A214D}"/>
            </a:ext>
          </a:extLst>
        </xdr:cNvPr>
        <xdr:cNvSpPr/>
      </xdr:nvSpPr>
      <xdr:spPr>
        <a:xfrm>
          <a:off x="3746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17145</xdr:rowOff>
    </xdr:from>
    <xdr:to>
      <xdr:col>24</xdr:col>
      <xdr:colOff>63500</xdr:colOff>
      <xdr:row>82</xdr:row>
      <xdr:rowOff>68580</xdr:rowOff>
    </xdr:to>
    <xdr:cxnSp macro="">
      <xdr:nvCxnSpPr>
        <xdr:cNvPr id="307" name="直線コネクタ 306">
          <a:extLst>
            <a:ext uri="{FF2B5EF4-FFF2-40B4-BE49-F238E27FC236}">
              <a16:creationId xmlns:a16="http://schemas.microsoft.com/office/drawing/2014/main" id="{E5CC8CCE-7792-443D-8FA2-2051B2B23114}"/>
            </a:ext>
          </a:extLst>
        </xdr:cNvPr>
        <xdr:cNvCxnSpPr/>
      </xdr:nvCxnSpPr>
      <xdr:spPr>
        <a:xfrm>
          <a:off x="3797300" y="140760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92075</xdr:rowOff>
    </xdr:from>
    <xdr:to>
      <xdr:col>15</xdr:col>
      <xdr:colOff>101600</xdr:colOff>
      <xdr:row>82</xdr:row>
      <xdr:rowOff>22225</xdr:rowOff>
    </xdr:to>
    <xdr:sp macro="" textlink="">
      <xdr:nvSpPr>
        <xdr:cNvPr id="308" name="楕円 307">
          <a:extLst>
            <a:ext uri="{FF2B5EF4-FFF2-40B4-BE49-F238E27FC236}">
              <a16:creationId xmlns:a16="http://schemas.microsoft.com/office/drawing/2014/main" id="{25E48251-A536-4BE7-918F-5385BAFE54BA}"/>
            </a:ext>
          </a:extLst>
        </xdr:cNvPr>
        <xdr:cNvSpPr/>
      </xdr:nvSpPr>
      <xdr:spPr>
        <a:xfrm>
          <a:off x="28575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142875</xdr:rowOff>
    </xdr:from>
    <xdr:to>
      <xdr:col>19</xdr:col>
      <xdr:colOff>177800</xdr:colOff>
      <xdr:row>82</xdr:row>
      <xdr:rowOff>17145</xdr:rowOff>
    </xdr:to>
    <xdr:cxnSp macro="">
      <xdr:nvCxnSpPr>
        <xdr:cNvPr id="309" name="直線コネクタ 308">
          <a:extLst>
            <a:ext uri="{FF2B5EF4-FFF2-40B4-BE49-F238E27FC236}">
              <a16:creationId xmlns:a16="http://schemas.microsoft.com/office/drawing/2014/main" id="{333E4CDB-9E52-4218-9196-ACC6B7A0276E}"/>
            </a:ext>
          </a:extLst>
        </xdr:cNvPr>
        <xdr:cNvCxnSpPr/>
      </xdr:nvCxnSpPr>
      <xdr:spPr>
        <a:xfrm>
          <a:off x="2908300" y="14030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59689</xdr:rowOff>
    </xdr:from>
    <xdr:to>
      <xdr:col>10</xdr:col>
      <xdr:colOff>165100</xdr:colOff>
      <xdr:row>81</xdr:row>
      <xdr:rowOff>161289</xdr:rowOff>
    </xdr:to>
    <xdr:sp macro="" textlink="">
      <xdr:nvSpPr>
        <xdr:cNvPr id="310" name="楕円 309">
          <a:extLst>
            <a:ext uri="{FF2B5EF4-FFF2-40B4-BE49-F238E27FC236}">
              <a16:creationId xmlns:a16="http://schemas.microsoft.com/office/drawing/2014/main" id="{8C50BD12-FBB1-4D27-8A7B-3225B0D3907C}"/>
            </a:ext>
          </a:extLst>
        </xdr:cNvPr>
        <xdr:cNvSpPr/>
      </xdr:nvSpPr>
      <xdr:spPr>
        <a:xfrm>
          <a:off x="1968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110489</xdr:rowOff>
    </xdr:from>
    <xdr:to>
      <xdr:col>15</xdr:col>
      <xdr:colOff>50800</xdr:colOff>
      <xdr:row>81</xdr:row>
      <xdr:rowOff>142875</xdr:rowOff>
    </xdr:to>
    <xdr:cxnSp macro="">
      <xdr:nvCxnSpPr>
        <xdr:cNvPr id="311" name="直線コネクタ 310">
          <a:extLst>
            <a:ext uri="{FF2B5EF4-FFF2-40B4-BE49-F238E27FC236}">
              <a16:creationId xmlns:a16="http://schemas.microsoft.com/office/drawing/2014/main" id="{51CE34CA-91D6-493F-AA8F-7929922B39A3}"/>
            </a:ext>
          </a:extLst>
        </xdr:cNvPr>
        <xdr:cNvCxnSpPr/>
      </xdr:nvCxnSpPr>
      <xdr:spPr>
        <a:xfrm>
          <a:off x="2019300" y="139979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23495</xdr:rowOff>
    </xdr:from>
    <xdr:to>
      <xdr:col>6</xdr:col>
      <xdr:colOff>38100</xdr:colOff>
      <xdr:row>81</xdr:row>
      <xdr:rowOff>125095</xdr:rowOff>
    </xdr:to>
    <xdr:sp macro="" textlink="">
      <xdr:nvSpPr>
        <xdr:cNvPr id="312" name="楕円 311">
          <a:extLst>
            <a:ext uri="{FF2B5EF4-FFF2-40B4-BE49-F238E27FC236}">
              <a16:creationId xmlns:a16="http://schemas.microsoft.com/office/drawing/2014/main" id="{E44F12D6-5551-4E80-9489-A8DC870D71C0}"/>
            </a:ext>
          </a:extLst>
        </xdr:cNvPr>
        <xdr:cNvSpPr/>
      </xdr:nvSpPr>
      <xdr:spPr>
        <a:xfrm>
          <a:off x="1079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74295</xdr:rowOff>
    </xdr:from>
    <xdr:to>
      <xdr:col>10</xdr:col>
      <xdr:colOff>114300</xdr:colOff>
      <xdr:row>81</xdr:row>
      <xdr:rowOff>110489</xdr:rowOff>
    </xdr:to>
    <xdr:cxnSp macro="">
      <xdr:nvCxnSpPr>
        <xdr:cNvPr id="313" name="直線コネクタ 312">
          <a:extLst>
            <a:ext uri="{FF2B5EF4-FFF2-40B4-BE49-F238E27FC236}">
              <a16:creationId xmlns:a16="http://schemas.microsoft.com/office/drawing/2014/main" id="{A2608B21-4B14-494E-8E84-2958CB0EFAD7}"/>
            </a:ext>
          </a:extLst>
        </xdr:cNvPr>
        <xdr:cNvCxnSpPr/>
      </xdr:nvCxnSpPr>
      <xdr:spPr>
        <a:xfrm>
          <a:off x="1130300" y="139617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2885BAFF-398B-48EF-8AD8-A32546E3A386}"/>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F004D870-302D-4F22-8639-93C7227E1EA6}"/>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4D20DFC6-63E7-4E70-952D-7E2558AF424A}"/>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F90B89C2-E800-4A4F-9485-573C02158612}"/>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84472</xdr:rowOff>
    </xdr:from>
    <xdr:ext cx="405111" cy="259045"/>
    <xdr:sp macro="" textlink="">
      <xdr:nvSpPr>
        <xdr:cNvPr id="318" name="n_1mainValue【福祉施設】&#10;有形固定資産減価償却率">
          <a:extLst>
            <a:ext uri="{FF2B5EF4-FFF2-40B4-BE49-F238E27FC236}">
              <a16:creationId xmlns:a16="http://schemas.microsoft.com/office/drawing/2014/main" id="{C04978B6-1B37-42A1-95AC-A6DFB42A8605}"/>
            </a:ext>
          </a:extLst>
        </xdr:cNvPr>
        <xdr:cNvSpPr txBox="1"/>
      </xdr:nvSpPr>
      <xdr:spPr>
        <a:xfrm>
          <a:off x="3582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38752</xdr:rowOff>
    </xdr:from>
    <xdr:ext cx="405111" cy="259045"/>
    <xdr:sp macro="" textlink="">
      <xdr:nvSpPr>
        <xdr:cNvPr id="319" name="n_2mainValue【福祉施設】&#10;有形固定資産減価償却率">
          <a:extLst>
            <a:ext uri="{FF2B5EF4-FFF2-40B4-BE49-F238E27FC236}">
              <a16:creationId xmlns:a16="http://schemas.microsoft.com/office/drawing/2014/main" id="{92C1E30B-1E6F-4A9C-BB58-A68065B913C5}"/>
            </a:ext>
          </a:extLst>
        </xdr:cNvPr>
        <xdr:cNvSpPr txBox="1"/>
      </xdr:nvSpPr>
      <xdr:spPr>
        <a:xfrm>
          <a:off x="2705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6366</xdr:rowOff>
    </xdr:from>
    <xdr:ext cx="405111" cy="259045"/>
    <xdr:sp macro="" textlink="">
      <xdr:nvSpPr>
        <xdr:cNvPr id="320" name="n_3mainValue【福祉施設】&#10;有形固定資産減価償却率">
          <a:extLst>
            <a:ext uri="{FF2B5EF4-FFF2-40B4-BE49-F238E27FC236}">
              <a16:creationId xmlns:a16="http://schemas.microsoft.com/office/drawing/2014/main" id="{16143221-3959-487B-9B0C-D569F24AB747}"/>
            </a:ext>
          </a:extLst>
        </xdr:cNvPr>
        <xdr:cNvSpPr txBox="1"/>
      </xdr:nvSpPr>
      <xdr:spPr>
        <a:xfrm>
          <a:off x="1816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321" name="n_4mainValue【福祉施設】&#10;有形固定資産減価償却率">
          <a:extLst>
            <a:ext uri="{FF2B5EF4-FFF2-40B4-BE49-F238E27FC236}">
              <a16:creationId xmlns:a16="http://schemas.microsoft.com/office/drawing/2014/main" id="{C1ADB699-207B-45A5-84C3-AA12D2F36EBC}"/>
            </a:ext>
          </a:extLst>
        </xdr:cNvPr>
        <xdr:cNvSpPr txBox="1"/>
      </xdr:nvSpPr>
      <xdr:spPr>
        <a:xfrm>
          <a:off x="927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35B5C40-5831-43B3-859C-5E0AB835FD6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8D229AF-BF09-456E-9EEC-C2E621A21A5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5BE0816-21E7-4275-98A0-8503B74E932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81C0ACD-DBD7-492D-874A-4D40850FADE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226442A-BCB1-4889-8E6D-3364CEDE5E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88707BA-66AC-4D1B-AFD2-93AF9F3F31E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51AA4A68-D0AB-4D8D-9844-1EAA15EC5B1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08CA59C-4314-49B3-B0C0-B08CEF1C5CB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FDABC8C-A275-40A3-A400-1461E215D6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A38663E-7BF3-4108-9A50-4C58C2E136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275B8E5-5762-4627-B9D6-818A62F0A00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3E1C663-C72E-43B4-8762-74FA411EAD4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F352EEB-9013-4A81-9754-01DFD1CE695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93E0A06-93CC-4428-818E-6F0A19471DC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F22C4A3-2EF0-461B-A1D7-E8857BD24CC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F4D7F33-0346-44DE-8273-F697435F851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141C774-845D-4497-B1B8-F1C606B0BCA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84C9FA0-204A-4B58-95FC-CEAA41712B5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5D2C558-C68C-4D53-A1DB-3D674F69A34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E8DD877B-0D52-4F6F-A07A-0A3C67710F2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858BE7C-BEF2-4C75-A929-9E2224BF35D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11A79C33-125C-4398-B5DA-73C59B1F2B4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2C5945F8-FA81-45CA-B0B5-DC5F0D6855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A2B8F7A-DA97-4AF8-9143-AF53D4FE6C18}"/>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E1DE22DA-49CB-4703-9BEC-6BE262FD87D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A5DE2E65-355B-4DB1-BE22-BE776F8F87F1}"/>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797DBC95-6010-4616-9625-C5FD0959E78D}"/>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BB63E3B8-51DD-44DA-8A49-0B89709050FF}"/>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75827233-81EE-45F0-9042-5C7F67676547}"/>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4790CF97-DC74-4D0C-9D2E-C2CC1CCF296E}"/>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A656FDC8-97E2-4420-9BB4-D885013DC86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6DC05960-BE13-4240-AC71-7F8B478C8DE3}"/>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E06E6A67-8E72-4A97-A988-41DB6D6770FB}"/>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A82F3C8F-B8E1-45AC-B59F-038D8AF4998F}"/>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F7FD207-3DB8-4BA8-89F2-669B95BF2D7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39380A3-F077-411A-A970-D60C3DE59DA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C5EEDD7-A899-4C53-8BB6-7A3369A744E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9BCF0E2-1914-40E1-8DE8-F9D459EC995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F98F907-6D44-461D-951A-89C7BEB9218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52070</xdr:rowOff>
    </xdr:from>
    <xdr:to>
      <xdr:col>55</xdr:col>
      <xdr:colOff>50800</xdr:colOff>
      <xdr:row>79</xdr:row>
      <xdr:rowOff>153670</xdr:rowOff>
    </xdr:to>
    <xdr:sp macro="" textlink="">
      <xdr:nvSpPr>
        <xdr:cNvPr id="361" name="楕円 360">
          <a:extLst>
            <a:ext uri="{FF2B5EF4-FFF2-40B4-BE49-F238E27FC236}">
              <a16:creationId xmlns:a16="http://schemas.microsoft.com/office/drawing/2014/main" id="{CDEC9CBB-261F-41DD-B7EE-7266D2342592}"/>
            </a:ext>
          </a:extLst>
        </xdr:cNvPr>
        <xdr:cNvSpPr/>
      </xdr:nvSpPr>
      <xdr:spPr>
        <a:xfrm>
          <a:off x="104267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74947</xdr:rowOff>
    </xdr:from>
    <xdr:ext cx="469744" cy="259045"/>
    <xdr:sp macro="" textlink="">
      <xdr:nvSpPr>
        <xdr:cNvPr id="362" name="【福祉施設】&#10;一人当たり面積該当値テキスト">
          <a:extLst>
            <a:ext uri="{FF2B5EF4-FFF2-40B4-BE49-F238E27FC236}">
              <a16:creationId xmlns:a16="http://schemas.microsoft.com/office/drawing/2014/main" id="{4F5286B0-1289-4FEB-A08E-CC5303589BDD}"/>
            </a:ext>
          </a:extLst>
        </xdr:cNvPr>
        <xdr:cNvSpPr txBox="1"/>
      </xdr:nvSpPr>
      <xdr:spPr>
        <a:xfrm>
          <a:off x="10515600"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128270</xdr:rowOff>
    </xdr:from>
    <xdr:to>
      <xdr:col>50</xdr:col>
      <xdr:colOff>165100</xdr:colOff>
      <xdr:row>80</xdr:row>
      <xdr:rowOff>58420</xdr:rowOff>
    </xdr:to>
    <xdr:sp macro="" textlink="">
      <xdr:nvSpPr>
        <xdr:cNvPr id="363" name="楕円 362">
          <a:extLst>
            <a:ext uri="{FF2B5EF4-FFF2-40B4-BE49-F238E27FC236}">
              <a16:creationId xmlns:a16="http://schemas.microsoft.com/office/drawing/2014/main" id="{721F0D0F-ECA1-48EF-BF68-2B738C490DF0}"/>
            </a:ext>
          </a:extLst>
        </xdr:cNvPr>
        <xdr:cNvSpPr/>
      </xdr:nvSpPr>
      <xdr:spPr>
        <a:xfrm>
          <a:off x="9588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102870</xdr:rowOff>
    </xdr:from>
    <xdr:to>
      <xdr:col>55</xdr:col>
      <xdr:colOff>0</xdr:colOff>
      <xdr:row>80</xdr:row>
      <xdr:rowOff>7620</xdr:rowOff>
    </xdr:to>
    <xdr:cxnSp macro="">
      <xdr:nvCxnSpPr>
        <xdr:cNvPr id="364" name="直線コネクタ 363">
          <a:extLst>
            <a:ext uri="{FF2B5EF4-FFF2-40B4-BE49-F238E27FC236}">
              <a16:creationId xmlns:a16="http://schemas.microsoft.com/office/drawing/2014/main" id="{E2682DA5-7F93-428F-9113-1C50EA4C674A}"/>
            </a:ext>
          </a:extLst>
        </xdr:cNvPr>
        <xdr:cNvCxnSpPr/>
      </xdr:nvCxnSpPr>
      <xdr:spPr>
        <a:xfrm flipV="1">
          <a:off x="9639300" y="136474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154939</xdr:rowOff>
    </xdr:from>
    <xdr:to>
      <xdr:col>46</xdr:col>
      <xdr:colOff>38100</xdr:colOff>
      <xdr:row>80</xdr:row>
      <xdr:rowOff>85089</xdr:rowOff>
    </xdr:to>
    <xdr:sp macro="" textlink="">
      <xdr:nvSpPr>
        <xdr:cNvPr id="365" name="楕円 364">
          <a:extLst>
            <a:ext uri="{FF2B5EF4-FFF2-40B4-BE49-F238E27FC236}">
              <a16:creationId xmlns:a16="http://schemas.microsoft.com/office/drawing/2014/main" id="{1B5C1064-C195-4843-9831-B1ABEFA73FD0}"/>
            </a:ext>
          </a:extLst>
        </xdr:cNvPr>
        <xdr:cNvSpPr/>
      </xdr:nvSpPr>
      <xdr:spPr>
        <a:xfrm>
          <a:off x="8699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7620</xdr:rowOff>
    </xdr:from>
    <xdr:to>
      <xdr:col>50</xdr:col>
      <xdr:colOff>114300</xdr:colOff>
      <xdr:row>80</xdr:row>
      <xdr:rowOff>34289</xdr:rowOff>
    </xdr:to>
    <xdr:cxnSp macro="">
      <xdr:nvCxnSpPr>
        <xdr:cNvPr id="366" name="直線コネクタ 365">
          <a:extLst>
            <a:ext uri="{FF2B5EF4-FFF2-40B4-BE49-F238E27FC236}">
              <a16:creationId xmlns:a16="http://schemas.microsoft.com/office/drawing/2014/main" id="{030B55F1-A904-4B7B-8DF4-0FF045A6EBC4}"/>
            </a:ext>
          </a:extLst>
        </xdr:cNvPr>
        <xdr:cNvCxnSpPr/>
      </xdr:nvCxnSpPr>
      <xdr:spPr>
        <a:xfrm flipV="1">
          <a:off x="8750300" y="137236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147320</xdr:rowOff>
    </xdr:from>
    <xdr:to>
      <xdr:col>41</xdr:col>
      <xdr:colOff>101600</xdr:colOff>
      <xdr:row>80</xdr:row>
      <xdr:rowOff>77470</xdr:rowOff>
    </xdr:to>
    <xdr:sp macro="" textlink="">
      <xdr:nvSpPr>
        <xdr:cNvPr id="367" name="楕円 366">
          <a:extLst>
            <a:ext uri="{FF2B5EF4-FFF2-40B4-BE49-F238E27FC236}">
              <a16:creationId xmlns:a16="http://schemas.microsoft.com/office/drawing/2014/main" id="{30DFA04F-0383-4100-BED4-47D3FDDA9C0B}"/>
            </a:ext>
          </a:extLst>
        </xdr:cNvPr>
        <xdr:cNvSpPr/>
      </xdr:nvSpPr>
      <xdr:spPr>
        <a:xfrm>
          <a:off x="7810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26670</xdr:rowOff>
    </xdr:from>
    <xdr:to>
      <xdr:col>45</xdr:col>
      <xdr:colOff>177800</xdr:colOff>
      <xdr:row>80</xdr:row>
      <xdr:rowOff>34289</xdr:rowOff>
    </xdr:to>
    <xdr:cxnSp macro="">
      <xdr:nvCxnSpPr>
        <xdr:cNvPr id="368" name="直線コネクタ 367">
          <a:extLst>
            <a:ext uri="{FF2B5EF4-FFF2-40B4-BE49-F238E27FC236}">
              <a16:creationId xmlns:a16="http://schemas.microsoft.com/office/drawing/2014/main" id="{D00D68ED-01EE-4F4F-9450-B295B1EB14A0}"/>
            </a:ext>
          </a:extLst>
        </xdr:cNvPr>
        <xdr:cNvCxnSpPr/>
      </xdr:nvCxnSpPr>
      <xdr:spPr>
        <a:xfrm>
          <a:off x="7861300" y="137426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158750</xdr:rowOff>
    </xdr:from>
    <xdr:to>
      <xdr:col>36</xdr:col>
      <xdr:colOff>165100</xdr:colOff>
      <xdr:row>80</xdr:row>
      <xdr:rowOff>88900</xdr:rowOff>
    </xdr:to>
    <xdr:sp macro="" textlink="">
      <xdr:nvSpPr>
        <xdr:cNvPr id="369" name="楕円 368">
          <a:extLst>
            <a:ext uri="{FF2B5EF4-FFF2-40B4-BE49-F238E27FC236}">
              <a16:creationId xmlns:a16="http://schemas.microsoft.com/office/drawing/2014/main" id="{CE6183F1-E3CB-48AB-9D0A-C9E67B312749}"/>
            </a:ext>
          </a:extLst>
        </xdr:cNvPr>
        <xdr:cNvSpPr/>
      </xdr:nvSpPr>
      <xdr:spPr>
        <a:xfrm>
          <a:off x="6921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26670</xdr:rowOff>
    </xdr:from>
    <xdr:to>
      <xdr:col>41</xdr:col>
      <xdr:colOff>50800</xdr:colOff>
      <xdr:row>80</xdr:row>
      <xdr:rowOff>38100</xdr:rowOff>
    </xdr:to>
    <xdr:cxnSp macro="">
      <xdr:nvCxnSpPr>
        <xdr:cNvPr id="370" name="直線コネクタ 369">
          <a:extLst>
            <a:ext uri="{FF2B5EF4-FFF2-40B4-BE49-F238E27FC236}">
              <a16:creationId xmlns:a16="http://schemas.microsoft.com/office/drawing/2014/main" id="{B7C4BDD2-8CCC-4160-843B-E0D53D76BC5D}"/>
            </a:ext>
          </a:extLst>
        </xdr:cNvPr>
        <xdr:cNvCxnSpPr/>
      </xdr:nvCxnSpPr>
      <xdr:spPr>
        <a:xfrm flipV="1">
          <a:off x="6972300" y="137426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64567DEA-5E26-47F7-9583-8147C6976EF9}"/>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E528D339-F73D-42AA-AA26-7E848B46A634}"/>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4D736C1E-0044-4E91-977D-87B16749475A}"/>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a:extLst>
            <a:ext uri="{FF2B5EF4-FFF2-40B4-BE49-F238E27FC236}">
              <a16:creationId xmlns:a16="http://schemas.microsoft.com/office/drawing/2014/main" id="{85C61D66-4339-46F7-B910-534AC170C48F}"/>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74947</xdr:rowOff>
    </xdr:from>
    <xdr:ext cx="469744" cy="259045"/>
    <xdr:sp macro="" textlink="">
      <xdr:nvSpPr>
        <xdr:cNvPr id="375" name="n_1mainValue【福祉施設】&#10;一人当たり面積">
          <a:extLst>
            <a:ext uri="{FF2B5EF4-FFF2-40B4-BE49-F238E27FC236}">
              <a16:creationId xmlns:a16="http://schemas.microsoft.com/office/drawing/2014/main" id="{46F925FA-9244-4BA6-A02A-9DCDD51B4B52}"/>
            </a:ext>
          </a:extLst>
        </xdr:cNvPr>
        <xdr:cNvSpPr txBox="1"/>
      </xdr:nvSpPr>
      <xdr:spPr>
        <a:xfrm>
          <a:off x="9391727"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101616</xdr:rowOff>
    </xdr:from>
    <xdr:ext cx="469744" cy="259045"/>
    <xdr:sp macro="" textlink="">
      <xdr:nvSpPr>
        <xdr:cNvPr id="376" name="n_2mainValue【福祉施設】&#10;一人当たり面積">
          <a:extLst>
            <a:ext uri="{FF2B5EF4-FFF2-40B4-BE49-F238E27FC236}">
              <a16:creationId xmlns:a16="http://schemas.microsoft.com/office/drawing/2014/main" id="{A901CBAA-DA37-4DBC-9469-9E15B72803DC}"/>
            </a:ext>
          </a:extLst>
        </xdr:cNvPr>
        <xdr:cNvSpPr txBox="1"/>
      </xdr:nvSpPr>
      <xdr:spPr>
        <a:xfrm>
          <a:off x="8515427" y="134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93997</xdr:rowOff>
    </xdr:from>
    <xdr:ext cx="469744" cy="259045"/>
    <xdr:sp macro="" textlink="">
      <xdr:nvSpPr>
        <xdr:cNvPr id="377" name="n_3mainValue【福祉施設】&#10;一人当たり面積">
          <a:extLst>
            <a:ext uri="{FF2B5EF4-FFF2-40B4-BE49-F238E27FC236}">
              <a16:creationId xmlns:a16="http://schemas.microsoft.com/office/drawing/2014/main" id="{AA1AF246-2AAC-4AFE-913C-942E7C6EC008}"/>
            </a:ext>
          </a:extLst>
        </xdr:cNvPr>
        <xdr:cNvSpPr txBox="1"/>
      </xdr:nvSpPr>
      <xdr:spPr>
        <a:xfrm>
          <a:off x="7626427"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105427</xdr:rowOff>
    </xdr:from>
    <xdr:ext cx="469744" cy="259045"/>
    <xdr:sp macro="" textlink="">
      <xdr:nvSpPr>
        <xdr:cNvPr id="378" name="n_4mainValue【福祉施設】&#10;一人当たり面積">
          <a:extLst>
            <a:ext uri="{FF2B5EF4-FFF2-40B4-BE49-F238E27FC236}">
              <a16:creationId xmlns:a16="http://schemas.microsoft.com/office/drawing/2014/main" id="{3DEAF681-577D-4F9F-AE61-6EFC3C26F2A5}"/>
            </a:ext>
          </a:extLst>
        </xdr:cNvPr>
        <xdr:cNvSpPr txBox="1"/>
      </xdr:nvSpPr>
      <xdr:spPr>
        <a:xfrm>
          <a:off x="6737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6B1B7B1E-AC19-41B0-A5E3-B6236ECA53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E9BB6725-2DD5-418C-B502-74DAE0863EF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E0DD6AD-0E10-475E-81DC-BD3037FABE3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AD9025B-3C75-4132-A491-D122F9F7D50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69669EF-CBA6-4CA0-9981-9D55C1197CB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8B8927F-D835-49FF-A7ED-F5DF024A715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2D9F9FD-F611-4C0E-99B6-482F8EDDF2B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0438C0E-1BBE-433A-8B81-B1A23221654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3B4AACFD-D1AE-4558-86A5-F5D6812D88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9F90116E-5DB3-4E45-93C2-63AF362B0CC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F9AC8BB-4F7C-4C5A-A7FA-42E2C810258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A4993306-29CB-4542-96D9-B1EC2B9797B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B9865F56-E881-44FF-BEB5-E69DF0039BD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6B3F136F-D589-499B-A3D2-358CA915288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E34A43B7-E6D5-4113-8524-9D77419B6CF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D81ACBA1-377A-4BE7-A3FE-75427EBC573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CA33FDF9-0397-45E0-90F4-F44AC672702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C8F8FF67-D90C-4405-9B96-E35251FB988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EDC837F0-7467-49D8-A92C-CE80E89FDBF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40D1685B-98A9-4FAA-85D6-AF1599D00EE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01AD78AD-3104-41D2-B9FE-857D6E6824A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DDA80BF9-B761-4B10-B8DC-4DDCF3D0498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11CAAC35-36C1-4B51-9B2B-5736492C0D4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94D5A900-435A-4EA2-B34B-D0B67EFEF0B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27554CCE-756B-45C9-9E5C-65CC1A36B94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95794</xdr:rowOff>
    </xdr:from>
    <xdr:to>
      <xdr:col>24</xdr:col>
      <xdr:colOff>62865</xdr:colOff>
      <xdr:row>109</xdr:row>
      <xdr:rowOff>27214</xdr:rowOff>
    </xdr:to>
    <xdr:cxnSp macro="">
      <xdr:nvCxnSpPr>
        <xdr:cNvPr id="404" name="直線コネクタ 403">
          <a:extLst>
            <a:ext uri="{FF2B5EF4-FFF2-40B4-BE49-F238E27FC236}">
              <a16:creationId xmlns:a16="http://schemas.microsoft.com/office/drawing/2014/main" id="{2D615E34-6219-4B71-BB72-D6B55577C753}"/>
            </a:ext>
          </a:extLst>
        </xdr:cNvPr>
        <xdr:cNvCxnSpPr/>
      </xdr:nvCxnSpPr>
      <xdr:spPr>
        <a:xfrm flipV="1">
          <a:off x="4634865" y="17412244"/>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31041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8EAC18DD-6F8F-4E4C-9FF3-C0D764CD9691}"/>
            </a:ext>
          </a:extLst>
        </xdr:cNvPr>
        <xdr:cNvSpPr txBox="1"/>
      </xdr:nvSpPr>
      <xdr:spPr>
        <a:xfrm>
          <a:off x="4673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27214</xdr:rowOff>
    </xdr:from>
    <xdr:to>
      <xdr:col>24</xdr:col>
      <xdr:colOff>152400</xdr:colOff>
      <xdr:row>109</xdr:row>
      <xdr:rowOff>27214</xdr:rowOff>
    </xdr:to>
    <xdr:cxnSp macro="">
      <xdr:nvCxnSpPr>
        <xdr:cNvPr id="406" name="直線コネクタ 405">
          <a:extLst>
            <a:ext uri="{FF2B5EF4-FFF2-40B4-BE49-F238E27FC236}">
              <a16:creationId xmlns:a16="http://schemas.microsoft.com/office/drawing/2014/main" id="{B7EDDF9B-28AB-4049-AC68-E97D14F750C2}"/>
            </a:ext>
          </a:extLst>
        </xdr:cNvPr>
        <xdr:cNvCxnSpPr/>
      </xdr:nvCxnSpPr>
      <xdr:spPr>
        <a:xfrm>
          <a:off x="4546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42471</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F99E6A4F-848C-44D7-9FA9-35E8CF4C85DF}"/>
            </a:ext>
          </a:extLst>
        </xdr:cNvPr>
        <xdr:cNvSpPr txBox="1"/>
      </xdr:nvSpPr>
      <xdr:spPr>
        <a:xfrm>
          <a:off x="4673600" y="1718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95794</xdr:rowOff>
    </xdr:from>
    <xdr:to>
      <xdr:col>24</xdr:col>
      <xdr:colOff>152400</xdr:colOff>
      <xdr:row>101</xdr:row>
      <xdr:rowOff>95794</xdr:rowOff>
    </xdr:to>
    <xdr:cxnSp macro="">
      <xdr:nvCxnSpPr>
        <xdr:cNvPr id="408" name="直線コネクタ 407">
          <a:extLst>
            <a:ext uri="{FF2B5EF4-FFF2-40B4-BE49-F238E27FC236}">
              <a16:creationId xmlns:a16="http://schemas.microsoft.com/office/drawing/2014/main" id="{D21F8037-41CD-4B7D-8840-3AEA9227CBD4}"/>
            </a:ext>
          </a:extLst>
        </xdr:cNvPr>
        <xdr:cNvCxnSpPr/>
      </xdr:nvCxnSpPr>
      <xdr:spPr>
        <a:xfrm>
          <a:off x="4546600" y="1741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139354</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F02D82B6-EFCF-47CD-9497-F44F43CD8847}"/>
            </a:ext>
          </a:extLst>
        </xdr:cNvPr>
        <xdr:cNvSpPr txBox="1"/>
      </xdr:nvSpPr>
      <xdr:spPr>
        <a:xfrm>
          <a:off x="4673600" y="179701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410" name="フローチャート: 判断 409">
          <a:extLst>
            <a:ext uri="{FF2B5EF4-FFF2-40B4-BE49-F238E27FC236}">
              <a16:creationId xmlns:a16="http://schemas.microsoft.com/office/drawing/2014/main" id="{E180070B-150C-461F-BF57-C540062816E4}"/>
            </a:ext>
          </a:extLst>
        </xdr:cNvPr>
        <xdr:cNvSpPr/>
      </xdr:nvSpPr>
      <xdr:spPr>
        <a:xfrm>
          <a:off x="45847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129902</xdr:rowOff>
    </xdr:from>
    <xdr:to>
      <xdr:col>20</xdr:col>
      <xdr:colOff>38100</xdr:colOff>
      <xdr:row>105</xdr:row>
      <xdr:rowOff>60052</xdr:rowOff>
    </xdr:to>
    <xdr:sp macro="" textlink="">
      <xdr:nvSpPr>
        <xdr:cNvPr id="411" name="フローチャート: 判断 410">
          <a:extLst>
            <a:ext uri="{FF2B5EF4-FFF2-40B4-BE49-F238E27FC236}">
              <a16:creationId xmlns:a16="http://schemas.microsoft.com/office/drawing/2014/main" id="{961C9894-5F05-42AD-983E-45CCB63B2D1E}"/>
            </a:ext>
          </a:extLst>
        </xdr:cNvPr>
        <xdr:cNvSpPr/>
      </xdr:nvSpPr>
      <xdr:spPr>
        <a:xfrm>
          <a:off x="3746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115207</xdr:rowOff>
    </xdr:from>
    <xdr:to>
      <xdr:col>15</xdr:col>
      <xdr:colOff>101600</xdr:colOff>
      <xdr:row>105</xdr:row>
      <xdr:rowOff>45357</xdr:rowOff>
    </xdr:to>
    <xdr:sp macro="" textlink="">
      <xdr:nvSpPr>
        <xdr:cNvPr id="412" name="フローチャート: 判断 411">
          <a:extLst>
            <a:ext uri="{FF2B5EF4-FFF2-40B4-BE49-F238E27FC236}">
              <a16:creationId xmlns:a16="http://schemas.microsoft.com/office/drawing/2014/main" id="{87F0DB83-4A1D-4DAC-A876-15686882264F}"/>
            </a:ext>
          </a:extLst>
        </xdr:cNvPr>
        <xdr:cNvSpPr/>
      </xdr:nvSpPr>
      <xdr:spPr>
        <a:xfrm>
          <a:off x="2857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95613</xdr:rowOff>
    </xdr:from>
    <xdr:to>
      <xdr:col>10</xdr:col>
      <xdr:colOff>165100</xdr:colOff>
      <xdr:row>105</xdr:row>
      <xdr:rowOff>25763</xdr:rowOff>
    </xdr:to>
    <xdr:sp macro="" textlink="">
      <xdr:nvSpPr>
        <xdr:cNvPr id="413" name="フローチャート: 判断 412">
          <a:extLst>
            <a:ext uri="{FF2B5EF4-FFF2-40B4-BE49-F238E27FC236}">
              <a16:creationId xmlns:a16="http://schemas.microsoft.com/office/drawing/2014/main" id="{455C17C5-AC15-401A-991B-D8ECAA8B6E76}"/>
            </a:ext>
          </a:extLst>
        </xdr:cNvPr>
        <xdr:cNvSpPr/>
      </xdr:nvSpPr>
      <xdr:spPr>
        <a:xfrm>
          <a:off x="1968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14" name="フローチャート: 判断 413">
          <a:extLst>
            <a:ext uri="{FF2B5EF4-FFF2-40B4-BE49-F238E27FC236}">
              <a16:creationId xmlns:a16="http://schemas.microsoft.com/office/drawing/2014/main" id="{21011465-9EE9-4B29-AD73-AEC620CB6EF9}"/>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55A8EE3-9847-4522-B1E7-F39A8739971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84A7BC6-4A57-4E6D-8C37-F8E1D691497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F36419E-05D2-4F4A-8F04-886BC61A7B9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F99C919-0E8C-4D64-B6D1-99857D5DCA1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EFC45427-C3B1-40C0-A66D-D299BC26DC1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44994</xdr:rowOff>
    </xdr:from>
    <xdr:to>
      <xdr:col>24</xdr:col>
      <xdr:colOff>114300</xdr:colOff>
      <xdr:row>101</xdr:row>
      <xdr:rowOff>146594</xdr:rowOff>
    </xdr:to>
    <xdr:sp macro="" textlink="">
      <xdr:nvSpPr>
        <xdr:cNvPr id="420" name="楕円 419">
          <a:extLst>
            <a:ext uri="{FF2B5EF4-FFF2-40B4-BE49-F238E27FC236}">
              <a16:creationId xmlns:a16="http://schemas.microsoft.com/office/drawing/2014/main" id="{5656BB87-B9FE-4F25-8E1D-A98F49996610}"/>
            </a:ext>
          </a:extLst>
        </xdr:cNvPr>
        <xdr:cNvSpPr/>
      </xdr:nvSpPr>
      <xdr:spPr>
        <a:xfrm>
          <a:off x="4584700" y="173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169471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EE3DF771-74FA-4409-90FF-5660506EC69B}"/>
            </a:ext>
          </a:extLst>
        </xdr:cNvPr>
        <xdr:cNvSpPr txBox="1"/>
      </xdr:nvSpPr>
      <xdr:spPr>
        <a:xfrm>
          <a:off x="4673600" y="1731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165826</xdr:rowOff>
    </xdr:from>
    <xdr:to>
      <xdr:col>20</xdr:col>
      <xdr:colOff>38100</xdr:colOff>
      <xdr:row>101</xdr:row>
      <xdr:rowOff>95976</xdr:rowOff>
    </xdr:to>
    <xdr:sp macro="" textlink="">
      <xdr:nvSpPr>
        <xdr:cNvPr id="422" name="楕円 421">
          <a:extLst>
            <a:ext uri="{FF2B5EF4-FFF2-40B4-BE49-F238E27FC236}">
              <a16:creationId xmlns:a16="http://schemas.microsoft.com/office/drawing/2014/main" id="{B34B48C6-1C9F-4CA6-B191-7B5C97FB200E}"/>
            </a:ext>
          </a:extLst>
        </xdr:cNvPr>
        <xdr:cNvSpPr/>
      </xdr:nvSpPr>
      <xdr:spPr>
        <a:xfrm>
          <a:off x="37465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45176</xdr:rowOff>
    </xdr:from>
    <xdr:to>
      <xdr:col>24</xdr:col>
      <xdr:colOff>63500</xdr:colOff>
      <xdr:row>101</xdr:row>
      <xdr:rowOff>95794</xdr:rowOff>
    </xdr:to>
    <xdr:cxnSp macro="">
      <xdr:nvCxnSpPr>
        <xdr:cNvPr id="423" name="直線コネクタ 422">
          <a:extLst>
            <a:ext uri="{FF2B5EF4-FFF2-40B4-BE49-F238E27FC236}">
              <a16:creationId xmlns:a16="http://schemas.microsoft.com/office/drawing/2014/main" id="{93197557-55F2-40C7-8C90-3786D34003E6}"/>
            </a:ext>
          </a:extLst>
        </xdr:cNvPr>
        <xdr:cNvCxnSpPr/>
      </xdr:nvCxnSpPr>
      <xdr:spPr>
        <a:xfrm>
          <a:off x="3797300" y="17361626"/>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116839</xdr:rowOff>
    </xdr:from>
    <xdr:to>
      <xdr:col>15</xdr:col>
      <xdr:colOff>101600</xdr:colOff>
      <xdr:row>101</xdr:row>
      <xdr:rowOff>46989</xdr:rowOff>
    </xdr:to>
    <xdr:sp macro="" textlink="">
      <xdr:nvSpPr>
        <xdr:cNvPr id="424" name="楕円 423">
          <a:extLst>
            <a:ext uri="{FF2B5EF4-FFF2-40B4-BE49-F238E27FC236}">
              <a16:creationId xmlns:a16="http://schemas.microsoft.com/office/drawing/2014/main" id="{F4D53A28-E612-49E7-803E-231115764FDE}"/>
            </a:ext>
          </a:extLst>
        </xdr:cNvPr>
        <xdr:cNvSpPr/>
      </xdr:nvSpPr>
      <xdr:spPr>
        <a:xfrm>
          <a:off x="2857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167639</xdr:rowOff>
    </xdr:from>
    <xdr:to>
      <xdr:col>19</xdr:col>
      <xdr:colOff>177800</xdr:colOff>
      <xdr:row>101</xdr:row>
      <xdr:rowOff>45176</xdr:rowOff>
    </xdr:to>
    <xdr:cxnSp macro="">
      <xdr:nvCxnSpPr>
        <xdr:cNvPr id="425" name="直線コネクタ 424">
          <a:extLst>
            <a:ext uri="{FF2B5EF4-FFF2-40B4-BE49-F238E27FC236}">
              <a16:creationId xmlns:a16="http://schemas.microsoft.com/office/drawing/2014/main" id="{50A3D409-5CC7-4A2C-82D0-1E84E835C413}"/>
            </a:ext>
          </a:extLst>
        </xdr:cNvPr>
        <xdr:cNvCxnSpPr/>
      </xdr:nvCxnSpPr>
      <xdr:spPr>
        <a:xfrm>
          <a:off x="2908300" y="17312639"/>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25400</xdr:rowOff>
    </xdr:from>
    <xdr:to>
      <xdr:col>10</xdr:col>
      <xdr:colOff>165100</xdr:colOff>
      <xdr:row>101</xdr:row>
      <xdr:rowOff>127000</xdr:rowOff>
    </xdr:to>
    <xdr:sp macro="" textlink="">
      <xdr:nvSpPr>
        <xdr:cNvPr id="426" name="楕円 425">
          <a:extLst>
            <a:ext uri="{FF2B5EF4-FFF2-40B4-BE49-F238E27FC236}">
              <a16:creationId xmlns:a16="http://schemas.microsoft.com/office/drawing/2014/main" id="{0DC0A139-7337-46DF-808B-40939CD2D89C}"/>
            </a:ext>
          </a:extLst>
        </xdr:cNvPr>
        <xdr:cNvSpPr/>
      </xdr:nvSpPr>
      <xdr:spPr>
        <a:xfrm>
          <a:off x="1968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167639</xdr:rowOff>
    </xdr:from>
    <xdr:to>
      <xdr:col>15</xdr:col>
      <xdr:colOff>50800</xdr:colOff>
      <xdr:row>101</xdr:row>
      <xdr:rowOff>76200</xdr:rowOff>
    </xdr:to>
    <xdr:cxnSp macro="">
      <xdr:nvCxnSpPr>
        <xdr:cNvPr id="427" name="直線コネクタ 426">
          <a:extLst>
            <a:ext uri="{FF2B5EF4-FFF2-40B4-BE49-F238E27FC236}">
              <a16:creationId xmlns:a16="http://schemas.microsoft.com/office/drawing/2014/main" id="{79023AF7-F1C3-429A-9DCF-F18568B4C699}"/>
            </a:ext>
          </a:extLst>
        </xdr:cNvPr>
        <xdr:cNvCxnSpPr/>
      </xdr:nvCxnSpPr>
      <xdr:spPr>
        <a:xfrm flipV="1">
          <a:off x="2019300" y="1731263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151130</xdr:rowOff>
    </xdr:from>
    <xdr:to>
      <xdr:col>6</xdr:col>
      <xdr:colOff>38100</xdr:colOff>
      <xdr:row>101</xdr:row>
      <xdr:rowOff>81280</xdr:rowOff>
    </xdr:to>
    <xdr:sp macro="" textlink="">
      <xdr:nvSpPr>
        <xdr:cNvPr id="428" name="楕円 427">
          <a:extLst>
            <a:ext uri="{FF2B5EF4-FFF2-40B4-BE49-F238E27FC236}">
              <a16:creationId xmlns:a16="http://schemas.microsoft.com/office/drawing/2014/main" id="{96F883BD-C4E9-42B6-ADC4-F13F2F2C9541}"/>
            </a:ext>
          </a:extLst>
        </xdr:cNvPr>
        <xdr:cNvSpPr/>
      </xdr:nvSpPr>
      <xdr:spPr>
        <a:xfrm>
          <a:off x="1079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30480</xdr:rowOff>
    </xdr:from>
    <xdr:to>
      <xdr:col>10</xdr:col>
      <xdr:colOff>114300</xdr:colOff>
      <xdr:row>101</xdr:row>
      <xdr:rowOff>76200</xdr:rowOff>
    </xdr:to>
    <xdr:cxnSp macro="">
      <xdr:nvCxnSpPr>
        <xdr:cNvPr id="429" name="直線コネクタ 428">
          <a:extLst>
            <a:ext uri="{FF2B5EF4-FFF2-40B4-BE49-F238E27FC236}">
              <a16:creationId xmlns:a16="http://schemas.microsoft.com/office/drawing/2014/main" id="{03923135-1F07-4FE7-A76D-3AC63C67C6DC}"/>
            </a:ext>
          </a:extLst>
        </xdr:cNvPr>
        <xdr:cNvCxnSpPr/>
      </xdr:nvCxnSpPr>
      <xdr:spPr>
        <a:xfrm>
          <a:off x="1130300" y="17346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51179</xdr:rowOff>
    </xdr:from>
    <xdr:ext cx="405111" cy="259045"/>
    <xdr:sp macro="" textlink="">
      <xdr:nvSpPr>
        <xdr:cNvPr id="430" name="n_1aveValue【市民会館】&#10;有形固定資産減価償却率">
          <a:extLst>
            <a:ext uri="{FF2B5EF4-FFF2-40B4-BE49-F238E27FC236}">
              <a16:creationId xmlns:a16="http://schemas.microsoft.com/office/drawing/2014/main" id="{C876B84C-AD6F-421D-BEFB-71B2D60E39E6}"/>
            </a:ext>
          </a:extLst>
        </xdr:cNvPr>
        <xdr:cNvSpPr txBox="1"/>
      </xdr:nvSpPr>
      <xdr:spPr>
        <a:xfrm>
          <a:off x="35820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36484</xdr:rowOff>
    </xdr:from>
    <xdr:ext cx="405111" cy="259045"/>
    <xdr:sp macro="" textlink="">
      <xdr:nvSpPr>
        <xdr:cNvPr id="431" name="n_2aveValue【市民会館】&#10;有形固定資産減価償却率">
          <a:extLst>
            <a:ext uri="{FF2B5EF4-FFF2-40B4-BE49-F238E27FC236}">
              <a16:creationId xmlns:a16="http://schemas.microsoft.com/office/drawing/2014/main" id="{C2288A0F-E19A-42F4-B4F6-3283B26F7E03}"/>
            </a:ext>
          </a:extLst>
        </xdr:cNvPr>
        <xdr:cNvSpPr txBox="1"/>
      </xdr:nvSpPr>
      <xdr:spPr>
        <a:xfrm>
          <a:off x="2705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16890</xdr:rowOff>
    </xdr:from>
    <xdr:ext cx="405111" cy="259045"/>
    <xdr:sp macro="" textlink="">
      <xdr:nvSpPr>
        <xdr:cNvPr id="432" name="n_3aveValue【市民会館】&#10;有形固定資産減価償却率">
          <a:extLst>
            <a:ext uri="{FF2B5EF4-FFF2-40B4-BE49-F238E27FC236}">
              <a16:creationId xmlns:a16="http://schemas.microsoft.com/office/drawing/2014/main" id="{ABBE420D-C2C1-4AC0-956D-AA0E70801056}"/>
            </a:ext>
          </a:extLst>
        </xdr:cNvPr>
        <xdr:cNvSpPr txBox="1"/>
      </xdr:nvSpPr>
      <xdr:spPr>
        <a:xfrm>
          <a:off x="1816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154050</xdr:rowOff>
    </xdr:from>
    <xdr:ext cx="405111" cy="259045"/>
    <xdr:sp macro="" textlink="">
      <xdr:nvSpPr>
        <xdr:cNvPr id="433" name="n_4aveValue【市民会館】&#10;有形固定資産減価償却率">
          <a:extLst>
            <a:ext uri="{FF2B5EF4-FFF2-40B4-BE49-F238E27FC236}">
              <a16:creationId xmlns:a16="http://schemas.microsoft.com/office/drawing/2014/main" id="{6416B723-F2E0-473A-B63F-D636DF97EB77}"/>
            </a:ext>
          </a:extLst>
        </xdr:cNvPr>
        <xdr:cNvSpPr txBox="1"/>
      </xdr:nvSpPr>
      <xdr:spPr>
        <a:xfrm>
          <a:off x="927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112503</xdr:rowOff>
    </xdr:from>
    <xdr:ext cx="405111" cy="259045"/>
    <xdr:sp macro="" textlink="">
      <xdr:nvSpPr>
        <xdr:cNvPr id="434" name="n_1mainValue【市民会館】&#10;有形固定資産減価償却率">
          <a:extLst>
            <a:ext uri="{FF2B5EF4-FFF2-40B4-BE49-F238E27FC236}">
              <a16:creationId xmlns:a16="http://schemas.microsoft.com/office/drawing/2014/main" id="{549FCE49-94C4-45A4-9C16-92F020D4099C}"/>
            </a:ext>
          </a:extLst>
        </xdr:cNvPr>
        <xdr:cNvSpPr txBox="1"/>
      </xdr:nvSpPr>
      <xdr:spPr>
        <a:xfrm>
          <a:off x="35820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63516</xdr:rowOff>
    </xdr:from>
    <xdr:ext cx="405111" cy="259045"/>
    <xdr:sp macro="" textlink="">
      <xdr:nvSpPr>
        <xdr:cNvPr id="435" name="n_2mainValue【市民会館】&#10;有形固定資産減価償却率">
          <a:extLst>
            <a:ext uri="{FF2B5EF4-FFF2-40B4-BE49-F238E27FC236}">
              <a16:creationId xmlns:a16="http://schemas.microsoft.com/office/drawing/2014/main" id="{90D9CE39-1046-4311-A048-23E6C5A7048A}"/>
            </a:ext>
          </a:extLst>
        </xdr:cNvPr>
        <xdr:cNvSpPr txBox="1"/>
      </xdr:nvSpPr>
      <xdr:spPr>
        <a:xfrm>
          <a:off x="2705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143527</xdr:rowOff>
    </xdr:from>
    <xdr:ext cx="405111" cy="259045"/>
    <xdr:sp macro="" textlink="">
      <xdr:nvSpPr>
        <xdr:cNvPr id="436" name="n_3mainValue【市民会館】&#10;有形固定資産減価償却率">
          <a:extLst>
            <a:ext uri="{FF2B5EF4-FFF2-40B4-BE49-F238E27FC236}">
              <a16:creationId xmlns:a16="http://schemas.microsoft.com/office/drawing/2014/main" id="{B482A19B-BFD6-48E3-B3F9-C3572B2EED7E}"/>
            </a:ext>
          </a:extLst>
        </xdr:cNvPr>
        <xdr:cNvSpPr txBox="1"/>
      </xdr:nvSpPr>
      <xdr:spPr>
        <a:xfrm>
          <a:off x="1816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97807</xdr:rowOff>
    </xdr:from>
    <xdr:ext cx="405111" cy="259045"/>
    <xdr:sp macro="" textlink="">
      <xdr:nvSpPr>
        <xdr:cNvPr id="437" name="n_4mainValue【市民会館】&#10;有形固定資産減価償却率">
          <a:extLst>
            <a:ext uri="{FF2B5EF4-FFF2-40B4-BE49-F238E27FC236}">
              <a16:creationId xmlns:a16="http://schemas.microsoft.com/office/drawing/2014/main" id="{E29772A6-6C1E-476A-B9A0-FF88730270D3}"/>
            </a:ext>
          </a:extLst>
        </xdr:cNvPr>
        <xdr:cNvSpPr txBox="1"/>
      </xdr:nvSpPr>
      <xdr:spPr>
        <a:xfrm>
          <a:off x="927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19F84C58-4069-4A86-994C-43397F066D2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F6A71E72-C0E7-4601-8253-675422E1056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9522C4D7-5223-4201-A22E-691E37A4D8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7321B055-740C-4F3A-AEEA-491C3F14F38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CDC91EC-9E2C-4CA5-9E58-506930FCA6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5DB6179-6D2C-488B-8EFE-25DE9C83335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FA54B37A-8844-47FB-BAE2-B259166D494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BB4F0EF9-BFAD-4D00-A13A-C1AFC433009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F8631505-2F82-47ED-A99B-D3EC9BAF3C2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3AD1C539-6CF6-4825-BB18-9A66EBC78CD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09E25F5-EDC4-42F3-A4B6-0F0C6A1BB41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16F42644-CD14-48AF-B698-09442BA67C9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1E9AC006-A6E4-4774-83EF-89DD4E0598C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0A7467AD-7E5B-4088-BDE6-DC74B518F8C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97240D5F-69FA-4196-94A2-95D7FDBF337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3A441C44-08A1-42D4-A183-5F7B52636A6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49A87D90-94A8-4941-B56F-D129AE9FF5E2}"/>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383AF752-19FE-4E8A-99B8-5601F0E5D0D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B5EEDD8B-718E-41F4-BE65-158CE81621C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19BB4820-ACCC-4A2E-AE51-DD10E138806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94DC41F5-7AA2-49AD-A8AD-90E184A3A8D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21B7ACE2-BE38-4CBB-B8AD-9B460F12040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C66CAD68-FB75-45E2-BB54-4E407C5C39C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1" name="直線コネクタ 460">
          <a:extLst>
            <a:ext uri="{FF2B5EF4-FFF2-40B4-BE49-F238E27FC236}">
              <a16:creationId xmlns:a16="http://schemas.microsoft.com/office/drawing/2014/main" id="{A187DED3-627A-429D-89AB-31DE6331D56C}"/>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2" name="【市民会館】&#10;一人当たり面積最小値テキスト">
          <a:extLst>
            <a:ext uri="{FF2B5EF4-FFF2-40B4-BE49-F238E27FC236}">
              <a16:creationId xmlns:a16="http://schemas.microsoft.com/office/drawing/2014/main" id="{9AFCBE80-2285-45AD-B13E-D0EAEC10865C}"/>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3" name="直線コネクタ 462">
          <a:extLst>
            <a:ext uri="{FF2B5EF4-FFF2-40B4-BE49-F238E27FC236}">
              <a16:creationId xmlns:a16="http://schemas.microsoft.com/office/drawing/2014/main" id="{DBDAE402-C332-4B59-9952-AE8E975E7F48}"/>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4" name="【市民会館】&#10;一人当たり面積最大値テキスト">
          <a:extLst>
            <a:ext uri="{FF2B5EF4-FFF2-40B4-BE49-F238E27FC236}">
              <a16:creationId xmlns:a16="http://schemas.microsoft.com/office/drawing/2014/main" id="{B556E5C8-F667-42EA-BDD5-88C63F74D0EA}"/>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5" name="直線コネクタ 464">
          <a:extLst>
            <a:ext uri="{FF2B5EF4-FFF2-40B4-BE49-F238E27FC236}">
              <a16:creationId xmlns:a16="http://schemas.microsoft.com/office/drawing/2014/main" id="{E3940D35-6F2A-4E0B-8F6A-9713EAAE64B9}"/>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6" name="【市民会館】&#10;一人当たり面積平均値テキスト">
          <a:extLst>
            <a:ext uri="{FF2B5EF4-FFF2-40B4-BE49-F238E27FC236}">
              <a16:creationId xmlns:a16="http://schemas.microsoft.com/office/drawing/2014/main" id="{3C2256E0-3680-4D94-A261-6FC574A9F6CD}"/>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7" name="フローチャート: 判断 466">
          <a:extLst>
            <a:ext uri="{FF2B5EF4-FFF2-40B4-BE49-F238E27FC236}">
              <a16:creationId xmlns:a16="http://schemas.microsoft.com/office/drawing/2014/main" id="{3761A130-E034-4B72-9D1E-F6E0B3053271}"/>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8" name="フローチャート: 判断 467">
          <a:extLst>
            <a:ext uri="{FF2B5EF4-FFF2-40B4-BE49-F238E27FC236}">
              <a16:creationId xmlns:a16="http://schemas.microsoft.com/office/drawing/2014/main" id="{A4AE9714-F020-423C-A853-4415D4EB3889}"/>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9" name="フローチャート: 判断 468">
          <a:extLst>
            <a:ext uri="{FF2B5EF4-FFF2-40B4-BE49-F238E27FC236}">
              <a16:creationId xmlns:a16="http://schemas.microsoft.com/office/drawing/2014/main" id="{54635242-91F8-4E64-A27F-A3DE96EEC28E}"/>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70" name="フローチャート: 判断 469">
          <a:extLst>
            <a:ext uri="{FF2B5EF4-FFF2-40B4-BE49-F238E27FC236}">
              <a16:creationId xmlns:a16="http://schemas.microsoft.com/office/drawing/2014/main" id="{EFF40E48-116F-431F-B7E3-53FB6A4BDA6F}"/>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1" name="フローチャート: 判断 470">
          <a:extLst>
            <a:ext uri="{FF2B5EF4-FFF2-40B4-BE49-F238E27FC236}">
              <a16:creationId xmlns:a16="http://schemas.microsoft.com/office/drawing/2014/main" id="{F8385818-9D72-47A2-9773-91D08DB968CE}"/>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D200351-1AC4-40F1-93C5-A393D7DF34B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CF16ED6-B719-4CC5-8789-2EB5965DF40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C020AD9-648B-4564-B87D-33C2606EFF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3327E2F-CC89-41A9-BB8A-18BF7D479E6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55B2B52A-1750-490E-8098-E845F6654DC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77" name="楕円 476">
          <a:extLst>
            <a:ext uri="{FF2B5EF4-FFF2-40B4-BE49-F238E27FC236}">
              <a16:creationId xmlns:a16="http://schemas.microsoft.com/office/drawing/2014/main" id="{6E1E093E-B0A9-4CC7-A7D4-7A4AA6825562}"/>
            </a:ext>
          </a:extLst>
        </xdr:cNvPr>
        <xdr:cNvSpPr/>
      </xdr:nvSpPr>
      <xdr:spPr>
        <a:xfrm>
          <a:off x="10426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93997</xdr:rowOff>
    </xdr:from>
    <xdr:ext cx="469744" cy="259045"/>
    <xdr:sp macro="" textlink="">
      <xdr:nvSpPr>
        <xdr:cNvPr id="478" name="【市民会館】&#10;一人当たり面積該当値テキスト">
          <a:extLst>
            <a:ext uri="{FF2B5EF4-FFF2-40B4-BE49-F238E27FC236}">
              <a16:creationId xmlns:a16="http://schemas.microsoft.com/office/drawing/2014/main" id="{3DBFD585-AE29-4321-8F4F-AD6F066EE5FB}"/>
            </a:ext>
          </a:extLst>
        </xdr:cNvPr>
        <xdr:cNvSpPr txBox="1"/>
      </xdr:nvSpPr>
      <xdr:spPr>
        <a:xfrm>
          <a:off x="105156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86361</xdr:rowOff>
    </xdr:from>
    <xdr:to>
      <xdr:col>50</xdr:col>
      <xdr:colOff>165100</xdr:colOff>
      <xdr:row>105</xdr:row>
      <xdr:rowOff>16511</xdr:rowOff>
    </xdr:to>
    <xdr:sp macro="" textlink="">
      <xdr:nvSpPr>
        <xdr:cNvPr id="479" name="楕円 478">
          <a:extLst>
            <a:ext uri="{FF2B5EF4-FFF2-40B4-BE49-F238E27FC236}">
              <a16:creationId xmlns:a16="http://schemas.microsoft.com/office/drawing/2014/main" id="{F952A60B-4611-4C8D-A109-31436DBA4BC0}"/>
            </a:ext>
          </a:extLst>
        </xdr:cNvPr>
        <xdr:cNvSpPr/>
      </xdr:nvSpPr>
      <xdr:spPr>
        <a:xfrm>
          <a:off x="9588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121920</xdr:rowOff>
    </xdr:from>
    <xdr:to>
      <xdr:col>55</xdr:col>
      <xdr:colOff>0</xdr:colOff>
      <xdr:row>104</xdr:row>
      <xdr:rowOff>137161</xdr:rowOff>
    </xdr:to>
    <xdr:cxnSp macro="">
      <xdr:nvCxnSpPr>
        <xdr:cNvPr id="480" name="直線コネクタ 479">
          <a:extLst>
            <a:ext uri="{FF2B5EF4-FFF2-40B4-BE49-F238E27FC236}">
              <a16:creationId xmlns:a16="http://schemas.microsoft.com/office/drawing/2014/main" id="{4AF17CA9-8A5B-430B-B849-793B1142C873}"/>
            </a:ext>
          </a:extLst>
        </xdr:cNvPr>
        <xdr:cNvCxnSpPr/>
      </xdr:nvCxnSpPr>
      <xdr:spPr>
        <a:xfrm flipV="1">
          <a:off x="9639300" y="179527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101600</xdr:rowOff>
    </xdr:from>
    <xdr:to>
      <xdr:col>46</xdr:col>
      <xdr:colOff>38100</xdr:colOff>
      <xdr:row>105</xdr:row>
      <xdr:rowOff>31750</xdr:rowOff>
    </xdr:to>
    <xdr:sp macro="" textlink="">
      <xdr:nvSpPr>
        <xdr:cNvPr id="481" name="楕円 480">
          <a:extLst>
            <a:ext uri="{FF2B5EF4-FFF2-40B4-BE49-F238E27FC236}">
              <a16:creationId xmlns:a16="http://schemas.microsoft.com/office/drawing/2014/main" id="{9866666F-6C79-4674-842D-6D3A55EC476B}"/>
            </a:ext>
          </a:extLst>
        </xdr:cNvPr>
        <xdr:cNvSpPr/>
      </xdr:nvSpPr>
      <xdr:spPr>
        <a:xfrm>
          <a:off x="8699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137161</xdr:rowOff>
    </xdr:from>
    <xdr:to>
      <xdr:col>50</xdr:col>
      <xdr:colOff>114300</xdr:colOff>
      <xdr:row>104</xdr:row>
      <xdr:rowOff>152400</xdr:rowOff>
    </xdr:to>
    <xdr:cxnSp macro="">
      <xdr:nvCxnSpPr>
        <xdr:cNvPr id="482" name="直線コネクタ 481">
          <a:extLst>
            <a:ext uri="{FF2B5EF4-FFF2-40B4-BE49-F238E27FC236}">
              <a16:creationId xmlns:a16="http://schemas.microsoft.com/office/drawing/2014/main" id="{B10E34A1-B8F7-47E6-B0CA-F584E67E190C}"/>
            </a:ext>
          </a:extLst>
        </xdr:cNvPr>
        <xdr:cNvCxnSpPr/>
      </xdr:nvCxnSpPr>
      <xdr:spPr>
        <a:xfrm flipV="1">
          <a:off x="8750300" y="17967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36830</xdr:rowOff>
    </xdr:from>
    <xdr:to>
      <xdr:col>41</xdr:col>
      <xdr:colOff>101600</xdr:colOff>
      <xdr:row>103</xdr:row>
      <xdr:rowOff>138430</xdr:rowOff>
    </xdr:to>
    <xdr:sp macro="" textlink="">
      <xdr:nvSpPr>
        <xdr:cNvPr id="483" name="楕円 482">
          <a:extLst>
            <a:ext uri="{FF2B5EF4-FFF2-40B4-BE49-F238E27FC236}">
              <a16:creationId xmlns:a16="http://schemas.microsoft.com/office/drawing/2014/main" id="{58760EF9-14F0-47B9-BFF0-76F21916DAD7}"/>
            </a:ext>
          </a:extLst>
        </xdr:cNvPr>
        <xdr:cNvSpPr/>
      </xdr:nvSpPr>
      <xdr:spPr>
        <a:xfrm>
          <a:off x="7810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87630</xdr:rowOff>
    </xdr:from>
    <xdr:to>
      <xdr:col>45</xdr:col>
      <xdr:colOff>177800</xdr:colOff>
      <xdr:row>104</xdr:row>
      <xdr:rowOff>152400</xdr:rowOff>
    </xdr:to>
    <xdr:cxnSp macro="">
      <xdr:nvCxnSpPr>
        <xdr:cNvPr id="484" name="直線コネクタ 483">
          <a:extLst>
            <a:ext uri="{FF2B5EF4-FFF2-40B4-BE49-F238E27FC236}">
              <a16:creationId xmlns:a16="http://schemas.microsoft.com/office/drawing/2014/main" id="{4F561C45-4980-4616-B04C-4BD686B1472D}"/>
            </a:ext>
          </a:extLst>
        </xdr:cNvPr>
        <xdr:cNvCxnSpPr/>
      </xdr:nvCxnSpPr>
      <xdr:spPr>
        <a:xfrm>
          <a:off x="7861300" y="177469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52070</xdr:rowOff>
    </xdr:from>
    <xdr:to>
      <xdr:col>36</xdr:col>
      <xdr:colOff>165100</xdr:colOff>
      <xdr:row>103</xdr:row>
      <xdr:rowOff>153670</xdr:rowOff>
    </xdr:to>
    <xdr:sp macro="" textlink="">
      <xdr:nvSpPr>
        <xdr:cNvPr id="485" name="楕円 484">
          <a:extLst>
            <a:ext uri="{FF2B5EF4-FFF2-40B4-BE49-F238E27FC236}">
              <a16:creationId xmlns:a16="http://schemas.microsoft.com/office/drawing/2014/main" id="{1DC3AED1-F6BB-4DDC-B63E-D99F7175133B}"/>
            </a:ext>
          </a:extLst>
        </xdr:cNvPr>
        <xdr:cNvSpPr/>
      </xdr:nvSpPr>
      <xdr:spPr>
        <a:xfrm>
          <a:off x="69215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87630</xdr:rowOff>
    </xdr:from>
    <xdr:to>
      <xdr:col>41</xdr:col>
      <xdr:colOff>50800</xdr:colOff>
      <xdr:row>103</xdr:row>
      <xdr:rowOff>102870</xdr:rowOff>
    </xdr:to>
    <xdr:cxnSp macro="">
      <xdr:nvCxnSpPr>
        <xdr:cNvPr id="486" name="直線コネクタ 485">
          <a:extLst>
            <a:ext uri="{FF2B5EF4-FFF2-40B4-BE49-F238E27FC236}">
              <a16:creationId xmlns:a16="http://schemas.microsoft.com/office/drawing/2014/main" id="{C64C47AD-79DA-4E46-9F20-7210D10ECFD5}"/>
            </a:ext>
          </a:extLst>
        </xdr:cNvPr>
        <xdr:cNvCxnSpPr/>
      </xdr:nvCxnSpPr>
      <xdr:spPr>
        <a:xfrm flipV="1">
          <a:off x="6972300" y="17746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7" name="n_1aveValue【市民会館】&#10;一人当たり面積">
          <a:extLst>
            <a:ext uri="{FF2B5EF4-FFF2-40B4-BE49-F238E27FC236}">
              <a16:creationId xmlns:a16="http://schemas.microsoft.com/office/drawing/2014/main" id="{BD70F32B-48DA-4439-AE3D-B21CF7609E94}"/>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8" name="n_2aveValue【市民会館】&#10;一人当たり面積">
          <a:extLst>
            <a:ext uri="{FF2B5EF4-FFF2-40B4-BE49-F238E27FC236}">
              <a16:creationId xmlns:a16="http://schemas.microsoft.com/office/drawing/2014/main" id="{13ED043B-ADD6-4744-8545-C7F5244C6110}"/>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9" name="n_3aveValue【市民会館】&#10;一人当たり面積">
          <a:extLst>
            <a:ext uri="{FF2B5EF4-FFF2-40B4-BE49-F238E27FC236}">
              <a16:creationId xmlns:a16="http://schemas.microsoft.com/office/drawing/2014/main" id="{B7A0405D-EEC7-46E3-AB31-C06CCEDBCF27}"/>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90" name="n_4aveValue【市民会館】&#10;一人当たり面積">
          <a:extLst>
            <a:ext uri="{FF2B5EF4-FFF2-40B4-BE49-F238E27FC236}">
              <a16:creationId xmlns:a16="http://schemas.microsoft.com/office/drawing/2014/main" id="{DB3D9EB4-C52D-4E53-A75E-3310C5357BFF}"/>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33038</xdr:rowOff>
    </xdr:from>
    <xdr:ext cx="469744" cy="259045"/>
    <xdr:sp macro="" textlink="">
      <xdr:nvSpPr>
        <xdr:cNvPr id="491" name="n_1mainValue【市民会館】&#10;一人当たり面積">
          <a:extLst>
            <a:ext uri="{FF2B5EF4-FFF2-40B4-BE49-F238E27FC236}">
              <a16:creationId xmlns:a16="http://schemas.microsoft.com/office/drawing/2014/main" id="{E676B240-87E4-4697-935B-F56B63CA4885}"/>
            </a:ext>
          </a:extLst>
        </xdr:cNvPr>
        <xdr:cNvSpPr txBox="1"/>
      </xdr:nvSpPr>
      <xdr:spPr>
        <a:xfrm>
          <a:off x="93917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48277</xdr:rowOff>
    </xdr:from>
    <xdr:ext cx="469744" cy="259045"/>
    <xdr:sp macro="" textlink="">
      <xdr:nvSpPr>
        <xdr:cNvPr id="492" name="n_2mainValue【市民会館】&#10;一人当たり面積">
          <a:extLst>
            <a:ext uri="{FF2B5EF4-FFF2-40B4-BE49-F238E27FC236}">
              <a16:creationId xmlns:a16="http://schemas.microsoft.com/office/drawing/2014/main" id="{1E15836B-CA51-46C7-B90C-56F5C760EE94}"/>
            </a:ext>
          </a:extLst>
        </xdr:cNvPr>
        <xdr:cNvSpPr txBox="1"/>
      </xdr:nvSpPr>
      <xdr:spPr>
        <a:xfrm>
          <a:off x="8515427"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154957</xdr:rowOff>
    </xdr:from>
    <xdr:ext cx="469744" cy="259045"/>
    <xdr:sp macro="" textlink="">
      <xdr:nvSpPr>
        <xdr:cNvPr id="493" name="n_3mainValue【市民会館】&#10;一人当たり面積">
          <a:extLst>
            <a:ext uri="{FF2B5EF4-FFF2-40B4-BE49-F238E27FC236}">
              <a16:creationId xmlns:a16="http://schemas.microsoft.com/office/drawing/2014/main" id="{CB360B4C-DABD-4AF8-A51A-08129DC74FC9}"/>
            </a:ext>
          </a:extLst>
        </xdr:cNvPr>
        <xdr:cNvSpPr txBox="1"/>
      </xdr:nvSpPr>
      <xdr:spPr>
        <a:xfrm>
          <a:off x="76264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170197</xdr:rowOff>
    </xdr:from>
    <xdr:ext cx="469744" cy="259045"/>
    <xdr:sp macro="" textlink="">
      <xdr:nvSpPr>
        <xdr:cNvPr id="494" name="n_4mainValue【市民会館】&#10;一人当たり面積">
          <a:extLst>
            <a:ext uri="{FF2B5EF4-FFF2-40B4-BE49-F238E27FC236}">
              <a16:creationId xmlns:a16="http://schemas.microsoft.com/office/drawing/2014/main" id="{E8C85235-EA6E-43D7-AA5B-BBF90721ED75}"/>
            </a:ext>
          </a:extLst>
        </xdr:cNvPr>
        <xdr:cNvSpPr txBox="1"/>
      </xdr:nvSpPr>
      <xdr:spPr>
        <a:xfrm>
          <a:off x="6737427" y="174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9358100C-5FDF-4168-A584-32E34A21D5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B9CCA3C4-EA2A-420A-87D9-41E2FCA5FB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111CE4F1-91BF-4EE4-8BA3-4A01BBD4338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7DEDDAC5-418E-4B73-A207-08817CEFDCA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56D33E28-5FD7-4CE3-B253-66DD1AB3424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2A5774FA-0185-4E46-9DD1-905057D8218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0C10FB76-312F-43C5-A31B-BFE84251E0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CB41FD39-AD11-45A5-9C6C-DCF63127177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105304E4-2369-4222-B9B6-9F473A4F701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581E5C3A-F6BF-4002-9B8E-49CAF197FDB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BA36D7AB-75F7-4239-B6A4-BACDC55A816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F88390B0-32BE-4146-A3A7-3677421F178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86462132-A65B-4EC5-A61E-E35159C04E9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E8BA9E3D-D342-44C1-B032-AA6B18A1DAC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A4018254-7020-4B16-BD6B-0DF9BE9CAB9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2B398737-F7E6-4E42-85EB-200E21A0ED7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446559C8-EED7-4745-985B-607B945064B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D231E751-BA89-4329-AEB5-6FF517BB351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E836DB4C-7E19-4866-8678-7E76C6845D4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D79F47DB-F986-499A-A857-2914CED5DAC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98AE1BE6-086E-49B8-8601-3E498C105D5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0C55DB22-7818-46BA-8524-B0BB706DCDB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4FE4E9A7-124B-4DD8-8913-290F22585AC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7B051AB5-8F8D-4CD4-BE5E-7A27BCAEE26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76359FF6-06A9-4BDC-9E4E-56CB0830B2E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20" name="直線コネクタ 519">
          <a:extLst>
            <a:ext uri="{FF2B5EF4-FFF2-40B4-BE49-F238E27FC236}">
              <a16:creationId xmlns:a16="http://schemas.microsoft.com/office/drawing/2014/main" id="{4C9650B5-2215-45F6-AA04-A470B834E408}"/>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45CFAC62-F223-4E0B-82E6-08C195ECA7B9}"/>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2" name="直線コネクタ 521">
          <a:extLst>
            <a:ext uri="{FF2B5EF4-FFF2-40B4-BE49-F238E27FC236}">
              <a16:creationId xmlns:a16="http://schemas.microsoft.com/office/drawing/2014/main" id="{9B693844-5C1F-4164-966C-C91F213642F7}"/>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0D2BE6D6-DB72-43B0-BE15-D62A116E6565}"/>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4" name="直線コネクタ 523">
          <a:extLst>
            <a:ext uri="{FF2B5EF4-FFF2-40B4-BE49-F238E27FC236}">
              <a16:creationId xmlns:a16="http://schemas.microsoft.com/office/drawing/2014/main" id="{42F47BD0-2A73-4CBA-A90F-8B8CD3C0DAE3}"/>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AFF32C3C-505B-49F7-9460-7BBCB97D6EEE}"/>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6" name="フローチャート: 判断 525">
          <a:extLst>
            <a:ext uri="{FF2B5EF4-FFF2-40B4-BE49-F238E27FC236}">
              <a16:creationId xmlns:a16="http://schemas.microsoft.com/office/drawing/2014/main" id="{167B45AE-5190-4BCB-95E4-4C3A2F753C9C}"/>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7" name="フローチャート: 判断 526">
          <a:extLst>
            <a:ext uri="{FF2B5EF4-FFF2-40B4-BE49-F238E27FC236}">
              <a16:creationId xmlns:a16="http://schemas.microsoft.com/office/drawing/2014/main" id="{87D21C44-F441-4A52-A308-4CDA9172E5F1}"/>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8" name="フローチャート: 判断 527">
          <a:extLst>
            <a:ext uri="{FF2B5EF4-FFF2-40B4-BE49-F238E27FC236}">
              <a16:creationId xmlns:a16="http://schemas.microsoft.com/office/drawing/2014/main" id="{51ECB505-634C-4FAD-A14B-A607ABD82F9D}"/>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9" name="フローチャート: 判断 528">
          <a:extLst>
            <a:ext uri="{FF2B5EF4-FFF2-40B4-BE49-F238E27FC236}">
              <a16:creationId xmlns:a16="http://schemas.microsoft.com/office/drawing/2014/main" id="{673BC6EC-B4DF-4038-911F-33B966E8F667}"/>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30" name="フローチャート: 判断 529">
          <a:extLst>
            <a:ext uri="{FF2B5EF4-FFF2-40B4-BE49-F238E27FC236}">
              <a16:creationId xmlns:a16="http://schemas.microsoft.com/office/drawing/2014/main" id="{A14DFB05-543D-4ABA-8769-3C4560056740}"/>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9F0BD98-A6A1-4289-B4AA-2804E01F775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5FC3A88-CCB6-4E80-80B0-E591C38DF20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1A42DDE-18DC-4954-BDB8-26BA1514292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A4FCDE5-B231-474E-9835-069E0FFB73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A0123D6C-A1E7-4390-9515-A11A18C2E44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4173</xdr:rowOff>
    </xdr:from>
    <xdr:to>
      <xdr:col>85</xdr:col>
      <xdr:colOff>177800</xdr:colOff>
      <xdr:row>39</xdr:row>
      <xdr:rowOff>105773</xdr:rowOff>
    </xdr:to>
    <xdr:sp macro="" textlink="">
      <xdr:nvSpPr>
        <xdr:cNvPr id="536" name="楕円 535">
          <a:extLst>
            <a:ext uri="{FF2B5EF4-FFF2-40B4-BE49-F238E27FC236}">
              <a16:creationId xmlns:a16="http://schemas.microsoft.com/office/drawing/2014/main" id="{84C63F62-D5E4-4C80-827D-38C931C3BAF2}"/>
            </a:ext>
          </a:extLst>
        </xdr:cNvPr>
        <xdr:cNvSpPr/>
      </xdr:nvSpPr>
      <xdr:spPr>
        <a:xfrm>
          <a:off x="162687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154050</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53D3362B-A7DB-44A0-BF3A-4B280C03124F}"/>
            </a:ext>
          </a:extLst>
        </xdr:cNvPr>
        <xdr:cNvSpPr txBox="1"/>
      </xdr:nvSpPr>
      <xdr:spPr>
        <a:xfrm>
          <a:off x="16357600"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142966</xdr:rowOff>
    </xdr:from>
    <xdr:to>
      <xdr:col>81</xdr:col>
      <xdr:colOff>101600</xdr:colOff>
      <xdr:row>39</xdr:row>
      <xdr:rowOff>73116</xdr:rowOff>
    </xdr:to>
    <xdr:sp macro="" textlink="">
      <xdr:nvSpPr>
        <xdr:cNvPr id="538" name="楕円 537">
          <a:extLst>
            <a:ext uri="{FF2B5EF4-FFF2-40B4-BE49-F238E27FC236}">
              <a16:creationId xmlns:a16="http://schemas.microsoft.com/office/drawing/2014/main" id="{058E5BF7-76AE-413B-88E3-0C3124058870}"/>
            </a:ext>
          </a:extLst>
        </xdr:cNvPr>
        <xdr:cNvSpPr/>
      </xdr:nvSpPr>
      <xdr:spPr>
        <a:xfrm>
          <a:off x="15430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22316</xdr:rowOff>
    </xdr:from>
    <xdr:to>
      <xdr:col>85</xdr:col>
      <xdr:colOff>127000</xdr:colOff>
      <xdr:row>39</xdr:row>
      <xdr:rowOff>54973</xdr:rowOff>
    </xdr:to>
    <xdr:cxnSp macro="">
      <xdr:nvCxnSpPr>
        <xdr:cNvPr id="539" name="直線コネクタ 538">
          <a:extLst>
            <a:ext uri="{FF2B5EF4-FFF2-40B4-BE49-F238E27FC236}">
              <a16:creationId xmlns:a16="http://schemas.microsoft.com/office/drawing/2014/main" id="{EE35000B-2966-4E69-8557-20420284FD2D}"/>
            </a:ext>
          </a:extLst>
        </xdr:cNvPr>
        <xdr:cNvCxnSpPr/>
      </xdr:nvCxnSpPr>
      <xdr:spPr>
        <a:xfrm>
          <a:off x="15481300" y="67088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113574</xdr:rowOff>
    </xdr:from>
    <xdr:to>
      <xdr:col>76</xdr:col>
      <xdr:colOff>165100</xdr:colOff>
      <xdr:row>39</xdr:row>
      <xdr:rowOff>43724</xdr:rowOff>
    </xdr:to>
    <xdr:sp macro="" textlink="">
      <xdr:nvSpPr>
        <xdr:cNvPr id="540" name="楕円 539">
          <a:extLst>
            <a:ext uri="{FF2B5EF4-FFF2-40B4-BE49-F238E27FC236}">
              <a16:creationId xmlns:a16="http://schemas.microsoft.com/office/drawing/2014/main" id="{96655AA3-06E9-45A1-BF61-A7CCF5A163A5}"/>
            </a:ext>
          </a:extLst>
        </xdr:cNvPr>
        <xdr:cNvSpPr/>
      </xdr:nvSpPr>
      <xdr:spPr>
        <a:xfrm>
          <a:off x="14541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164374</xdr:rowOff>
    </xdr:from>
    <xdr:to>
      <xdr:col>81</xdr:col>
      <xdr:colOff>50800</xdr:colOff>
      <xdr:row>39</xdr:row>
      <xdr:rowOff>22316</xdr:rowOff>
    </xdr:to>
    <xdr:cxnSp macro="">
      <xdr:nvCxnSpPr>
        <xdr:cNvPr id="541" name="直線コネクタ 540">
          <a:extLst>
            <a:ext uri="{FF2B5EF4-FFF2-40B4-BE49-F238E27FC236}">
              <a16:creationId xmlns:a16="http://schemas.microsoft.com/office/drawing/2014/main" id="{687C53E1-8AC3-420C-A4AB-728A4C581DBF}"/>
            </a:ext>
          </a:extLst>
        </xdr:cNvPr>
        <xdr:cNvCxnSpPr/>
      </xdr:nvCxnSpPr>
      <xdr:spPr>
        <a:xfrm>
          <a:off x="14592300" y="667947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542" name="楕円 541">
          <a:extLst>
            <a:ext uri="{FF2B5EF4-FFF2-40B4-BE49-F238E27FC236}">
              <a16:creationId xmlns:a16="http://schemas.microsoft.com/office/drawing/2014/main" id="{5C4F083A-CCC7-4575-8FBC-3CCA1CD76465}"/>
            </a:ext>
          </a:extLst>
        </xdr:cNvPr>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38</xdr:row>
      <xdr:rowOff>164374</xdr:rowOff>
    </xdr:to>
    <xdr:cxnSp macro="">
      <xdr:nvCxnSpPr>
        <xdr:cNvPr id="543" name="直線コネクタ 542">
          <a:extLst>
            <a:ext uri="{FF2B5EF4-FFF2-40B4-BE49-F238E27FC236}">
              <a16:creationId xmlns:a16="http://schemas.microsoft.com/office/drawing/2014/main" id="{51021B1D-BCC7-42DE-9649-9D5FAED21F7D}"/>
            </a:ext>
          </a:extLst>
        </xdr:cNvPr>
        <xdr:cNvCxnSpPr/>
      </xdr:nvCxnSpPr>
      <xdr:spPr>
        <a:xfrm>
          <a:off x="13703300" y="66353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25400</xdr:rowOff>
    </xdr:from>
    <xdr:to>
      <xdr:col>67</xdr:col>
      <xdr:colOff>101600</xdr:colOff>
      <xdr:row>38</xdr:row>
      <xdr:rowOff>127000</xdr:rowOff>
    </xdr:to>
    <xdr:sp macro="" textlink="">
      <xdr:nvSpPr>
        <xdr:cNvPr id="544" name="楕円 543">
          <a:extLst>
            <a:ext uri="{FF2B5EF4-FFF2-40B4-BE49-F238E27FC236}">
              <a16:creationId xmlns:a16="http://schemas.microsoft.com/office/drawing/2014/main" id="{02761471-2471-4942-96F3-B13E02E1A76E}"/>
            </a:ext>
          </a:extLst>
        </xdr:cNvPr>
        <xdr:cNvSpPr/>
      </xdr:nvSpPr>
      <xdr:spPr>
        <a:xfrm>
          <a:off x="1276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76200</xdr:rowOff>
    </xdr:from>
    <xdr:to>
      <xdr:col>71</xdr:col>
      <xdr:colOff>177800</xdr:colOff>
      <xdr:row>38</xdr:row>
      <xdr:rowOff>120287</xdr:rowOff>
    </xdr:to>
    <xdr:cxnSp macro="">
      <xdr:nvCxnSpPr>
        <xdr:cNvPr id="545" name="直線コネクタ 544">
          <a:extLst>
            <a:ext uri="{FF2B5EF4-FFF2-40B4-BE49-F238E27FC236}">
              <a16:creationId xmlns:a16="http://schemas.microsoft.com/office/drawing/2014/main" id="{16D81A6E-621F-49A1-B400-1D4B2A22C3C0}"/>
            </a:ext>
          </a:extLst>
        </xdr:cNvPr>
        <xdr:cNvCxnSpPr/>
      </xdr:nvCxnSpPr>
      <xdr:spPr>
        <a:xfrm>
          <a:off x="12814300" y="659130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5D902210-D5F8-4035-B374-A8F0CCDF6E5C}"/>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A2721A0A-23A6-4600-A6A5-87096413D242}"/>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39BFFDEC-7AEE-4532-8F92-C3B800DAF9D1}"/>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EEBCA212-4937-48B6-877B-FF8261F21790}"/>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64243</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A4A23B1E-79AD-4298-AAE0-B3DD3A692E9A}"/>
            </a:ext>
          </a:extLst>
        </xdr:cNvPr>
        <xdr:cNvSpPr txBox="1"/>
      </xdr:nvSpPr>
      <xdr:spPr>
        <a:xfrm>
          <a:off x="152660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34851</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4BA8FE13-B7E1-4509-8818-6F3D1CE53A45}"/>
            </a:ext>
          </a:extLst>
        </xdr:cNvPr>
        <xdr:cNvSpPr txBox="1"/>
      </xdr:nvSpPr>
      <xdr:spPr>
        <a:xfrm>
          <a:off x="14389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16164</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8E28410E-46C6-45BC-8F38-99CC740522C4}"/>
            </a:ext>
          </a:extLst>
        </xdr:cNvPr>
        <xdr:cNvSpPr txBox="1"/>
      </xdr:nvSpPr>
      <xdr:spPr>
        <a:xfrm>
          <a:off x="13500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B359CFD9-6441-4D2E-97F5-1FFF5AA6295D}"/>
            </a:ext>
          </a:extLst>
        </xdr:cNvPr>
        <xdr:cNvSpPr txBox="1"/>
      </xdr:nvSpPr>
      <xdr:spPr>
        <a:xfrm>
          <a:off x="12611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A2E2941-97BF-4AEC-B255-26F79F74E3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D85543E3-2F0F-4DA2-9483-569F38D9D1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4D50872A-9AAE-44AF-8DF1-23DD5C8B607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B25308B5-1ECD-41C5-A46E-D7EFAEF03D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F4D872EF-8CC0-4450-92F7-63AC17C90A4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84E2D315-7AB7-4DC6-8DA5-EEEBF61F034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1419ACCC-8269-4190-9FDA-B26C8FDC775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954DA96D-5D48-416A-AD55-ABA476E47AB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4F9A13F0-26C3-4B00-9F3D-D3B92E64502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62B133E2-0A13-47DA-85A2-2858371051E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1442EAE2-C07B-4933-9B48-49FF1BC8927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DE8F35FB-D791-4E41-B703-6374558B3EB5}"/>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FDF21474-CDCB-4ADD-A042-F78C36980A3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4CC358D3-7026-4B0C-98E5-309499B073C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DD2AC9A6-A7D5-492F-BE0E-93C76D6BE7C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5FABEE7B-0178-49C7-9FD9-BFA6789A23E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6D1E98E2-3A1C-4609-AADA-93F2D4F8929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CAC36829-9350-4EF3-BB64-731176E4503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2D2B3F7A-F2CD-4584-AF4F-CA9F4CD167D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21BA793D-59BE-419C-99C3-3324C6FFC00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EB5DC6CE-46AA-4038-A6A0-76CAF4F1954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AF94A874-FEEF-4C93-B2C4-088A58CCC3B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6559DCF8-82D1-4751-9F5D-32D41E20A5B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7" name="直線コネクタ 576">
          <a:extLst>
            <a:ext uri="{FF2B5EF4-FFF2-40B4-BE49-F238E27FC236}">
              <a16:creationId xmlns:a16="http://schemas.microsoft.com/office/drawing/2014/main" id="{91012611-D355-43D1-879C-C20143FB17C8}"/>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8" name="【一般廃棄物処理施設】&#10;一人当たり有形固定資産（償却資産）額最小値テキスト">
          <a:extLst>
            <a:ext uri="{FF2B5EF4-FFF2-40B4-BE49-F238E27FC236}">
              <a16:creationId xmlns:a16="http://schemas.microsoft.com/office/drawing/2014/main" id="{89B02634-460D-4272-A7A1-DEE14E601389}"/>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9" name="直線コネクタ 578">
          <a:extLst>
            <a:ext uri="{FF2B5EF4-FFF2-40B4-BE49-F238E27FC236}">
              <a16:creationId xmlns:a16="http://schemas.microsoft.com/office/drawing/2014/main" id="{D4B19A4F-F026-4164-87DA-A26B5E58844B}"/>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9364D59A-5F19-47A0-B0B2-D2D9335FD4F5}"/>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1" name="直線コネクタ 580">
          <a:extLst>
            <a:ext uri="{FF2B5EF4-FFF2-40B4-BE49-F238E27FC236}">
              <a16:creationId xmlns:a16="http://schemas.microsoft.com/office/drawing/2014/main" id="{AF10C95C-0DCF-4CB7-A40F-2545DF64583B}"/>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51CEB430-CEA2-45F0-A0D2-B0285A59E5B0}"/>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3" name="フローチャート: 判断 582">
          <a:extLst>
            <a:ext uri="{FF2B5EF4-FFF2-40B4-BE49-F238E27FC236}">
              <a16:creationId xmlns:a16="http://schemas.microsoft.com/office/drawing/2014/main" id="{A295A86A-202F-4EB9-BF8A-9E40FB62F07B}"/>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4" name="フローチャート: 判断 583">
          <a:extLst>
            <a:ext uri="{FF2B5EF4-FFF2-40B4-BE49-F238E27FC236}">
              <a16:creationId xmlns:a16="http://schemas.microsoft.com/office/drawing/2014/main" id="{A84D0725-897A-4E21-B333-BB6DBF6A5E7D}"/>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5" name="フローチャート: 判断 584">
          <a:extLst>
            <a:ext uri="{FF2B5EF4-FFF2-40B4-BE49-F238E27FC236}">
              <a16:creationId xmlns:a16="http://schemas.microsoft.com/office/drawing/2014/main" id="{B918B3A2-53EA-47DE-9400-4E625DCAA66B}"/>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6" name="フローチャート: 判断 585">
          <a:extLst>
            <a:ext uri="{FF2B5EF4-FFF2-40B4-BE49-F238E27FC236}">
              <a16:creationId xmlns:a16="http://schemas.microsoft.com/office/drawing/2014/main" id="{D167A162-4758-4B80-ACEC-E388C1EA85A1}"/>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7" name="フローチャート: 判断 586">
          <a:extLst>
            <a:ext uri="{FF2B5EF4-FFF2-40B4-BE49-F238E27FC236}">
              <a16:creationId xmlns:a16="http://schemas.microsoft.com/office/drawing/2014/main" id="{07C12DE5-5A84-489D-B99F-B4F0E7314B4B}"/>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8B6275E-2990-4C95-ACD7-4E9D75D82A7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E312952-2F47-4251-94C0-F8FA5DE9E3C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9E1DD48-7BC9-4AA5-94C1-ECD43404408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B08BC4B-7698-447D-8AAD-1AB7B5F68FC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8894FEC7-7814-4241-B8B0-4DEC0460B4B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109227</xdr:rowOff>
    </xdr:from>
    <xdr:to>
      <xdr:col>116</xdr:col>
      <xdr:colOff>114300</xdr:colOff>
      <xdr:row>40</xdr:row>
      <xdr:rowOff>39377</xdr:rowOff>
    </xdr:to>
    <xdr:sp macro="" textlink="">
      <xdr:nvSpPr>
        <xdr:cNvPr id="593" name="楕円 592">
          <a:extLst>
            <a:ext uri="{FF2B5EF4-FFF2-40B4-BE49-F238E27FC236}">
              <a16:creationId xmlns:a16="http://schemas.microsoft.com/office/drawing/2014/main" id="{103EAD20-BA8D-4AC5-AE12-274B61B0BEBE}"/>
            </a:ext>
          </a:extLst>
        </xdr:cNvPr>
        <xdr:cNvSpPr/>
      </xdr:nvSpPr>
      <xdr:spPr>
        <a:xfrm>
          <a:off x="22110700" y="679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132104</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A1162D73-FD96-4815-BE7A-C935B83C606A}"/>
            </a:ext>
          </a:extLst>
        </xdr:cNvPr>
        <xdr:cNvSpPr txBox="1"/>
      </xdr:nvSpPr>
      <xdr:spPr>
        <a:xfrm>
          <a:off x="22199600" y="664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151857</xdr:rowOff>
    </xdr:from>
    <xdr:to>
      <xdr:col>112</xdr:col>
      <xdr:colOff>38100</xdr:colOff>
      <xdr:row>40</xdr:row>
      <xdr:rowOff>82007</xdr:rowOff>
    </xdr:to>
    <xdr:sp macro="" textlink="">
      <xdr:nvSpPr>
        <xdr:cNvPr id="595" name="楕円 594">
          <a:extLst>
            <a:ext uri="{FF2B5EF4-FFF2-40B4-BE49-F238E27FC236}">
              <a16:creationId xmlns:a16="http://schemas.microsoft.com/office/drawing/2014/main" id="{86A6E066-6E91-476B-973B-162E8FC59315}"/>
            </a:ext>
          </a:extLst>
        </xdr:cNvPr>
        <xdr:cNvSpPr/>
      </xdr:nvSpPr>
      <xdr:spPr>
        <a:xfrm>
          <a:off x="21272500" y="683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160027</xdr:rowOff>
    </xdr:from>
    <xdr:to>
      <xdr:col>116</xdr:col>
      <xdr:colOff>63500</xdr:colOff>
      <xdr:row>40</xdr:row>
      <xdr:rowOff>31207</xdr:rowOff>
    </xdr:to>
    <xdr:cxnSp macro="">
      <xdr:nvCxnSpPr>
        <xdr:cNvPr id="596" name="直線コネクタ 595">
          <a:extLst>
            <a:ext uri="{FF2B5EF4-FFF2-40B4-BE49-F238E27FC236}">
              <a16:creationId xmlns:a16="http://schemas.microsoft.com/office/drawing/2014/main" id="{8FA87B70-CDE8-46B4-AA7F-BC3BD3839690}"/>
            </a:ext>
          </a:extLst>
        </xdr:cNvPr>
        <xdr:cNvCxnSpPr/>
      </xdr:nvCxnSpPr>
      <xdr:spPr>
        <a:xfrm flipV="1">
          <a:off x="21323300" y="6846577"/>
          <a:ext cx="8382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164046</xdr:rowOff>
    </xdr:from>
    <xdr:to>
      <xdr:col>107</xdr:col>
      <xdr:colOff>101600</xdr:colOff>
      <xdr:row>40</xdr:row>
      <xdr:rowOff>94196</xdr:rowOff>
    </xdr:to>
    <xdr:sp macro="" textlink="">
      <xdr:nvSpPr>
        <xdr:cNvPr id="597" name="楕円 596">
          <a:extLst>
            <a:ext uri="{FF2B5EF4-FFF2-40B4-BE49-F238E27FC236}">
              <a16:creationId xmlns:a16="http://schemas.microsoft.com/office/drawing/2014/main" id="{13EC6280-1723-4F3E-A6F0-EBE2EE057521}"/>
            </a:ext>
          </a:extLst>
        </xdr:cNvPr>
        <xdr:cNvSpPr/>
      </xdr:nvSpPr>
      <xdr:spPr>
        <a:xfrm>
          <a:off x="20383500" y="685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31207</xdr:rowOff>
    </xdr:from>
    <xdr:to>
      <xdr:col>111</xdr:col>
      <xdr:colOff>177800</xdr:colOff>
      <xdr:row>40</xdr:row>
      <xdr:rowOff>43396</xdr:rowOff>
    </xdr:to>
    <xdr:cxnSp macro="">
      <xdr:nvCxnSpPr>
        <xdr:cNvPr id="598" name="直線コネクタ 597">
          <a:extLst>
            <a:ext uri="{FF2B5EF4-FFF2-40B4-BE49-F238E27FC236}">
              <a16:creationId xmlns:a16="http://schemas.microsoft.com/office/drawing/2014/main" id="{106125E3-A43F-4038-A82E-F979421D37A6}"/>
            </a:ext>
          </a:extLst>
        </xdr:cNvPr>
        <xdr:cNvCxnSpPr/>
      </xdr:nvCxnSpPr>
      <xdr:spPr>
        <a:xfrm flipV="1">
          <a:off x="20434300" y="6889207"/>
          <a:ext cx="889000" cy="1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170161</xdr:rowOff>
    </xdr:from>
    <xdr:to>
      <xdr:col>102</xdr:col>
      <xdr:colOff>165100</xdr:colOff>
      <xdr:row>40</xdr:row>
      <xdr:rowOff>100311</xdr:rowOff>
    </xdr:to>
    <xdr:sp macro="" textlink="">
      <xdr:nvSpPr>
        <xdr:cNvPr id="599" name="楕円 598">
          <a:extLst>
            <a:ext uri="{FF2B5EF4-FFF2-40B4-BE49-F238E27FC236}">
              <a16:creationId xmlns:a16="http://schemas.microsoft.com/office/drawing/2014/main" id="{E6B41057-F9C7-4B77-B8C1-4949F57588AF}"/>
            </a:ext>
          </a:extLst>
        </xdr:cNvPr>
        <xdr:cNvSpPr/>
      </xdr:nvSpPr>
      <xdr:spPr>
        <a:xfrm>
          <a:off x="19494500" y="685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43396</xdr:rowOff>
    </xdr:from>
    <xdr:to>
      <xdr:col>107</xdr:col>
      <xdr:colOff>50800</xdr:colOff>
      <xdr:row>40</xdr:row>
      <xdr:rowOff>49511</xdr:rowOff>
    </xdr:to>
    <xdr:cxnSp macro="">
      <xdr:nvCxnSpPr>
        <xdr:cNvPr id="600" name="直線コネクタ 599">
          <a:extLst>
            <a:ext uri="{FF2B5EF4-FFF2-40B4-BE49-F238E27FC236}">
              <a16:creationId xmlns:a16="http://schemas.microsoft.com/office/drawing/2014/main" id="{911045FD-C1C6-421A-BF80-1A04679E1FF2}"/>
            </a:ext>
          </a:extLst>
        </xdr:cNvPr>
        <xdr:cNvCxnSpPr/>
      </xdr:nvCxnSpPr>
      <xdr:spPr>
        <a:xfrm flipV="1">
          <a:off x="19545300" y="6901396"/>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4628</xdr:rowOff>
    </xdr:from>
    <xdr:to>
      <xdr:col>98</xdr:col>
      <xdr:colOff>38100</xdr:colOff>
      <xdr:row>40</xdr:row>
      <xdr:rowOff>106228</xdr:rowOff>
    </xdr:to>
    <xdr:sp macro="" textlink="">
      <xdr:nvSpPr>
        <xdr:cNvPr id="601" name="楕円 600">
          <a:extLst>
            <a:ext uri="{FF2B5EF4-FFF2-40B4-BE49-F238E27FC236}">
              <a16:creationId xmlns:a16="http://schemas.microsoft.com/office/drawing/2014/main" id="{2BE3AF07-7076-4215-B95C-7A37CC8A2ACC}"/>
            </a:ext>
          </a:extLst>
        </xdr:cNvPr>
        <xdr:cNvSpPr/>
      </xdr:nvSpPr>
      <xdr:spPr>
        <a:xfrm>
          <a:off x="18605500" y="68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49511</xdr:rowOff>
    </xdr:from>
    <xdr:to>
      <xdr:col>102</xdr:col>
      <xdr:colOff>114300</xdr:colOff>
      <xdr:row>40</xdr:row>
      <xdr:rowOff>55428</xdr:rowOff>
    </xdr:to>
    <xdr:cxnSp macro="">
      <xdr:nvCxnSpPr>
        <xdr:cNvPr id="602" name="直線コネクタ 601">
          <a:extLst>
            <a:ext uri="{FF2B5EF4-FFF2-40B4-BE49-F238E27FC236}">
              <a16:creationId xmlns:a16="http://schemas.microsoft.com/office/drawing/2014/main" id="{94879C46-8686-4241-8DC5-C4353E8E67DA}"/>
            </a:ext>
          </a:extLst>
        </xdr:cNvPr>
        <xdr:cNvCxnSpPr/>
      </xdr:nvCxnSpPr>
      <xdr:spPr>
        <a:xfrm flipV="1">
          <a:off x="18656300" y="6907511"/>
          <a:ext cx="889000" cy="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8E7EF70B-80F3-419E-8DF2-EBA286BFC03E}"/>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DD6A6B7F-78BE-49CB-9C9D-19A9BD8D9F16}"/>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CBA8789C-E8E4-4253-BEC1-92A582625692}"/>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5F10C21F-216C-40A4-BB42-738384EFA75F}"/>
            </a:ext>
          </a:extLst>
        </xdr:cNvPr>
        <xdr:cNvSpPr txBox="1"/>
      </xdr:nvSpPr>
      <xdr:spPr>
        <a:xfrm>
          <a:off x="18389111" y="66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73134</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BD47ECCE-CA74-4735-82D2-F79CCEC8FCBD}"/>
            </a:ext>
          </a:extLst>
        </xdr:cNvPr>
        <xdr:cNvSpPr txBox="1"/>
      </xdr:nvSpPr>
      <xdr:spPr>
        <a:xfrm>
          <a:off x="21043411" y="693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85323</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8859EA53-AD07-49CB-9904-5765DD776EC0}"/>
            </a:ext>
          </a:extLst>
        </xdr:cNvPr>
        <xdr:cNvSpPr txBox="1"/>
      </xdr:nvSpPr>
      <xdr:spPr>
        <a:xfrm>
          <a:off x="20167111" y="694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116838</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7B38992D-E282-48B9-AC25-F58F35595334}"/>
            </a:ext>
          </a:extLst>
        </xdr:cNvPr>
        <xdr:cNvSpPr txBox="1"/>
      </xdr:nvSpPr>
      <xdr:spPr>
        <a:xfrm>
          <a:off x="19278111" y="66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97355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55032FA1-BE95-43CF-A71D-898A983E0E77}"/>
            </a:ext>
          </a:extLst>
        </xdr:cNvPr>
        <xdr:cNvSpPr txBox="1"/>
      </xdr:nvSpPr>
      <xdr:spPr>
        <a:xfrm>
          <a:off x="18389111" y="69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DA80B0CD-29EC-468C-B1A3-A9635F65E42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CFD39EAD-CC5A-4D8C-98E0-FD2E4574A00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3FCB0F0D-8148-4B03-8F56-9A889CF8612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8BA45A8B-A76B-4D32-B34B-2A47501DF9D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7D9C430C-9F41-4247-A640-D125366C12E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F53A6F09-CC28-499C-AC20-83058C6475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454F4E53-C32E-47A0-A906-C001E30CAAA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7AFC1204-1106-4E45-9A11-DBFAC1D5F3F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1CE6D94D-7514-4658-AA7C-6D59251363E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90EF7384-493B-4669-A5F7-79D7C5B797B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6E85775F-4028-4BF6-B84D-91C431A0976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939C0807-F98D-4CD1-9CFB-4AC1FCABF2A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8A28435A-DD5E-414B-9DDF-46C709CA19E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BFECBEA1-CCB5-461E-925F-02FDE5F2FCF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7CB3391B-8C76-44D6-BDFD-8B1F80982F7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4D4C88B6-AE9F-4D15-A09D-0E24E8E273A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5ACCA812-601E-45B9-B083-5F7FED30C55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72F5E7B2-8A66-4305-8180-E1F8398BE47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FB3484D9-BB11-4563-A224-0E6316B76CE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9B483DE6-D4D4-48DC-A937-9D69F24EE42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DB2A6F44-3D49-4D4C-8E66-17A5C6B79FE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10BD8DF3-A3B5-4791-AF91-A6FCBA15736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5D666E25-B39D-435C-96E7-93BA02CF996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2FB5A3F6-6619-4381-9776-87BD075FF8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94DFC477-CADF-4594-91E9-624731E18E3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7D4AF799-351C-4D2C-BA5F-93A5064E527E}"/>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426E287-C426-4745-9559-8E84FDE0558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C55EEBB1-A045-4819-B39C-5800A8020ED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8BC96AEA-D79F-4BBB-8C71-4EE02E5DFF58}"/>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40" name="直線コネクタ 639">
          <a:extLst>
            <a:ext uri="{FF2B5EF4-FFF2-40B4-BE49-F238E27FC236}">
              <a16:creationId xmlns:a16="http://schemas.microsoft.com/office/drawing/2014/main" id="{2A7C1CAD-79CD-4314-A2CA-ED1BC5D6AF4F}"/>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2830B5A8-5DDE-42EC-9D3F-7A2E8F799DBC}"/>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2" name="フローチャート: 判断 641">
          <a:extLst>
            <a:ext uri="{FF2B5EF4-FFF2-40B4-BE49-F238E27FC236}">
              <a16:creationId xmlns:a16="http://schemas.microsoft.com/office/drawing/2014/main" id="{AC6C4072-33FA-41D0-9DA5-DBFBDAE01535}"/>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4A314165-C49D-42EB-9C01-D4BD03C2005B}"/>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4" name="フローチャート: 判断 643">
          <a:extLst>
            <a:ext uri="{FF2B5EF4-FFF2-40B4-BE49-F238E27FC236}">
              <a16:creationId xmlns:a16="http://schemas.microsoft.com/office/drawing/2014/main" id="{27BF2AEF-0B64-4418-A0E7-D0B4DBB733FA}"/>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5" name="フローチャート: 判断 644">
          <a:extLst>
            <a:ext uri="{FF2B5EF4-FFF2-40B4-BE49-F238E27FC236}">
              <a16:creationId xmlns:a16="http://schemas.microsoft.com/office/drawing/2014/main" id="{7E07FAFF-BBFE-4059-B748-A1C4139E365C}"/>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6" name="フローチャート: 判断 645">
          <a:extLst>
            <a:ext uri="{FF2B5EF4-FFF2-40B4-BE49-F238E27FC236}">
              <a16:creationId xmlns:a16="http://schemas.microsoft.com/office/drawing/2014/main" id="{A77C3080-EE0D-4589-A338-612F9CEBD2B9}"/>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730BB4D-4DC0-4EB5-BAC0-371992A82B7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AE50E8C-2525-4B76-9693-CA66F20E1D6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66A7F08-1CD4-4CA2-9604-19CD89F897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F06F9C8-131D-4BC0-890F-F081CC9B366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6058ECF5-341B-495A-BCAB-95C16E95805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52" name="楕円 651">
          <a:extLst>
            <a:ext uri="{FF2B5EF4-FFF2-40B4-BE49-F238E27FC236}">
              <a16:creationId xmlns:a16="http://schemas.microsoft.com/office/drawing/2014/main" id="{5312209D-5F2B-461F-BBBC-9066CC3F98B1}"/>
            </a:ext>
          </a:extLst>
        </xdr:cNvPr>
        <xdr:cNvSpPr/>
      </xdr:nvSpPr>
      <xdr:spPr>
        <a:xfrm>
          <a:off x="162687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33762</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3316256B-C8DF-4B93-968F-4A11CCDE85E3}"/>
            </a:ext>
          </a:extLst>
        </xdr:cNvPr>
        <xdr:cNvSpPr txBox="1"/>
      </xdr:nvSpPr>
      <xdr:spPr>
        <a:xfrm>
          <a:off x="16357600" y="1032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654" name="楕円 653">
          <a:extLst>
            <a:ext uri="{FF2B5EF4-FFF2-40B4-BE49-F238E27FC236}">
              <a16:creationId xmlns:a16="http://schemas.microsoft.com/office/drawing/2014/main" id="{088D5ED8-CA3D-468F-9807-0CEC9B83D17D}"/>
            </a:ext>
          </a:extLst>
        </xdr:cNvPr>
        <xdr:cNvSpPr/>
      </xdr:nvSpPr>
      <xdr:spPr>
        <a:xfrm>
          <a:off x="15430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97972</xdr:rowOff>
    </xdr:from>
    <xdr:to>
      <xdr:col>85</xdr:col>
      <xdr:colOff>127000</xdr:colOff>
      <xdr:row>60</xdr:row>
      <xdr:rowOff>106135</xdr:rowOff>
    </xdr:to>
    <xdr:cxnSp macro="">
      <xdr:nvCxnSpPr>
        <xdr:cNvPr id="655" name="直線コネクタ 654">
          <a:extLst>
            <a:ext uri="{FF2B5EF4-FFF2-40B4-BE49-F238E27FC236}">
              <a16:creationId xmlns:a16="http://schemas.microsoft.com/office/drawing/2014/main" id="{A98F4EFC-2563-4EAE-B080-B7ED92EEC0A3}"/>
            </a:ext>
          </a:extLst>
        </xdr:cNvPr>
        <xdr:cNvCxnSpPr/>
      </xdr:nvCxnSpPr>
      <xdr:spPr>
        <a:xfrm>
          <a:off x="15481300" y="1038497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656" name="楕円 655">
          <a:extLst>
            <a:ext uri="{FF2B5EF4-FFF2-40B4-BE49-F238E27FC236}">
              <a16:creationId xmlns:a16="http://schemas.microsoft.com/office/drawing/2014/main" id="{2B4C4745-2FE0-4919-ABD7-D5B476FC4830}"/>
            </a:ext>
          </a:extLst>
        </xdr:cNvPr>
        <xdr:cNvSpPr/>
      </xdr:nvSpPr>
      <xdr:spPr>
        <a:xfrm>
          <a:off x="14541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97972</xdr:rowOff>
    </xdr:to>
    <xdr:cxnSp macro="">
      <xdr:nvCxnSpPr>
        <xdr:cNvPr id="657" name="直線コネクタ 656">
          <a:extLst>
            <a:ext uri="{FF2B5EF4-FFF2-40B4-BE49-F238E27FC236}">
              <a16:creationId xmlns:a16="http://schemas.microsoft.com/office/drawing/2014/main" id="{01B5A815-D3E6-4D0E-BA13-2D44B8FCAD5D}"/>
            </a:ext>
          </a:extLst>
        </xdr:cNvPr>
        <xdr:cNvCxnSpPr/>
      </xdr:nvCxnSpPr>
      <xdr:spPr>
        <a:xfrm>
          <a:off x="14592300" y="103653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168003</xdr:rowOff>
    </xdr:from>
    <xdr:to>
      <xdr:col>72</xdr:col>
      <xdr:colOff>38100</xdr:colOff>
      <xdr:row>60</xdr:row>
      <xdr:rowOff>98153</xdr:rowOff>
    </xdr:to>
    <xdr:sp macro="" textlink="">
      <xdr:nvSpPr>
        <xdr:cNvPr id="658" name="楕円 657">
          <a:extLst>
            <a:ext uri="{FF2B5EF4-FFF2-40B4-BE49-F238E27FC236}">
              <a16:creationId xmlns:a16="http://schemas.microsoft.com/office/drawing/2014/main" id="{1AB41F4F-ED92-4FA0-8F25-96E4F5306ADE}"/>
            </a:ext>
          </a:extLst>
        </xdr:cNvPr>
        <xdr:cNvSpPr/>
      </xdr:nvSpPr>
      <xdr:spPr>
        <a:xfrm>
          <a:off x="13652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47353</xdr:rowOff>
    </xdr:from>
    <xdr:to>
      <xdr:col>76</xdr:col>
      <xdr:colOff>114300</xdr:colOff>
      <xdr:row>60</xdr:row>
      <xdr:rowOff>78377</xdr:rowOff>
    </xdr:to>
    <xdr:cxnSp macro="">
      <xdr:nvCxnSpPr>
        <xdr:cNvPr id="659" name="直線コネクタ 658">
          <a:extLst>
            <a:ext uri="{FF2B5EF4-FFF2-40B4-BE49-F238E27FC236}">
              <a16:creationId xmlns:a16="http://schemas.microsoft.com/office/drawing/2014/main" id="{DDB97B51-5023-45A5-898B-259BCF38431D}"/>
            </a:ext>
          </a:extLst>
        </xdr:cNvPr>
        <xdr:cNvCxnSpPr/>
      </xdr:nvCxnSpPr>
      <xdr:spPr>
        <a:xfrm>
          <a:off x="13703300" y="1033435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128815</xdr:rowOff>
    </xdr:from>
    <xdr:to>
      <xdr:col>67</xdr:col>
      <xdr:colOff>101600</xdr:colOff>
      <xdr:row>60</xdr:row>
      <xdr:rowOff>58965</xdr:rowOff>
    </xdr:to>
    <xdr:sp macro="" textlink="">
      <xdr:nvSpPr>
        <xdr:cNvPr id="660" name="楕円 659">
          <a:extLst>
            <a:ext uri="{FF2B5EF4-FFF2-40B4-BE49-F238E27FC236}">
              <a16:creationId xmlns:a16="http://schemas.microsoft.com/office/drawing/2014/main" id="{7ED0B014-509D-474A-87AA-DC086D51C8F5}"/>
            </a:ext>
          </a:extLst>
        </xdr:cNvPr>
        <xdr:cNvSpPr/>
      </xdr:nvSpPr>
      <xdr:spPr>
        <a:xfrm>
          <a:off x="127635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8165</xdr:rowOff>
    </xdr:from>
    <xdr:to>
      <xdr:col>71</xdr:col>
      <xdr:colOff>177800</xdr:colOff>
      <xdr:row>60</xdr:row>
      <xdr:rowOff>47353</xdr:rowOff>
    </xdr:to>
    <xdr:cxnSp macro="">
      <xdr:nvCxnSpPr>
        <xdr:cNvPr id="661" name="直線コネクタ 660">
          <a:extLst>
            <a:ext uri="{FF2B5EF4-FFF2-40B4-BE49-F238E27FC236}">
              <a16:creationId xmlns:a16="http://schemas.microsoft.com/office/drawing/2014/main" id="{B9BD4F8E-5651-4EAD-82BE-55AD72037EAE}"/>
            </a:ext>
          </a:extLst>
        </xdr:cNvPr>
        <xdr:cNvCxnSpPr/>
      </xdr:nvCxnSpPr>
      <xdr:spPr>
        <a:xfrm>
          <a:off x="12814300" y="1029516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3482CC6-93AD-4243-BB13-FBB3D954D813}"/>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60363F2E-7B8F-4135-B8EF-D9489F644129}"/>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2DE34C0B-AE15-430C-A7A9-EDE3DE71EF66}"/>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B84F875B-E297-40EF-A798-6745A80AA31A}"/>
            </a:ext>
          </a:extLst>
        </xdr:cNvPr>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855D6C64-79E4-47DC-BF9F-238D0C3DBA58}"/>
            </a:ext>
          </a:extLst>
        </xdr:cNvPr>
        <xdr:cNvSpPr txBox="1"/>
      </xdr:nvSpPr>
      <xdr:spPr>
        <a:xfrm>
          <a:off x="152660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0796AF21-3CC4-4FD9-BB2B-C44C95189311}"/>
            </a:ext>
          </a:extLst>
        </xdr:cNvPr>
        <xdr:cNvSpPr txBox="1"/>
      </xdr:nvSpPr>
      <xdr:spPr>
        <a:xfrm>
          <a:off x="14389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114680</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6D16178F-D0E2-4D23-B734-33DB2223EA20}"/>
            </a:ext>
          </a:extLst>
        </xdr:cNvPr>
        <xdr:cNvSpPr txBox="1"/>
      </xdr:nvSpPr>
      <xdr:spPr>
        <a:xfrm>
          <a:off x="13500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50092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0D2FC56F-A2ED-4637-8A90-23D49FD9EDCE}"/>
            </a:ext>
          </a:extLst>
        </xdr:cNvPr>
        <xdr:cNvSpPr txBox="1"/>
      </xdr:nvSpPr>
      <xdr:spPr>
        <a:xfrm>
          <a:off x="12611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AD4E663E-8ECD-4F84-AC8B-902FFF4E90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302A74EA-4242-4B20-8429-7971F4BF2F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F87A3392-72C8-43ED-A218-FD4D2386FB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EECAB702-28B2-4DFB-AF46-10DE8FEAFB5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1F94B849-1A0D-4A0F-845E-0186C576A03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60F7274A-0A51-4CE3-81E5-805A07ACD4D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A086BAEA-7B22-4641-A3BD-F9AE109F23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014715CD-2596-4A09-8E0C-808F9AA2EB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BEAFCF74-240B-4626-BABD-98E6514EE24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7400B8DC-A2D4-4F50-95C1-D43F900A9A3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6C578273-4873-4CDC-AC5C-E1EA1CD59FD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EE6A6067-F613-41EE-92D9-D0E312B7E89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60AF398D-C425-47F9-8B6D-EC123A40EDE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40176478-DF67-4A81-9614-020F8F7EE61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4F364509-2B3C-4E80-A470-2DCA389B64A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7417352A-4474-4E09-901B-6981B855DD4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811E0543-A6E6-485D-AC89-28221D42BA6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3A4B5128-A891-468B-9977-C23119F53B7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30755DAC-E941-447E-93C1-43CC3F65977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8514A5FF-6A4A-4D6D-9D0C-0CC822222D2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34E0F62B-C2A9-4D0F-8A97-1436A005268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1AE6346A-1AA9-4C06-BEAA-E7E3468643C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3CDEDE58-DA44-4CE0-9367-33A4196D62F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CB8D2FB3-4794-4758-96F3-A7970BFBCE2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314021EF-2547-45A9-98D5-6ADDF5CA678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5" name="直線コネクタ 694">
          <a:extLst>
            <a:ext uri="{FF2B5EF4-FFF2-40B4-BE49-F238E27FC236}">
              <a16:creationId xmlns:a16="http://schemas.microsoft.com/office/drawing/2014/main" id="{D8334654-D4D3-4A80-B20B-46AEB1593CAB}"/>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C3F068F4-86AA-4637-94CA-BBE7F3A399E4}"/>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7" name="直線コネクタ 696">
          <a:extLst>
            <a:ext uri="{FF2B5EF4-FFF2-40B4-BE49-F238E27FC236}">
              <a16:creationId xmlns:a16="http://schemas.microsoft.com/office/drawing/2014/main" id="{5BB3084D-43CA-44FE-9171-E80B1C9BEFEC}"/>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F4D47941-1207-4FE6-B1E8-F76DEF33477C}"/>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9" name="直線コネクタ 698">
          <a:extLst>
            <a:ext uri="{FF2B5EF4-FFF2-40B4-BE49-F238E27FC236}">
              <a16:creationId xmlns:a16="http://schemas.microsoft.com/office/drawing/2014/main" id="{FD6E68D8-FA8B-4DC1-B817-EEF1021FCADE}"/>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28850544-521D-4336-A89E-BC5B23E709CC}"/>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1" name="フローチャート: 判断 700">
          <a:extLst>
            <a:ext uri="{FF2B5EF4-FFF2-40B4-BE49-F238E27FC236}">
              <a16:creationId xmlns:a16="http://schemas.microsoft.com/office/drawing/2014/main" id="{46F92CD7-A771-48FB-B1C5-84B5F6E85E1D}"/>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2" name="フローチャート: 判断 701">
          <a:extLst>
            <a:ext uri="{FF2B5EF4-FFF2-40B4-BE49-F238E27FC236}">
              <a16:creationId xmlns:a16="http://schemas.microsoft.com/office/drawing/2014/main" id="{D32F425B-FF7C-4DBF-A015-617777F5A31F}"/>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3" name="フローチャート: 判断 702">
          <a:extLst>
            <a:ext uri="{FF2B5EF4-FFF2-40B4-BE49-F238E27FC236}">
              <a16:creationId xmlns:a16="http://schemas.microsoft.com/office/drawing/2014/main" id="{291687B3-405A-4816-BABE-C5CA0D3C4D93}"/>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4" name="フローチャート: 判断 703">
          <a:extLst>
            <a:ext uri="{FF2B5EF4-FFF2-40B4-BE49-F238E27FC236}">
              <a16:creationId xmlns:a16="http://schemas.microsoft.com/office/drawing/2014/main" id="{822B424D-8C08-445B-B926-728F9188D6EF}"/>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5" name="フローチャート: 判断 704">
          <a:extLst>
            <a:ext uri="{FF2B5EF4-FFF2-40B4-BE49-F238E27FC236}">
              <a16:creationId xmlns:a16="http://schemas.microsoft.com/office/drawing/2014/main" id="{71B333AD-19F4-488B-A84C-850966309154}"/>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9AF3D25-0319-440B-8756-EA447507643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7B0EDCDF-3761-4763-9B10-DB3A995294F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CC96BFF7-E063-4302-920F-5F992C04C10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7199A72-0070-41D9-9333-689C02F0E9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3E4471C7-BB06-4366-8226-AA1C46C7E56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98878</xdr:rowOff>
    </xdr:from>
    <xdr:to>
      <xdr:col>116</xdr:col>
      <xdr:colOff>114300</xdr:colOff>
      <xdr:row>56</xdr:row>
      <xdr:rowOff>29028</xdr:rowOff>
    </xdr:to>
    <xdr:sp macro="" textlink="">
      <xdr:nvSpPr>
        <xdr:cNvPr id="711" name="楕円 710">
          <a:extLst>
            <a:ext uri="{FF2B5EF4-FFF2-40B4-BE49-F238E27FC236}">
              <a16:creationId xmlns:a16="http://schemas.microsoft.com/office/drawing/2014/main" id="{4C464F42-0DA3-47F9-BB23-7C41B11A9BC4}"/>
            </a:ext>
          </a:extLst>
        </xdr:cNvPr>
        <xdr:cNvSpPr/>
      </xdr:nvSpPr>
      <xdr:spPr>
        <a:xfrm>
          <a:off x="22110700" y="952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51905</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505625A0-B275-4ADD-AA71-45256263B14C}"/>
            </a:ext>
          </a:extLst>
        </xdr:cNvPr>
        <xdr:cNvSpPr txBox="1"/>
      </xdr:nvSpPr>
      <xdr:spPr>
        <a:xfrm>
          <a:off x="22199600" y="948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120650</xdr:rowOff>
    </xdr:from>
    <xdr:to>
      <xdr:col>112</xdr:col>
      <xdr:colOff>38100</xdr:colOff>
      <xdr:row>56</xdr:row>
      <xdr:rowOff>50800</xdr:rowOff>
    </xdr:to>
    <xdr:sp macro="" textlink="">
      <xdr:nvSpPr>
        <xdr:cNvPr id="713" name="楕円 712">
          <a:extLst>
            <a:ext uri="{FF2B5EF4-FFF2-40B4-BE49-F238E27FC236}">
              <a16:creationId xmlns:a16="http://schemas.microsoft.com/office/drawing/2014/main" id="{D45C699C-5B31-4817-BBB2-45C5B53B23D9}"/>
            </a:ext>
          </a:extLst>
        </xdr:cNvPr>
        <xdr:cNvSpPr/>
      </xdr:nvSpPr>
      <xdr:spPr>
        <a:xfrm>
          <a:off x="2127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149678</xdr:rowOff>
    </xdr:from>
    <xdr:to>
      <xdr:col>116</xdr:col>
      <xdr:colOff>63500</xdr:colOff>
      <xdr:row>56</xdr:row>
      <xdr:rowOff>0</xdr:rowOff>
    </xdr:to>
    <xdr:cxnSp macro="">
      <xdr:nvCxnSpPr>
        <xdr:cNvPr id="714" name="直線コネクタ 713">
          <a:extLst>
            <a:ext uri="{FF2B5EF4-FFF2-40B4-BE49-F238E27FC236}">
              <a16:creationId xmlns:a16="http://schemas.microsoft.com/office/drawing/2014/main" id="{7241AB36-0850-4845-994A-94DC33724481}"/>
            </a:ext>
          </a:extLst>
        </xdr:cNvPr>
        <xdr:cNvCxnSpPr/>
      </xdr:nvCxnSpPr>
      <xdr:spPr>
        <a:xfrm flipV="1">
          <a:off x="21323300" y="95794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153307</xdr:rowOff>
    </xdr:from>
    <xdr:to>
      <xdr:col>107</xdr:col>
      <xdr:colOff>101600</xdr:colOff>
      <xdr:row>56</xdr:row>
      <xdr:rowOff>83457</xdr:rowOff>
    </xdr:to>
    <xdr:sp macro="" textlink="">
      <xdr:nvSpPr>
        <xdr:cNvPr id="715" name="楕円 714">
          <a:extLst>
            <a:ext uri="{FF2B5EF4-FFF2-40B4-BE49-F238E27FC236}">
              <a16:creationId xmlns:a16="http://schemas.microsoft.com/office/drawing/2014/main" id="{0010D00D-8730-444A-87C4-46148EB1DD13}"/>
            </a:ext>
          </a:extLst>
        </xdr:cNvPr>
        <xdr:cNvSpPr/>
      </xdr:nvSpPr>
      <xdr:spPr>
        <a:xfrm>
          <a:off x="20383500" y="95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0</xdr:rowOff>
    </xdr:from>
    <xdr:to>
      <xdr:col>111</xdr:col>
      <xdr:colOff>177800</xdr:colOff>
      <xdr:row>56</xdr:row>
      <xdr:rowOff>32657</xdr:rowOff>
    </xdr:to>
    <xdr:cxnSp macro="">
      <xdr:nvCxnSpPr>
        <xdr:cNvPr id="716" name="直線コネクタ 715">
          <a:extLst>
            <a:ext uri="{FF2B5EF4-FFF2-40B4-BE49-F238E27FC236}">
              <a16:creationId xmlns:a16="http://schemas.microsoft.com/office/drawing/2014/main" id="{EFF12EA1-AA2B-48C5-BEB1-BAACEEA0389B}"/>
            </a:ext>
          </a:extLst>
        </xdr:cNvPr>
        <xdr:cNvCxnSpPr/>
      </xdr:nvCxnSpPr>
      <xdr:spPr>
        <a:xfrm flipV="1">
          <a:off x="20434300" y="960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14515</xdr:rowOff>
    </xdr:from>
    <xdr:to>
      <xdr:col>102</xdr:col>
      <xdr:colOff>165100</xdr:colOff>
      <xdr:row>56</xdr:row>
      <xdr:rowOff>116115</xdr:rowOff>
    </xdr:to>
    <xdr:sp macro="" textlink="">
      <xdr:nvSpPr>
        <xdr:cNvPr id="717" name="楕円 716">
          <a:extLst>
            <a:ext uri="{FF2B5EF4-FFF2-40B4-BE49-F238E27FC236}">
              <a16:creationId xmlns:a16="http://schemas.microsoft.com/office/drawing/2014/main" id="{D6DDEE1E-F4AB-4162-A0CE-D24BB368C41E}"/>
            </a:ext>
          </a:extLst>
        </xdr:cNvPr>
        <xdr:cNvSpPr/>
      </xdr:nvSpPr>
      <xdr:spPr>
        <a:xfrm>
          <a:off x="19494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32657</xdr:rowOff>
    </xdr:from>
    <xdr:to>
      <xdr:col>107</xdr:col>
      <xdr:colOff>50800</xdr:colOff>
      <xdr:row>56</xdr:row>
      <xdr:rowOff>65315</xdr:rowOff>
    </xdr:to>
    <xdr:cxnSp macro="">
      <xdr:nvCxnSpPr>
        <xdr:cNvPr id="718" name="直線コネクタ 717">
          <a:extLst>
            <a:ext uri="{FF2B5EF4-FFF2-40B4-BE49-F238E27FC236}">
              <a16:creationId xmlns:a16="http://schemas.microsoft.com/office/drawing/2014/main" id="{6BD7FACA-E817-46C2-9B6B-A6D35BDA4AD3}"/>
            </a:ext>
          </a:extLst>
        </xdr:cNvPr>
        <xdr:cNvCxnSpPr/>
      </xdr:nvCxnSpPr>
      <xdr:spPr>
        <a:xfrm flipV="1">
          <a:off x="19545300" y="9633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131535</xdr:rowOff>
    </xdr:from>
    <xdr:to>
      <xdr:col>98</xdr:col>
      <xdr:colOff>38100</xdr:colOff>
      <xdr:row>56</xdr:row>
      <xdr:rowOff>61685</xdr:rowOff>
    </xdr:to>
    <xdr:sp macro="" textlink="">
      <xdr:nvSpPr>
        <xdr:cNvPr id="719" name="楕円 718">
          <a:extLst>
            <a:ext uri="{FF2B5EF4-FFF2-40B4-BE49-F238E27FC236}">
              <a16:creationId xmlns:a16="http://schemas.microsoft.com/office/drawing/2014/main" id="{2036DED2-C575-4664-BDA7-02ABAD5C0F73}"/>
            </a:ext>
          </a:extLst>
        </xdr:cNvPr>
        <xdr:cNvSpPr/>
      </xdr:nvSpPr>
      <xdr:spPr>
        <a:xfrm>
          <a:off x="18605500" y="956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10885</xdr:rowOff>
    </xdr:from>
    <xdr:to>
      <xdr:col>102</xdr:col>
      <xdr:colOff>114300</xdr:colOff>
      <xdr:row>56</xdr:row>
      <xdr:rowOff>65315</xdr:rowOff>
    </xdr:to>
    <xdr:cxnSp macro="">
      <xdr:nvCxnSpPr>
        <xdr:cNvPr id="720" name="直線コネクタ 719">
          <a:extLst>
            <a:ext uri="{FF2B5EF4-FFF2-40B4-BE49-F238E27FC236}">
              <a16:creationId xmlns:a16="http://schemas.microsoft.com/office/drawing/2014/main" id="{8A8AC7ED-4745-4519-994A-AC44D302702A}"/>
            </a:ext>
          </a:extLst>
        </xdr:cNvPr>
        <xdr:cNvCxnSpPr/>
      </xdr:nvCxnSpPr>
      <xdr:spPr>
        <a:xfrm>
          <a:off x="18656300" y="96120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1" name="n_1aveValue【保健センター・保健所】&#10;一人当たり面積">
          <a:extLst>
            <a:ext uri="{FF2B5EF4-FFF2-40B4-BE49-F238E27FC236}">
              <a16:creationId xmlns:a16="http://schemas.microsoft.com/office/drawing/2014/main" id="{5E0B65FE-44D5-42B7-AA8C-5ABD5851EE3D}"/>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2" name="n_2aveValue【保健センター・保健所】&#10;一人当たり面積">
          <a:extLst>
            <a:ext uri="{FF2B5EF4-FFF2-40B4-BE49-F238E27FC236}">
              <a16:creationId xmlns:a16="http://schemas.microsoft.com/office/drawing/2014/main" id="{091A7B85-112B-4FC4-BECB-46C59B65D0A3}"/>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3" name="n_3aveValue【保健センター・保健所】&#10;一人当たり面積">
          <a:extLst>
            <a:ext uri="{FF2B5EF4-FFF2-40B4-BE49-F238E27FC236}">
              <a16:creationId xmlns:a16="http://schemas.microsoft.com/office/drawing/2014/main" id="{FC0869B2-3736-4F6B-98E4-59B385975480}"/>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109962</xdr:rowOff>
    </xdr:from>
    <xdr:ext cx="469744" cy="259045"/>
    <xdr:sp macro="" textlink="">
      <xdr:nvSpPr>
        <xdr:cNvPr id="724" name="n_4aveValue【保健センター・保健所】&#10;一人当たり面積">
          <a:extLst>
            <a:ext uri="{FF2B5EF4-FFF2-40B4-BE49-F238E27FC236}">
              <a16:creationId xmlns:a16="http://schemas.microsoft.com/office/drawing/2014/main" id="{DB60FA94-813A-41E6-854F-76C26B4DCFB4}"/>
            </a:ext>
          </a:extLst>
        </xdr:cNvPr>
        <xdr:cNvSpPr txBox="1"/>
      </xdr:nvSpPr>
      <xdr:spPr>
        <a:xfrm>
          <a:off x="18421427" y="1056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67327</xdr:rowOff>
    </xdr:from>
    <xdr:ext cx="469744" cy="259045"/>
    <xdr:sp macro="" textlink="">
      <xdr:nvSpPr>
        <xdr:cNvPr id="725" name="n_1mainValue【保健センター・保健所】&#10;一人当たり面積">
          <a:extLst>
            <a:ext uri="{FF2B5EF4-FFF2-40B4-BE49-F238E27FC236}">
              <a16:creationId xmlns:a16="http://schemas.microsoft.com/office/drawing/2014/main" id="{AA5361E5-2DE3-4202-B03A-872F686BF7B1}"/>
            </a:ext>
          </a:extLst>
        </xdr:cNvPr>
        <xdr:cNvSpPr txBox="1"/>
      </xdr:nvSpPr>
      <xdr:spPr>
        <a:xfrm>
          <a:off x="210757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99984</xdr:rowOff>
    </xdr:from>
    <xdr:ext cx="469744" cy="259045"/>
    <xdr:sp macro="" textlink="">
      <xdr:nvSpPr>
        <xdr:cNvPr id="726" name="n_2mainValue【保健センター・保健所】&#10;一人当たり面積">
          <a:extLst>
            <a:ext uri="{FF2B5EF4-FFF2-40B4-BE49-F238E27FC236}">
              <a16:creationId xmlns:a16="http://schemas.microsoft.com/office/drawing/2014/main" id="{7981DD8C-ABB0-4A85-93F5-576562190C36}"/>
            </a:ext>
          </a:extLst>
        </xdr:cNvPr>
        <xdr:cNvSpPr txBox="1"/>
      </xdr:nvSpPr>
      <xdr:spPr>
        <a:xfrm>
          <a:off x="20199427" y="935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132642</xdr:rowOff>
    </xdr:from>
    <xdr:ext cx="469744" cy="259045"/>
    <xdr:sp macro="" textlink="">
      <xdr:nvSpPr>
        <xdr:cNvPr id="727" name="n_3mainValue【保健センター・保健所】&#10;一人当たり面積">
          <a:extLst>
            <a:ext uri="{FF2B5EF4-FFF2-40B4-BE49-F238E27FC236}">
              <a16:creationId xmlns:a16="http://schemas.microsoft.com/office/drawing/2014/main" id="{383E64C7-8641-4C7E-8625-A0EF8F6D1E10}"/>
            </a:ext>
          </a:extLst>
        </xdr:cNvPr>
        <xdr:cNvSpPr txBox="1"/>
      </xdr:nvSpPr>
      <xdr:spPr>
        <a:xfrm>
          <a:off x="19310427" y="939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78212</xdr:rowOff>
    </xdr:from>
    <xdr:ext cx="469744" cy="259045"/>
    <xdr:sp macro="" textlink="">
      <xdr:nvSpPr>
        <xdr:cNvPr id="728" name="n_4mainValue【保健センター・保健所】&#10;一人当たり面積">
          <a:extLst>
            <a:ext uri="{FF2B5EF4-FFF2-40B4-BE49-F238E27FC236}">
              <a16:creationId xmlns:a16="http://schemas.microsoft.com/office/drawing/2014/main" id="{09CF8304-D876-4A02-8CD8-7BDC3BB70C64}"/>
            </a:ext>
          </a:extLst>
        </xdr:cNvPr>
        <xdr:cNvSpPr txBox="1"/>
      </xdr:nvSpPr>
      <xdr:spPr>
        <a:xfrm>
          <a:off x="18421427" y="93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FB34AD5B-1457-4754-9F13-C740D65C271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339C5C40-7E98-4295-91F6-D832183E2AE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ACD1E279-C797-4922-8262-2F03CCA72C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16343984-76E0-4A14-BA03-972458FA8BE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246B4C36-E978-4FF6-A870-39D3DB85246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2A62031F-69D1-41CC-9E60-177304148E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689685EE-B459-4639-836E-3166CA6BC6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C9E6989F-C016-4E4D-A3C2-3261E982D5E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F580CD5B-685E-40F0-BC65-5ED06150620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B3393802-0C16-4056-B6E6-06B6785F8C9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8AEA0D7E-CCE0-47B5-9245-257D7F3DA94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966C5A0A-322A-45E6-A515-B184DE3D43B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402F80E1-E693-4BB4-87BC-59060778298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4D56A856-B59E-49F8-A2C5-A3E7F4865D5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B424F480-B382-4631-8DE3-6D41A4C71B2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F87EAA01-81D0-4542-B55A-3CA41165E3B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D205F068-1763-4BC7-B2B6-951C61CEF93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E2C0FF27-AAD2-4E7E-A71E-8AE39110474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ADC0A803-D366-4AFF-A1D0-F6020D61DD0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798C58A4-5A41-40C4-B352-F42E56BB1B1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6D9F58BD-C0C5-4960-A00F-4E6AD4D7764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F559468B-BA9C-447C-B569-93B5D3546E6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247EAA77-72CB-41DE-8D2C-7E0196DA25B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CF90E71C-E91B-42C7-83EE-DCACC8A73A7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3" name="直線コネクタ 752">
          <a:extLst>
            <a:ext uri="{FF2B5EF4-FFF2-40B4-BE49-F238E27FC236}">
              <a16:creationId xmlns:a16="http://schemas.microsoft.com/office/drawing/2014/main" id="{BD4E6BE2-27FD-406A-9A3E-C76A6B86E053}"/>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433EB199-E88C-4BCE-AB96-F2E65FB95FC6}"/>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5" name="直線コネクタ 754">
          <a:extLst>
            <a:ext uri="{FF2B5EF4-FFF2-40B4-BE49-F238E27FC236}">
              <a16:creationId xmlns:a16="http://schemas.microsoft.com/office/drawing/2014/main" id="{B215D501-D80D-436E-98F1-28A303008E59}"/>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C9B45FB3-EC68-491D-A6BA-4CD5B68A1B38}"/>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7" name="直線コネクタ 756">
          <a:extLst>
            <a:ext uri="{FF2B5EF4-FFF2-40B4-BE49-F238E27FC236}">
              <a16:creationId xmlns:a16="http://schemas.microsoft.com/office/drawing/2014/main" id="{C75411FD-164F-454F-B533-7DD959782D43}"/>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97C3E8D5-856A-4489-9344-ABE78E4907AB}"/>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9" name="フローチャート: 判断 758">
          <a:extLst>
            <a:ext uri="{FF2B5EF4-FFF2-40B4-BE49-F238E27FC236}">
              <a16:creationId xmlns:a16="http://schemas.microsoft.com/office/drawing/2014/main" id="{CB21E365-FE9B-4255-A1F4-C4FD6C3F9E6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60" name="フローチャート: 判断 759">
          <a:extLst>
            <a:ext uri="{FF2B5EF4-FFF2-40B4-BE49-F238E27FC236}">
              <a16:creationId xmlns:a16="http://schemas.microsoft.com/office/drawing/2014/main" id="{297F7551-ED61-461D-A588-29B3B7A477A4}"/>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1" name="フローチャート: 判断 760">
          <a:extLst>
            <a:ext uri="{FF2B5EF4-FFF2-40B4-BE49-F238E27FC236}">
              <a16:creationId xmlns:a16="http://schemas.microsoft.com/office/drawing/2014/main" id="{739ECF4C-3287-47AA-81AA-223277779C1F}"/>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2" name="フローチャート: 判断 761">
          <a:extLst>
            <a:ext uri="{FF2B5EF4-FFF2-40B4-BE49-F238E27FC236}">
              <a16:creationId xmlns:a16="http://schemas.microsoft.com/office/drawing/2014/main" id="{69B53B36-D3E1-4EFD-A9BD-444F838B69BB}"/>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3" name="フローチャート: 判断 762">
          <a:extLst>
            <a:ext uri="{FF2B5EF4-FFF2-40B4-BE49-F238E27FC236}">
              <a16:creationId xmlns:a16="http://schemas.microsoft.com/office/drawing/2014/main" id="{5E9DA119-8B63-4FF4-91FD-E0DC405C1247}"/>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263174D6-44AF-458B-B57B-7B82950A56A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E2D5897-498C-41E5-9634-2D4A401DBC3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ED814D94-319F-4C0F-9415-7AF4959EA3E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3812B6BA-1749-4834-BC8B-134A10BB102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D0E5FE72-8742-46BB-8D60-F4F396DE376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769" name="楕円 768">
          <a:extLst>
            <a:ext uri="{FF2B5EF4-FFF2-40B4-BE49-F238E27FC236}">
              <a16:creationId xmlns:a16="http://schemas.microsoft.com/office/drawing/2014/main" id="{AC21247E-9A60-424E-A0EE-976DC32B5815}"/>
            </a:ext>
          </a:extLst>
        </xdr:cNvPr>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63DBF899-BAE8-4A0E-82D4-D5A705BBE112}"/>
            </a:ext>
          </a:extLst>
        </xdr:cNvPr>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69214</xdr:rowOff>
    </xdr:from>
    <xdr:to>
      <xdr:col>81</xdr:col>
      <xdr:colOff>101600</xdr:colOff>
      <xdr:row>82</xdr:row>
      <xdr:rowOff>170814</xdr:rowOff>
    </xdr:to>
    <xdr:sp macro="" textlink="">
      <xdr:nvSpPr>
        <xdr:cNvPr id="771" name="楕円 770">
          <a:extLst>
            <a:ext uri="{FF2B5EF4-FFF2-40B4-BE49-F238E27FC236}">
              <a16:creationId xmlns:a16="http://schemas.microsoft.com/office/drawing/2014/main" id="{FABAAD30-B740-4984-9C7E-1E277CA5346F}"/>
            </a:ext>
          </a:extLst>
        </xdr:cNvPr>
        <xdr:cNvSpPr/>
      </xdr:nvSpPr>
      <xdr:spPr>
        <a:xfrm>
          <a:off x="15430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120014</xdr:rowOff>
    </xdr:from>
    <xdr:to>
      <xdr:col>85</xdr:col>
      <xdr:colOff>127000</xdr:colOff>
      <xdr:row>83</xdr:row>
      <xdr:rowOff>89536</xdr:rowOff>
    </xdr:to>
    <xdr:cxnSp macro="">
      <xdr:nvCxnSpPr>
        <xdr:cNvPr id="772" name="直線コネクタ 771">
          <a:extLst>
            <a:ext uri="{FF2B5EF4-FFF2-40B4-BE49-F238E27FC236}">
              <a16:creationId xmlns:a16="http://schemas.microsoft.com/office/drawing/2014/main" id="{FB94DB44-9821-4A18-8624-68E61B95BC36}"/>
            </a:ext>
          </a:extLst>
        </xdr:cNvPr>
        <xdr:cNvCxnSpPr/>
      </xdr:nvCxnSpPr>
      <xdr:spPr>
        <a:xfrm>
          <a:off x="15481300" y="14178914"/>
          <a:ext cx="8382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34925</xdr:rowOff>
    </xdr:from>
    <xdr:to>
      <xdr:col>76</xdr:col>
      <xdr:colOff>165100</xdr:colOff>
      <xdr:row>82</xdr:row>
      <xdr:rowOff>136525</xdr:rowOff>
    </xdr:to>
    <xdr:sp macro="" textlink="">
      <xdr:nvSpPr>
        <xdr:cNvPr id="773" name="楕円 772">
          <a:extLst>
            <a:ext uri="{FF2B5EF4-FFF2-40B4-BE49-F238E27FC236}">
              <a16:creationId xmlns:a16="http://schemas.microsoft.com/office/drawing/2014/main" id="{6EB69472-303B-4F59-8D04-428BE09062AE}"/>
            </a:ext>
          </a:extLst>
        </xdr:cNvPr>
        <xdr:cNvSpPr/>
      </xdr:nvSpPr>
      <xdr:spPr>
        <a:xfrm>
          <a:off x="14541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85725</xdr:rowOff>
    </xdr:from>
    <xdr:to>
      <xdr:col>81</xdr:col>
      <xdr:colOff>50800</xdr:colOff>
      <xdr:row>82</xdr:row>
      <xdr:rowOff>120014</xdr:rowOff>
    </xdr:to>
    <xdr:cxnSp macro="">
      <xdr:nvCxnSpPr>
        <xdr:cNvPr id="774" name="直線コネクタ 773">
          <a:extLst>
            <a:ext uri="{FF2B5EF4-FFF2-40B4-BE49-F238E27FC236}">
              <a16:creationId xmlns:a16="http://schemas.microsoft.com/office/drawing/2014/main" id="{5C5319A6-A210-4F17-9F6F-64B74807896B}"/>
            </a:ext>
          </a:extLst>
        </xdr:cNvPr>
        <xdr:cNvCxnSpPr/>
      </xdr:nvCxnSpPr>
      <xdr:spPr>
        <a:xfrm>
          <a:off x="14592300" y="141446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17780</xdr:rowOff>
    </xdr:from>
    <xdr:to>
      <xdr:col>72</xdr:col>
      <xdr:colOff>38100</xdr:colOff>
      <xdr:row>82</xdr:row>
      <xdr:rowOff>119380</xdr:rowOff>
    </xdr:to>
    <xdr:sp macro="" textlink="">
      <xdr:nvSpPr>
        <xdr:cNvPr id="775" name="楕円 774">
          <a:extLst>
            <a:ext uri="{FF2B5EF4-FFF2-40B4-BE49-F238E27FC236}">
              <a16:creationId xmlns:a16="http://schemas.microsoft.com/office/drawing/2014/main" id="{B778E579-A1EB-4CDB-9FCF-D7EDAECF0F5B}"/>
            </a:ext>
          </a:extLst>
        </xdr:cNvPr>
        <xdr:cNvSpPr/>
      </xdr:nvSpPr>
      <xdr:spPr>
        <a:xfrm>
          <a:off x="13652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68580</xdr:rowOff>
    </xdr:from>
    <xdr:to>
      <xdr:col>76</xdr:col>
      <xdr:colOff>114300</xdr:colOff>
      <xdr:row>82</xdr:row>
      <xdr:rowOff>85725</xdr:rowOff>
    </xdr:to>
    <xdr:cxnSp macro="">
      <xdr:nvCxnSpPr>
        <xdr:cNvPr id="776" name="直線コネクタ 775">
          <a:extLst>
            <a:ext uri="{FF2B5EF4-FFF2-40B4-BE49-F238E27FC236}">
              <a16:creationId xmlns:a16="http://schemas.microsoft.com/office/drawing/2014/main" id="{7AF070B5-290E-4318-827F-B2210429C023}"/>
            </a:ext>
          </a:extLst>
        </xdr:cNvPr>
        <xdr:cNvCxnSpPr/>
      </xdr:nvCxnSpPr>
      <xdr:spPr>
        <a:xfrm>
          <a:off x="13703300" y="141274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80645</xdr:rowOff>
    </xdr:from>
    <xdr:to>
      <xdr:col>67</xdr:col>
      <xdr:colOff>101600</xdr:colOff>
      <xdr:row>83</xdr:row>
      <xdr:rowOff>10795</xdr:rowOff>
    </xdr:to>
    <xdr:sp macro="" textlink="">
      <xdr:nvSpPr>
        <xdr:cNvPr id="777" name="楕円 776">
          <a:extLst>
            <a:ext uri="{FF2B5EF4-FFF2-40B4-BE49-F238E27FC236}">
              <a16:creationId xmlns:a16="http://schemas.microsoft.com/office/drawing/2014/main" id="{5C6D4944-1336-4389-908C-2733E4BD0F1B}"/>
            </a:ext>
          </a:extLst>
        </xdr:cNvPr>
        <xdr:cNvSpPr/>
      </xdr:nvSpPr>
      <xdr:spPr>
        <a:xfrm>
          <a:off x="12763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68580</xdr:rowOff>
    </xdr:from>
    <xdr:to>
      <xdr:col>71</xdr:col>
      <xdr:colOff>177800</xdr:colOff>
      <xdr:row>82</xdr:row>
      <xdr:rowOff>131445</xdr:rowOff>
    </xdr:to>
    <xdr:cxnSp macro="">
      <xdr:nvCxnSpPr>
        <xdr:cNvPr id="778" name="直線コネクタ 777">
          <a:extLst>
            <a:ext uri="{FF2B5EF4-FFF2-40B4-BE49-F238E27FC236}">
              <a16:creationId xmlns:a16="http://schemas.microsoft.com/office/drawing/2014/main" id="{43701864-03F7-44C2-BD59-C3510F7B6B4B}"/>
            </a:ext>
          </a:extLst>
        </xdr:cNvPr>
        <xdr:cNvCxnSpPr/>
      </xdr:nvCxnSpPr>
      <xdr:spPr>
        <a:xfrm flipV="1">
          <a:off x="12814300" y="1412748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9" name="n_1aveValue【消防施設】&#10;有形固定資産減価償却率">
          <a:extLst>
            <a:ext uri="{FF2B5EF4-FFF2-40B4-BE49-F238E27FC236}">
              <a16:creationId xmlns:a16="http://schemas.microsoft.com/office/drawing/2014/main" id="{5B9F4A57-CE60-456F-AFDA-41AFC0F950ED}"/>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80" name="n_2aveValue【消防施設】&#10;有形固定資産減価償却率">
          <a:extLst>
            <a:ext uri="{FF2B5EF4-FFF2-40B4-BE49-F238E27FC236}">
              <a16:creationId xmlns:a16="http://schemas.microsoft.com/office/drawing/2014/main" id="{FCA523E2-E5C8-4395-8253-349B248F03FF}"/>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1" name="n_3aveValue【消防施設】&#10;有形固定資産減価償却率">
          <a:extLst>
            <a:ext uri="{FF2B5EF4-FFF2-40B4-BE49-F238E27FC236}">
              <a16:creationId xmlns:a16="http://schemas.microsoft.com/office/drawing/2014/main" id="{4318F303-7633-4F05-8456-6B1B1F456346}"/>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2" name="n_4aveValue【消防施設】&#10;有形固定資産減価償却率">
          <a:extLst>
            <a:ext uri="{FF2B5EF4-FFF2-40B4-BE49-F238E27FC236}">
              <a16:creationId xmlns:a16="http://schemas.microsoft.com/office/drawing/2014/main" id="{5D18C980-36E9-46CD-A70F-5642C979B450}"/>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15891</xdr:rowOff>
    </xdr:from>
    <xdr:ext cx="405111" cy="259045"/>
    <xdr:sp macro="" textlink="">
      <xdr:nvSpPr>
        <xdr:cNvPr id="783" name="n_1mainValue【消防施設】&#10;有形固定資産減価償却率">
          <a:extLst>
            <a:ext uri="{FF2B5EF4-FFF2-40B4-BE49-F238E27FC236}">
              <a16:creationId xmlns:a16="http://schemas.microsoft.com/office/drawing/2014/main" id="{56146CA1-9AE4-4000-A01A-0FA0A8D78DCF}"/>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153052</xdr:rowOff>
    </xdr:from>
    <xdr:ext cx="405111" cy="259045"/>
    <xdr:sp macro="" textlink="">
      <xdr:nvSpPr>
        <xdr:cNvPr id="784" name="n_2mainValue【消防施設】&#10;有形固定資産減価償却率">
          <a:extLst>
            <a:ext uri="{FF2B5EF4-FFF2-40B4-BE49-F238E27FC236}">
              <a16:creationId xmlns:a16="http://schemas.microsoft.com/office/drawing/2014/main" id="{C99D37C2-C82B-4CCD-85D6-EDB6219B7CED}"/>
            </a:ext>
          </a:extLst>
        </xdr:cNvPr>
        <xdr:cNvSpPr txBox="1"/>
      </xdr:nvSpPr>
      <xdr:spPr>
        <a:xfrm>
          <a:off x="14389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135907</xdr:rowOff>
    </xdr:from>
    <xdr:ext cx="405111" cy="259045"/>
    <xdr:sp macro="" textlink="">
      <xdr:nvSpPr>
        <xdr:cNvPr id="785" name="n_3mainValue【消防施設】&#10;有形固定資産減価償却率">
          <a:extLst>
            <a:ext uri="{FF2B5EF4-FFF2-40B4-BE49-F238E27FC236}">
              <a16:creationId xmlns:a16="http://schemas.microsoft.com/office/drawing/2014/main" id="{D0AAF86D-86CC-4426-A6AD-0FAA4EADEB62}"/>
            </a:ext>
          </a:extLst>
        </xdr:cNvPr>
        <xdr:cNvSpPr txBox="1"/>
      </xdr:nvSpPr>
      <xdr:spPr>
        <a:xfrm>
          <a:off x="13500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1922</xdr:rowOff>
    </xdr:from>
    <xdr:ext cx="405111" cy="259045"/>
    <xdr:sp macro="" textlink="">
      <xdr:nvSpPr>
        <xdr:cNvPr id="786" name="n_4mainValue【消防施設】&#10;有形固定資産減価償却率">
          <a:extLst>
            <a:ext uri="{FF2B5EF4-FFF2-40B4-BE49-F238E27FC236}">
              <a16:creationId xmlns:a16="http://schemas.microsoft.com/office/drawing/2014/main" id="{15EC8CE1-1873-470A-9D4F-C07B27BD9E6D}"/>
            </a:ext>
          </a:extLst>
        </xdr:cNvPr>
        <xdr:cNvSpPr txBox="1"/>
      </xdr:nvSpPr>
      <xdr:spPr>
        <a:xfrm>
          <a:off x="12611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B9FF7304-C86E-419C-B8A5-F4D53DA67EE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32E125CF-7860-4C50-BA49-5F66DAFD0B6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B124E352-3ACF-4CEC-938B-214C1F3BA63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EA980445-FD56-497E-B422-A567A723919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41B2C7AE-E430-4DD3-9E34-48BEFE9B69C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5FAF3356-F75C-423B-89BA-787739B5B0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E357B6C2-28BC-4C58-83F2-064AB9FAAC8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9A9582E5-8BA9-47A8-8F5E-C8FF62C1721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06E2D46F-0C92-4778-8070-2D3148A45A4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C42FC632-DCE5-48BE-AA71-157495F287A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8BC8838B-4AD8-4D7C-9CBA-39F2A8ECA19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66082C31-8E01-48C7-8C88-E43C73DB9C5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B6782E27-9969-4CED-8922-36040AAC10A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76A28E04-F57F-400C-BB16-89E7A6F433D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F0872EBE-914E-40F2-B83A-210827C53A6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BF5AD10F-B6F7-4DAE-8F98-A8D37C55238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87E6176C-7238-4A25-BE96-7CA6428A99A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58D90BA4-62DE-4BE8-A463-93D25E847F9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A798CBCF-6306-4162-841A-FB602C58DDE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4E484927-2165-4D2F-B1E7-5154C24AA50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F253CD33-6FBD-49F5-A261-2ADC7525790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8" name="直線コネクタ 807">
          <a:extLst>
            <a:ext uri="{FF2B5EF4-FFF2-40B4-BE49-F238E27FC236}">
              <a16:creationId xmlns:a16="http://schemas.microsoft.com/office/drawing/2014/main" id="{03C98A16-D0BF-4576-AA7A-B2ABEE3F3E27}"/>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9" name="【消防施設】&#10;一人当たり面積最小値テキスト">
          <a:extLst>
            <a:ext uri="{FF2B5EF4-FFF2-40B4-BE49-F238E27FC236}">
              <a16:creationId xmlns:a16="http://schemas.microsoft.com/office/drawing/2014/main" id="{C4599E75-2353-4AB6-AE5F-FE3357660C53}"/>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10" name="直線コネクタ 809">
          <a:extLst>
            <a:ext uri="{FF2B5EF4-FFF2-40B4-BE49-F238E27FC236}">
              <a16:creationId xmlns:a16="http://schemas.microsoft.com/office/drawing/2014/main" id="{5EF3ACA4-53F7-43B7-A57A-42EBC9ACB35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1" name="【消防施設】&#10;一人当たり面積最大値テキスト">
          <a:extLst>
            <a:ext uri="{FF2B5EF4-FFF2-40B4-BE49-F238E27FC236}">
              <a16:creationId xmlns:a16="http://schemas.microsoft.com/office/drawing/2014/main" id="{4FA62D5D-2E6A-4298-B368-1C71A1EBACBA}"/>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2" name="直線コネクタ 811">
          <a:extLst>
            <a:ext uri="{FF2B5EF4-FFF2-40B4-BE49-F238E27FC236}">
              <a16:creationId xmlns:a16="http://schemas.microsoft.com/office/drawing/2014/main" id="{3F3C3415-8A4A-4C0D-B79A-09272E8E6B6E}"/>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3" name="【消防施設】&#10;一人当たり面積平均値テキスト">
          <a:extLst>
            <a:ext uri="{FF2B5EF4-FFF2-40B4-BE49-F238E27FC236}">
              <a16:creationId xmlns:a16="http://schemas.microsoft.com/office/drawing/2014/main" id="{BD5F50F8-BBB0-4459-B54B-9B1D3CC99F6D}"/>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4" name="フローチャート: 判断 813">
          <a:extLst>
            <a:ext uri="{FF2B5EF4-FFF2-40B4-BE49-F238E27FC236}">
              <a16:creationId xmlns:a16="http://schemas.microsoft.com/office/drawing/2014/main" id="{1B000900-2F51-4B5B-884C-2E0D6FAFDA93}"/>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5" name="フローチャート: 判断 814">
          <a:extLst>
            <a:ext uri="{FF2B5EF4-FFF2-40B4-BE49-F238E27FC236}">
              <a16:creationId xmlns:a16="http://schemas.microsoft.com/office/drawing/2014/main" id="{236D5434-AF56-4E27-9F36-7839E33EAD24}"/>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フローチャート: 判断 815">
          <a:extLst>
            <a:ext uri="{FF2B5EF4-FFF2-40B4-BE49-F238E27FC236}">
              <a16:creationId xmlns:a16="http://schemas.microsoft.com/office/drawing/2014/main" id="{8007023B-89FD-4789-AC36-1D18FB5BCBEE}"/>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7" name="フローチャート: 判断 816">
          <a:extLst>
            <a:ext uri="{FF2B5EF4-FFF2-40B4-BE49-F238E27FC236}">
              <a16:creationId xmlns:a16="http://schemas.microsoft.com/office/drawing/2014/main" id="{EEED340F-BFEC-4EBF-ABD4-8369076225CB}"/>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8" name="フローチャート: 判断 817">
          <a:extLst>
            <a:ext uri="{FF2B5EF4-FFF2-40B4-BE49-F238E27FC236}">
              <a16:creationId xmlns:a16="http://schemas.microsoft.com/office/drawing/2014/main" id="{415B7D0B-F8CC-4D38-98F6-58753A20293A}"/>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895610E-9077-46FD-A3BB-332265C35CC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B976B0C-3DBC-41C8-93B3-84A5EF9D45A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AA31E23-0D23-4FAE-B0D9-579E13532B1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D7BD200-DBD6-471A-B419-3C26A4CF4D0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C085731C-0E7C-4189-B618-AD7C9F57908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30735</xdr:rowOff>
    </xdr:from>
    <xdr:to>
      <xdr:col>116</xdr:col>
      <xdr:colOff>114300</xdr:colOff>
      <xdr:row>81</xdr:row>
      <xdr:rowOff>132335</xdr:rowOff>
    </xdr:to>
    <xdr:sp macro="" textlink="">
      <xdr:nvSpPr>
        <xdr:cNvPr id="824" name="楕円 823">
          <a:extLst>
            <a:ext uri="{FF2B5EF4-FFF2-40B4-BE49-F238E27FC236}">
              <a16:creationId xmlns:a16="http://schemas.microsoft.com/office/drawing/2014/main" id="{AA1FF445-85B6-4BD4-978A-CE780AADFA29}"/>
            </a:ext>
          </a:extLst>
        </xdr:cNvPr>
        <xdr:cNvSpPr/>
      </xdr:nvSpPr>
      <xdr:spPr>
        <a:xfrm>
          <a:off x="22110700" y="139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53612</xdr:rowOff>
    </xdr:from>
    <xdr:ext cx="469744" cy="259045"/>
    <xdr:sp macro="" textlink="">
      <xdr:nvSpPr>
        <xdr:cNvPr id="825" name="【消防施設】&#10;一人当たり面積該当値テキスト">
          <a:extLst>
            <a:ext uri="{FF2B5EF4-FFF2-40B4-BE49-F238E27FC236}">
              <a16:creationId xmlns:a16="http://schemas.microsoft.com/office/drawing/2014/main" id="{336EC9BB-DEDE-4263-AD6D-2E25D8EABA74}"/>
            </a:ext>
          </a:extLst>
        </xdr:cNvPr>
        <xdr:cNvSpPr txBox="1"/>
      </xdr:nvSpPr>
      <xdr:spPr>
        <a:xfrm>
          <a:off x="22199600" y="1376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62737</xdr:rowOff>
    </xdr:from>
    <xdr:to>
      <xdr:col>112</xdr:col>
      <xdr:colOff>38100</xdr:colOff>
      <xdr:row>81</xdr:row>
      <xdr:rowOff>164337</xdr:rowOff>
    </xdr:to>
    <xdr:sp macro="" textlink="">
      <xdr:nvSpPr>
        <xdr:cNvPr id="826" name="楕円 825">
          <a:extLst>
            <a:ext uri="{FF2B5EF4-FFF2-40B4-BE49-F238E27FC236}">
              <a16:creationId xmlns:a16="http://schemas.microsoft.com/office/drawing/2014/main" id="{5A6A9867-278F-40FF-BFEF-55AD4C94AA25}"/>
            </a:ext>
          </a:extLst>
        </xdr:cNvPr>
        <xdr:cNvSpPr/>
      </xdr:nvSpPr>
      <xdr:spPr>
        <a:xfrm>
          <a:off x="21272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81535</xdr:rowOff>
    </xdr:from>
    <xdr:to>
      <xdr:col>116</xdr:col>
      <xdr:colOff>63500</xdr:colOff>
      <xdr:row>81</xdr:row>
      <xdr:rowOff>113537</xdr:rowOff>
    </xdr:to>
    <xdr:cxnSp macro="">
      <xdr:nvCxnSpPr>
        <xdr:cNvPr id="827" name="直線コネクタ 826">
          <a:extLst>
            <a:ext uri="{FF2B5EF4-FFF2-40B4-BE49-F238E27FC236}">
              <a16:creationId xmlns:a16="http://schemas.microsoft.com/office/drawing/2014/main" id="{2A45BE73-8752-4817-9FD7-C6C5C206DBDA}"/>
            </a:ext>
          </a:extLst>
        </xdr:cNvPr>
        <xdr:cNvCxnSpPr/>
      </xdr:nvCxnSpPr>
      <xdr:spPr>
        <a:xfrm flipV="1">
          <a:off x="21323300" y="13968985"/>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71882</xdr:rowOff>
    </xdr:from>
    <xdr:to>
      <xdr:col>107</xdr:col>
      <xdr:colOff>101600</xdr:colOff>
      <xdr:row>82</xdr:row>
      <xdr:rowOff>2032</xdr:rowOff>
    </xdr:to>
    <xdr:sp macro="" textlink="">
      <xdr:nvSpPr>
        <xdr:cNvPr id="828" name="楕円 827">
          <a:extLst>
            <a:ext uri="{FF2B5EF4-FFF2-40B4-BE49-F238E27FC236}">
              <a16:creationId xmlns:a16="http://schemas.microsoft.com/office/drawing/2014/main" id="{5317BD04-F359-49D5-AE82-CFBB37F5286B}"/>
            </a:ext>
          </a:extLst>
        </xdr:cNvPr>
        <xdr:cNvSpPr/>
      </xdr:nvSpPr>
      <xdr:spPr>
        <a:xfrm>
          <a:off x="20383500" y="139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113537</xdr:rowOff>
    </xdr:from>
    <xdr:to>
      <xdr:col>111</xdr:col>
      <xdr:colOff>177800</xdr:colOff>
      <xdr:row>81</xdr:row>
      <xdr:rowOff>122682</xdr:rowOff>
    </xdr:to>
    <xdr:cxnSp macro="">
      <xdr:nvCxnSpPr>
        <xdr:cNvPr id="829" name="直線コネクタ 828">
          <a:extLst>
            <a:ext uri="{FF2B5EF4-FFF2-40B4-BE49-F238E27FC236}">
              <a16:creationId xmlns:a16="http://schemas.microsoft.com/office/drawing/2014/main" id="{C234B9C6-2680-4C8A-99DD-1AB478D851DA}"/>
            </a:ext>
          </a:extLst>
        </xdr:cNvPr>
        <xdr:cNvCxnSpPr/>
      </xdr:nvCxnSpPr>
      <xdr:spPr>
        <a:xfrm flipV="1">
          <a:off x="20434300" y="140009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76454</xdr:rowOff>
    </xdr:from>
    <xdr:to>
      <xdr:col>102</xdr:col>
      <xdr:colOff>165100</xdr:colOff>
      <xdr:row>82</xdr:row>
      <xdr:rowOff>6604</xdr:rowOff>
    </xdr:to>
    <xdr:sp macro="" textlink="">
      <xdr:nvSpPr>
        <xdr:cNvPr id="830" name="楕円 829">
          <a:extLst>
            <a:ext uri="{FF2B5EF4-FFF2-40B4-BE49-F238E27FC236}">
              <a16:creationId xmlns:a16="http://schemas.microsoft.com/office/drawing/2014/main" id="{D4FD2DEC-5424-4325-A981-4CAA699453F1}"/>
            </a:ext>
          </a:extLst>
        </xdr:cNvPr>
        <xdr:cNvSpPr/>
      </xdr:nvSpPr>
      <xdr:spPr>
        <a:xfrm>
          <a:off x="19494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122682</xdr:rowOff>
    </xdr:from>
    <xdr:to>
      <xdr:col>107</xdr:col>
      <xdr:colOff>50800</xdr:colOff>
      <xdr:row>81</xdr:row>
      <xdr:rowOff>127254</xdr:rowOff>
    </xdr:to>
    <xdr:cxnSp macro="">
      <xdr:nvCxnSpPr>
        <xdr:cNvPr id="831" name="直線コネクタ 830">
          <a:extLst>
            <a:ext uri="{FF2B5EF4-FFF2-40B4-BE49-F238E27FC236}">
              <a16:creationId xmlns:a16="http://schemas.microsoft.com/office/drawing/2014/main" id="{429D12E3-7D95-43C2-8FFF-8A786BDA5B15}"/>
            </a:ext>
          </a:extLst>
        </xdr:cNvPr>
        <xdr:cNvCxnSpPr/>
      </xdr:nvCxnSpPr>
      <xdr:spPr>
        <a:xfrm flipV="1">
          <a:off x="19545300" y="140101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163322</xdr:rowOff>
    </xdr:from>
    <xdr:to>
      <xdr:col>98</xdr:col>
      <xdr:colOff>38100</xdr:colOff>
      <xdr:row>82</xdr:row>
      <xdr:rowOff>93472</xdr:rowOff>
    </xdr:to>
    <xdr:sp macro="" textlink="">
      <xdr:nvSpPr>
        <xdr:cNvPr id="832" name="楕円 831">
          <a:extLst>
            <a:ext uri="{FF2B5EF4-FFF2-40B4-BE49-F238E27FC236}">
              <a16:creationId xmlns:a16="http://schemas.microsoft.com/office/drawing/2014/main" id="{0C7D8037-0B8E-40D0-B83D-8403B66FC94A}"/>
            </a:ext>
          </a:extLst>
        </xdr:cNvPr>
        <xdr:cNvSpPr/>
      </xdr:nvSpPr>
      <xdr:spPr>
        <a:xfrm>
          <a:off x="18605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127254</xdr:rowOff>
    </xdr:from>
    <xdr:to>
      <xdr:col>102</xdr:col>
      <xdr:colOff>114300</xdr:colOff>
      <xdr:row>82</xdr:row>
      <xdr:rowOff>42672</xdr:rowOff>
    </xdr:to>
    <xdr:cxnSp macro="">
      <xdr:nvCxnSpPr>
        <xdr:cNvPr id="833" name="直線コネクタ 832">
          <a:extLst>
            <a:ext uri="{FF2B5EF4-FFF2-40B4-BE49-F238E27FC236}">
              <a16:creationId xmlns:a16="http://schemas.microsoft.com/office/drawing/2014/main" id="{22D2BF7C-181D-4241-8CAD-F585A1D50FC9}"/>
            </a:ext>
          </a:extLst>
        </xdr:cNvPr>
        <xdr:cNvCxnSpPr/>
      </xdr:nvCxnSpPr>
      <xdr:spPr>
        <a:xfrm flipV="1">
          <a:off x="18656300" y="140147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4" name="n_1aveValue【消防施設】&#10;一人当たり面積">
          <a:extLst>
            <a:ext uri="{FF2B5EF4-FFF2-40B4-BE49-F238E27FC236}">
              <a16:creationId xmlns:a16="http://schemas.microsoft.com/office/drawing/2014/main" id="{74B7873A-A1BF-4B50-A223-519AF12D82A8}"/>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5" name="n_2aveValue【消防施設】&#10;一人当たり面積">
          <a:extLst>
            <a:ext uri="{FF2B5EF4-FFF2-40B4-BE49-F238E27FC236}">
              <a16:creationId xmlns:a16="http://schemas.microsoft.com/office/drawing/2014/main" id="{73078E60-5CDD-4B62-B4D5-B1C9FB1B1A45}"/>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6" name="n_3aveValue【消防施設】&#10;一人当たり面積">
          <a:extLst>
            <a:ext uri="{FF2B5EF4-FFF2-40B4-BE49-F238E27FC236}">
              <a16:creationId xmlns:a16="http://schemas.microsoft.com/office/drawing/2014/main" id="{CA3FE686-BEEE-4A29-80C5-3188F06058ED}"/>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37" name="n_4aveValue【消防施設】&#10;一人当たり面積">
          <a:extLst>
            <a:ext uri="{FF2B5EF4-FFF2-40B4-BE49-F238E27FC236}">
              <a16:creationId xmlns:a16="http://schemas.microsoft.com/office/drawing/2014/main" id="{265C7F00-D398-4955-9ECE-1714C7C068B9}"/>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9414</xdr:rowOff>
    </xdr:from>
    <xdr:ext cx="469744" cy="259045"/>
    <xdr:sp macro="" textlink="">
      <xdr:nvSpPr>
        <xdr:cNvPr id="838" name="n_1mainValue【消防施設】&#10;一人当たり面積">
          <a:extLst>
            <a:ext uri="{FF2B5EF4-FFF2-40B4-BE49-F238E27FC236}">
              <a16:creationId xmlns:a16="http://schemas.microsoft.com/office/drawing/2014/main" id="{8FC7B264-0646-4BF7-B016-6992C73AAA2D}"/>
            </a:ext>
          </a:extLst>
        </xdr:cNvPr>
        <xdr:cNvSpPr txBox="1"/>
      </xdr:nvSpPr>
      <xdr:spPr>
        <a:xfrm>
          <a:off x="210757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18559</xdr:rowOff>
    </xdr:from>
    <xdr:ext cx="469744" cy="259045"/>
    <xdr:sp macro="" textlink="">
      <xdr:nvSpPr>
        <xdr:cNvPr id="839" name="n_2mainValue【消防施設】&#10;一人当たり面積">
          <a:extLst>
            <a:ext uri="{FF2B5EF4-FFF2-40B4-BE49-F238E27FC236}">
              <a16:creationId xmlns:a16="http://schemas.microsoft.com/office/drawing/2014/main" id="{9C95121A-5691-4EB3-BF67-9D8540FD92DF}"/>
            </a:ext>
          </a:extLst>
        </xdr:cNvPr>
        <xdr:cNvSpPr txBox="1"/>
      </xdr:nvSpPr>
      <xdr:spPr>
        <a:xfrm>
          <a:off x="20199427" y="1373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23131</xdr:rowOff>
    </xdr:from>
    <xdr:ext cx="469744" cy="259045"/>
    <xdr:sp macro="" textlink="">
      <xdr:nvSpPr>
        <xdr:cNvPr id="840" name="n_3mainValue【消防施設】&#10;一人当たり面積">
          <a:extLst>
            <a:ext uri="{FF2B5EF4-FFF2-40B4-BE49-F238E27FC236}">
              <a16:creationId xmlns:a16="http://schemas.microsoft.com/office/drawing/2014/main" id="{27F1FAC0-F4E2-4D0C-B0AD-F8590D071F08}"/>
            </a:ext>
          </a:extLst>
        </xdr:cNvPr>
        <xdr:cNvSpPr txBox="1"/>
      </xdr:nvSpPr>
      <xdr:spPr>
        <a:xfrm>
          <a:off x="19310427" y="1373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109999</xdr:rowOff>
    </xdr:from>
    <xdr:ext cx="469744" cy="259045"/>
    <xdr:sp macro="" textlink="">
      <xdr:nvSpPr>
        <xdr:cNvPr id="841" name="n_4mainValue【消防施設】&#10;一人当たり面積">
          <a:extLst>
            <a:ext uri="{FF2B5EF4-FFF2-40B4-BE49-F238E27FC236}">
              <a16:creationId xmlns:a16="http://schemas.microsoft.com/office/drawing/2014/main" id="{9CD08A58-9D13-4B7C-A446-3E3A780D0F1B}"/>
            </a:ext>
          </a:extLst>
        </xdr:cNvPr>
        <xdr:cNvSpPr txBox="1"/>
      </xdr:nvSpPr>
      <xdr:spPr>
        <a:xfrm>
          <a:off x="18421427" y="1382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B036B25F-29C3-4A4D-BEBB-E23C817F4EF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7F573DD7-D713-4A2C-8E17-033DBF1ED0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F35A1E53-2A8D-4615-BA20-DF5EC408537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8310B355-24DC-40BE-AE1B-4DC6C9BF5CB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40A5CDD2-9F86-4FAE-B1A4-460F53CF46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9F984B2D-FB78-4796-8B1A-0E33B38D8F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19C80642-4D02-4D44-A27E-0DAB83E0CF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9B80CBA-9F6A-4E52-A47C-086732075E9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3193693C-959D-480B-9895-F82F882615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FA708FA3-BD06-413B-9968-B06A7DC9E93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B6E21109-9821-46D7-B3B2-D51C172F59F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A2002E94-09E5-4A13-A7F4-568C1A44177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6CE2B345-6776-4D3D-9DA0-FE505607777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65EADA4C-6B59-4A92-BA46-B216BE082C6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FBBA3CE6-A822-4A5B-99BD-96C6CFE4633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A7DEA069-3215-42CC-8A25-8DB3FF679C5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6464F002-EDB8-49B9-9B98-BA0F48A87B2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42A8693A-1EC2-4EF7-9624-541FD6A472C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52E393E0-2246-4020-ADED-06FAD5EB818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14B6FF69-E280-4AA2-916D-A41E8E4EC38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307DCB72-6727-4FE3-A45C-20F652509BF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C1FE71B9-6D10-41EF-8992-FABF1ACF631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84A70FC2-09A7-46BE-A0AE-B4B4AF38707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F3D17187-7679-43AF-B420-C6E11239727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5268887E-AA11-47FD-8BC5-09D3D63BD06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7" name="直線コネクタ 866">
          <a:extLst>
            <a:ext uri="{FF2B5EF4-FFF2-40B4-BE49-F238E27FC236}">
              <a16:creationId xmlns:a16="http://schemas.microsoft.com/office/drawing/2014/main" id="{57F89C8A-6FDD-4ACF-A684-C63F2C527CD3}"/>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8" name="【庁舎】&#10;有形固定資産減価償却率最小値テキスト">
          <a:extLst>
            <a:ext uri="{FF2B5EF4-FFF2-40B4-BE49-F238E27FC236}">
              <a16:creationId xmlns:a16="http://schemas.microsoft.com/office/drawing/2014/main" id="{208DA890-BBAD-4D9C-80C0-3717B2BC7FF7}"/>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9" name="直線コネクタ 868">
          <a:extLst>
            <a:ext uri="{FF2B5EF4-FFF2-40B4-BE49-F238E27FC236}">
              <a16:creationId xmlns:a16="http://schemas.microsoft.com/office/drawing/2014/main" id="{60A29B87-4B97-409A-9BB6-8B49602218B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70" name="【庁舎】&#10;有形固定資産減価償却率最大値テキスト">
          <a:extLst>
            <a:ext uri="{FF2B5EF4-FFF2-40B4-BE49-F238E27FC236}">
              <a16:creationId xmlns:a16="http://schemas.microsoft.com/office/drawing/2014/main" id="{A9EE0F63-638B-42D2-84AE-CBF35E4C86A5}"/>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1" name="直線コネクタ 870">
          <a:extLst>
            <a:ext uri="{FF2B5EF4-FFF2-40B4-BE49-F238E27FC236}">
              <a16:creationId xmlns:a16="http://schemas.microsoft.com/office/drawing/2014/main" id="{9C9A4CAF-96AB-443E-8202-59F405B0A5FA}"/>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2" name="【庁舎】&#10;有形固定資産減価償却率平均値テキスト">
          <a:extLst>
            <a:ext uri="{FF2B5EF4-FFF2-40B4-BE49-F238E27FC236}">
              <a16:creationId xmlns:a16="http://schemas.microsoft.com/office/drawing/2014/main" id="{15CF36AA-8ABB-410E-9533-4AD8C0F2672F}"/>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3" name="フローチャート: 判断 872">
          <a:extLst>
            <a:ext uri="{FF2B5EF4-FFF2-40B4-BE49-F238E27FC236}">
              <a16:creationId xmlns:a16="http://schemas.microsoft.com/office/drawing/2014/main" id="{EC417C90-5C8C-45D5-992A-2B90E853F603}"/>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4" name="フローチャート: 判断 873">
          <a:extLst>
            <a:ext uri="{FF2B5EF4-FFF2-40B4-BE49-F238E27FC236}">
              <a16:creationId xmlns:a16="http://schemas.microsoft.com/office/drawing/2014/main" id="{E4BEB7AA-1B29-4C68-934A-169D8C48B3B1}"/>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5" name="フローチャート: 判断 874">
          <a:extLst>
            <a:ext uri="{FF2B5EF4-FFF2-40B4-BE49-F238E27FC236}">
              <a16:creationId xmlns:a16="http://schemas.microsoft.com/office/drawing/2014/main" id="{6CCC033D-ABAC-435E-9B47-858FACC66784}"/>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6" name="フローチャート: 判断 875">
          <a:extLst>
            <a:ext uri="{FF2B5EF4-FFF2-40B4-BE49-F238E27FC236}">
              <a16:creationId xmlns:a16="http://schemas.microsoft.com/office/drawing/2014/main" id="{75BB846A-294D-492E-9F15-DB7772184B15}"/>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7" name="フローチャート: 判断 876">
          <a:extLst>
            <a:ext uri="{FF2B5EF4-FFF2-40B4-BE49-F238E27FC236}">
              <a16:creationId xmlns:a16="http://schemas.microsoft.com/office/drawing/2014/main" id="{6AF1ED89-C270-4386-8583-C767AA977C93}"/>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6A5255C-57A1-45AC-ACA7-27F6B182428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8FC086B-4633-4D93-A4EC-27395A5419C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E9B31AD-1842-42D9-A217-9245F86B1A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B7DC4DA-D83F-4118-8326-B4CB8AABC87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56E75F17-08EF-4A42-9424-C01E95AEFF1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xdr:rowOff>
    </xdr:from>
    <xdr:to>
      <xdr:col>85</xdr:col>
      <xdr:colOff>177800</xdr:colOff>
      <xdr:row>104</xdr:row>
      <xdr:rowOff>109038</xdr:rowOff>
    </xdr:to>
    <xdr:sp macro="" textlink="">
      <xdr:nvSpPr>
        <xdr:cNvPr id="883" name="楕円 882">
          <a:extLst>
            <a:ext uri="{FF2B5EF4-FFF2-40B4-BE49-F238E27FC236}">
              <a16:creationId xmlns:a16="http://schemas.microsoft.com/office/drawing/2014/main" id="{5886C5B9-3D22-41C5-88C6-566FB2D04519}"/>
            </a:ext>
          </a:extLst>
        </xdr:cNvPr>
        <xdr:cNvSpPr/>
      </xdr:nvSpPr>
      <xdr:spPr>
        <a:xfrm>
          <a:off x="162687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30315</xdr:rowOff>
    </xdr:from>
    <xdr:ext cx="405111" cy="259045"/>
    <xdr:sp macro="" textlink="">
      <xdr:nvSpPr>
        <xdr:cNvPr id="884" name="【庁舎】&#10;有形固定資産減価償却率該当値テキスト">
          <a:extLst>
            <a:ext uri="{FF2B5EF4-FFF2-40B4-BE49-F238E27FC236}">
              <a16:creationId xmlns:a16="http://schemas.microsoft.com/office/drawing/2014/main" id="{CE80F06D-B02A-4134-9224-A1D901A50CC1}"/>
            </a:ext>
          </a:extLst>
        </xdr:cNvPr>
        <xdr:cNvSpPr txBox="1"/>
      </xdr:nvSpPr>
      <xdr:spPr>
        <a:xfrm>
          <a:off x="16357600" y="1768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885" name="楕円 884">
          <a:extLst>
            <a:ext uri="{FF2B5EF4-FFF2-40B4-BE49-F238E27FC236}">
              <a16:creationId xmlns:a16="http://schemas.microsoft.com/office/drawing/2014/main" id="{970735B9-F699-4897-89A4-4D92A8E00351}"/>
            </a:ext>
          </a:extLst>
        </xdr:cNvPr>
        <xdr:cNvSpPr/>
      </xdr:nvSpPr>
      <xdr:spPr>
        <a:xfrm>
          <a:off x="15430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27214</xdr:rowOff>
    </xdr:from>
    <xdr:to>
      <xdr:col>85</xdr:col>
      <xdr:colOff>127000</xdr:colOff>
      <xdr:row>104</xdr:row>
      <xdr:rowOff>58238</xdr:rowOff>
    </xdr:to>
    <xdr:cxnSp macro="">
      <xdr:nvCxnSpPr>
        <xdr:cNvPr id="886" name="直線コネクタ 885">
          <a:extLst>
            <a:ext uri="{FF2B5EF4-FFF2-40B4-BE49-F238E27FC236}">
              <a16:creationId xmlns:a16="http://schemas.microsoft.com/office/drawing/2014/main" id="{F5DE1BFB-5D2A-4088-8B97-4B379840A6CD}"/>
            </a:ext>
          </a:extLst>
        </xdr:cNvPr>
        <xdr:cNvCxnSpPr/>
      </xdr:nvCxnSpPr>
      <xdr:spPr>
        <a:xfrm>
          <a:off x="15481300" y="1785801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111942</xdr:rowOff>
    </xdr:from>
    <xdr:to>
      <xdr:col>76</xdr:col>
      <xdr:colOff>165100</xdr:colOff>
      <xdr:row>104</xdr:row>
      <xdr:rowOff>42092</xdr:rowOff>
    </xdr:to>
    <xdr:sp macro="" textlink="">
      <xdr:nvSpPr>
        <xdr:cNvPr id="887" name="楕円 886">
          <a:extLst>
            <a:ext uri="{FF2B5EF4-FFF2-40B4-BE49-F238E27FC236}">
              <a16:creationId xmlns:a16="http://schemas.microsoft.com/office/drawing/2014/main" id="{5738847D-420D-4281-B524-9CDF81E065D9}"/>
            </a:ext>
          </a:extLst>
        </xdr:cNvPr>
        <xdr:cNvSpPr/>
      </xdr:nvSpPr>
      <xdr:spPr>
        <a:xfrm>
          <a:off x="14541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162742</xdr:rowOff>
    </xdr:from>
    <xdr:to>
      <xdr:col>81</xdr:col>
      <xdr:colOff>50800</xdr:colOff>
      <xdr:row>104</xdr:row>
      <xdr:rowOff>27214</xdr:rowOff>
    </xdr:to>
    <xdr:cxnSp macro="">
      <xdr:nvCxnSpPr>
        <xdr:cNvPr id="888" name="直線コネクタ 887">
          <a:extLst>
            <a:ext uri="{FF2B5EF4-FFF2-40B4-BE49-F238E27FC236}">
              <a16:creationId xmlns:a16="http://schemas.microsoft.com/office/drawing/2014/main" id="{0F797920-D2FD-4C3D-85D8-73CDFB9AB6E3}"/>
            </a:ext>
          </a:extLst>
        </xdr:cNvPr>
        <xdr:cNvCxnSpPr/>
      </xdr:nvCxnSpPr>
      <xdr:spPr>
        <a:xfrm>
          <a:off x="14592300" y="178220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89" name="楕円 888">
          <a:extLst>
            <a:ext uri="{FF2B5EF4-FFF2-40B4-BE49-F238E27FC236}">
              <a16:creationId xmlns:a16="http://schemas.microsoft.com/office/drawing/2014/main" id="{F99A01B8-2553-4F8D-917B-7477D717A505}"/>
            </a:ext>
          </a:extLst>
        </xdr:cNvPr>
        <xdr:cNvSpPr/>
      </xdr:nvSpPr>
      <xdr:spPr>
        <a:xfrm>
          <a:off x="13652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162742</xdr:rowOff>
    </xdr:from>
    <xdr:to>
      <xdr:col>76</xdr:col>
      <xdr:colOff>114300</xdr:colOff>
      <xdr:row>103</xdr:row>
      <xdr:rowOff>167639</xdr:rowOff>
    </xdr:to>
    <xdr:cxnSp macro="">
      <xdr:nvCxnSpPr>
        <xdr:cNvPr id="890" name="直線コネクタ 889">
          <a:extLst>
            <a:ext uri="{FF2B5EF4-FFF2-40B4-BE49-F238E27FC236}">
              <a16:creationId xmlns:a16="http://schemas.microsoft.com/office/drawing/2014/main" id="{A26C4397-A49B-49FC-B6E9-2BDC8D1B9A68}"/>
            </a:ext>
          </a:extLst>
        </xdr:cNvPr>
        <xdr:cNvCxnSpPr/>
      </xdr:nvCxnSpPr>
      <xdr:spPr>
        <a:xfrm flipV="1">
          <a:off x="13703300" y="17822092"/>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84182</xdr:rowOff>
    </xdr:from>
    <xdr:to>
      <xdr:col>67</xdr:col>
      <xdr:colOff>101600</xdr:colOff>
      <xdr:row>104</xdr:row>
      <xdr:rowOff>14332</xdr:rowOff>
    </xdr:to>
    <xdr:sp macro="" textlink="">
      <xdr:nvSpPr>
        <xdr:cNvPr id="891" name="楕円 890">
          <a:extLst>
            <a:ext uri="{FF2B5EF4-FFF2-40B4-BE49-F238E27FC236}">
              <a16:creationId xmlns:a16="http://schemas.microsoft.com/office/drawing/2014/main" id="{A2FAE6EE-103B-4C28-84DA-A85F4EBF9A78}"/>
            </a:ext>
          </a:extLst>
        </xdr:cNvPr>
        <xdr:cNvSpPr/>
      </xdr:nvSpPr>
      <xdr:spPr>
        <a:xfrm>
          <a:off x="12763500" y="1774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134982</xdr:rowOff>
    </xdr:from>
    <xdr:to>
      <xdr:col>71</xdr:col>
      <xdr:colOff>177800</xdr:colOff>
      <xdr:row>103</xdr:row>
      <xdr:rowOff>167639</xdr:rowOff>
    </xdr:to>
    <xdr:cxnSp macro="">
      <xdr:nvCxnSpPr>
        <xdr:cNvPr id="892" name="直線コネクタ 891">
          <a:extLst>
            <a:ext uri="{FF2B5EF4-FFF2-40B4-BE49-F238E27FC236}">
              <a16:creationId xmlns:a16="http://schemas.microsoft.com/office/drawing/2014/main" id="{0548BFA5-2D32-4004-99A8-F5B30934C5E2}"/>
            </a:ext>
          </a:extLst>
        </xdr:cNvPr>
        <xdr:cNvCxnSpPr/>
      </xdr:nvCxnSpPr>
      <xdr:spPr>
        <a:xfrm>
          <a:off x="12814300" y="177943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3" name="n_1aveValue【庁舎】&#10;有形固定資産減価償却率">
          <a:extLst>
            <a:ext uri="{FF2B5EF4-FFF2-40B4-BE49-F238E27FC236}">
              <a16:creationId xmlns:a16="http://schemas.microsoft.com/office/drawing/2014/main" id="{5D7CB528-B91E-4E45-8CD8-F63A86BCEE7D}"/>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4" name="n_2aveValue【庁舎】&#10;有形固定資産減価償却率">
          <a:extLst>
            <a:ext uri="{FF2B5EF4-FFF2-40B4-BE49-F238E27FC236}">
              <a16:creationId xmlns:a16="http://schemas.microsoft.com/office/drawing/2014/main" id="{7B059FCE-9A3F-4772-9E7F-A6845B9ED1A7}"/>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5" name="n_3aveValue【庁舎】&#10;有形固定資産減価償却率">
          <a:extLst>
            <a:ext uri="{FF2B5EF4-FFF2-40B4-BE49-F238E27FC236}">
              <a16:creationId xmlns:a16="http://schemas.microsoft.com/office/drawing/2014/main" id="{E9BD9E3B-A0C7-4B7C-BFCF-C10726EF9E95}"/>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96" name="n_4aveValue【庁舎】&#10;有形固定資産減価償却率">
          <a:extLst>
            <a:ext uri="{FF2B5EF4-FFF2-40B4-BE49-F238E27FC236}">
              <a16:creationId xmlns:a16="http://schemas.microsoft.com/office/drawing/2014/main" id="{41A7AED5-8C46-44EA-BF57-DCE74E0F82AE}"/>
            </a:ext>
          </a:extLst>
        </xdr:cNvPr>
        <xdr:cNvSpPr txBox="1"/>
      </xdr:nvSpPr>
      <xdr:spPr>
        <a:xfrm>
          <a:off x="126117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897" name="n_1mainValue【庁舎】&#10;有形固定資産減価償却率">
          <a:extLst>
            <a:ext uri="{FF2B5EF4-FFF2-40B4-BE49-F238E27FC236}">
              <a16:creationId xmlns:a16="http://schemas.microsoft.com/office/drawing/2014/main" id="{1454BF9D-27EA-4197-B4DF-9728C21A30F5}"/>
            </a:ext>
          </a:extLst>
        </xdr:cNvPr>
        <xdr:cNvSpPr txBox="1"/>
      </xdr:nvSpPr>
      <xdr:spPr>
        <a:xfrm>
          <a:off x="15266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58619</xdr:rowOff>
    </xdr:from>
    <xdr:ext cx="405111" cy="259045"/>
    <xdr:sp macro="" textlink="">
      <xdr:nvSpPr>
        <xdr:cNvPr id="898" name="n_2mainValue【庁舎】&#10;有形固定資産減価償却率">
          <a:extLst>
            <a:ext uri="{FF2B5EF4-FFF2-40B4-BE49-F238E27FC236}">
              <a16:creationId xmlns:a16="http://schemas.microsoft.com/office/drawing/2014/main" id="{246F8346-5049-4A23-910D-C025879F34A8}"/>
            </a:ext>
          </a:extLst>
        </xdr:cNvPr>
        <xdr:cNvSpPr txBox="1"/>
      </xdr:nvSpPr>
      <xdr:spPr>
        <a:xfrm>
          <a:off x="14389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99" name="n_3mainValue【庁舎】&#10;有形固定資産減価償却率">
          <a:extLst>
            <a:ext uri="{FF2B5EF4-FFF2-40B4-BE49-F238E27FC236}">
              <a16:creationId xmlns:a16="http://schemas.microsoft.com/office/drawing/2014/main" id="{332F960F-B798-4346-855F-9A20B0D73304}"/>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30859</xdr:rowOff>
    </xdr:from>
    <xdr:ext cx="405111" cy="259045"/>
    <xdr:sp macro="" textlink="">
      <xdr:nvSpPr>
        <xdr:cNvPr id="900" name="n_4mainValue【庁舎】&#10;有形固定資産減価償却率">
          <a:extLst>
            <a:ext uri="{FF2B5EF4-FFF2-40B4-BE49-F238E27FC236}">
              <a16:creationId xmlns:a16="http://schemas.microsoft.com/office/drawing/2014/main" id="{A64F676F-6B7C-4603-AE4F-E0CC8C456732}"/>
            </a:ext>
          </a:extLst>
        </xdr:cNvPr>
        <xdr:cNvSpPr txBox="1"/>
      </xdr:nvSpPr>
      <xdr:spPr>
        <a:xfrm>
          <a:off x="12611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36B01629-F69C-4852-A623-5739EECA475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3CD747C2-C5B0-4115-A3CE-32E9AC53B63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B0D636D0-016E-4E8D-A30E-2A4C216630B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0B1AAACC-6DAA-4DA0-BDC8-8FD50B6BD7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3AE869CE-0801-417A-A6BD-4CBFA9A9DB1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76F41896-9C93-4B2F-86C8-0B6C5A208F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606A2AFB-AE70-4DA7-B8B3-9D178AC7F8F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7D940A73-9931-4BCD-94E7-566272F5FBD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6D1E0ED8-0A6F-49C9-A3D5-AEC1684327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0DBAB345-6B65-468F-9C72-5C7C4818502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DF42FF0F-4C9D-4B88-B761-375D1FAFCB9E}"/>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FE0F3096-02ED-4FED-8C3D-250D520C893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D1C191C0-97FA-4F30-9B88-6449B0A62AC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CB339B7E-FDFE-439B-96AD-004CA7F216F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7242FD1B-F553-4825-AFF9-B6BB37267CA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3AADA5E3-0718-4055-92B8-F18A6EB7CCC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E6056E08-A94C-4297-90F1-2C453BA92C1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3014FC73-402F-4B54-87F5-C4958172617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7EF70F26-7F29-4EDC-831B-D3D79FCD5B6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C76AFC44-75D7-4CD6-A677-987160D2587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0A368F4A-ACB3-4D27-86A3-3F1F8E22189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E52BE8DF-A36E-4F09-9E7D-1EE774C610A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AEA53809-0210-4C57-8CB8-622EC3573F1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C732B159-0D65-40BE-87A7-292B8EEAF4A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A1485418-4926-4D65-9839-DF8EA77D803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C225F567-C5AC-453C-B3D8-6F26641DEC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7" name="直線コネクタ 926">
          <a:extLst>
            <a:ext uri="{FF2B5EF4-FFF2-40B4-BE49-F238E27FC236}">
              <a16:creationId xmlns:a16="http://schemas.microsoft.com/office/drawing/2014/main" id="{335802C6-57E1-4D16-BCBF-9576A1E3040A}"/>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8" name="【庁舎】&#10;一人当たり面積最小値テキスト">
          <a:extLst>
            <a:ext uri="{FF2B5EF4-FFF2-40B4-BE49-F238E27FC236}">
              <a16:creationId xmlns:a16="http://schemas.microsoft.com/office/drawing/2014/main" id="{131E4375-017F-46D3-BCA5-D6A90BAA55F6}"/>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9" name="直線コネクタ 928">
          <a:extLst>
            <a:ext uri="{FF2B5EF4-FFF2-40B4-BE49-F238E27FC236}">
              <a16:creationId xmlns:a16="http://schemas.microsoft.com/office/drawing/2014/main" id="{4F47A98D-3466-4DF4-871D-0B4F775EF2B7}"/>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30" name="【庁舎】&#10;一人当たり面積最大値テキスト">
          <a:extLst>
            <a:ext uri="{FF2B5EF4-FFF2-40B4-BE49-F238E27FC236}">
              <a16:creationId xmlns:a16="http://schemas.microsoft.com/office/drawing/2014/main" id="{BD64873F-DE07-4433-96EF-A64F6FF467D1}"/>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1" name="直線コネクタ 930">
          <a:extLst>
            <a:ext uri="{FF2B5EF4-FFF2-40B4-BE49-F238E27FC236}">
              <a16:creationId xmlns:a16="http://schemas.microsoft.com/office/drawing/2014/main" id="{005CD186-EAA5-4223-BF1F-02E51843AAE7}"/>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2" name="【庁舎】&#10;一人当たり面積平均値テキスト">
          <a:extLst>
            <a:ext uri="{FF2B5EF4-FFF2-40B4-BE49-F238E27FC236}">
              <a16:creationId xmlns:a16="http://schemas.microsoft.com/office/drawing/2014/main" id="{6270C870-8E09-4E95-BCFF-3F4B9BC2C81A}"/>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3" name="フローチャート: 判断 932">
          <a:extLst>
            <a:ext uri="{FF2B5EF4-FFF2-40B4-BE49-F238E27FC236}">
              <a16:creationId xmlns:a16="http://schemas.microsoft.com/office/drawing/2014/main" id="{910902A4-E6BF-4994-BD69-6C7D864DE463}"/>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4" name="フローチャート: 判断 933">
          <a:extLst>
            <a:ext uri="{FF2B5EF4-FFF2-40B4-BE49-F238E27FC236}">
              <a16:creationId xmlns:a16="http://schemas.microsoft.com/office/drawing/2014/main" id="{8CF57454-D9F7-412F-B6A3-A02FFD23CB1C}"/>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5" name="フローチャート: 判断 934">
          <a:extLst>
            <a:ext uri="{FF2B5EF4-FFF2-40B4-BE49-F238E27FC236}">
              <a16:creationId xmlns:a16="http://schemas.microsoft.com/office/drawing/2014/main" id="{CB567C6B-76B9-4A2D-A46F-2362D106BF78}"/>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6" name="フローチャート: 判断 935">
          <a:extLst>
            <a:ext uri="{FF2B5EF4-FFF2-40B4-BE49-F238E27FC236}">
              <a16:creationId xmlns:a16="http://schemas.microsoft.com/office/drawing/2014/main" id="{2B3F2BA4-761C-4165-BF1C-AFEF3FAE2C32}"/>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7" name="フローチャート: 判断 936">
          <a:extLst>
            <a:ext uri="{FF2B5EF4-FFF2-40B4-BE49-F238E27FC236}">
              <a16:creationId xmlns:a16="http://schemas.microsoft.com/office/drawing/2014/main" id="{3DBED22F-3923-4136-8D6D-82FB6F48036A}"/>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50CF62C-2C22-44D6-8B5F-D54180DEE08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7733A81-CE0D-4716-9035-D1876250FCA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0527908-FB96-4EE9-B82F-6C1711E7D5E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F1200EEB-4C60-4F91-9E38-F1522725D92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EE00478C-7041-4C1B-9835-CA15E80099A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167458</xdr:rowOff>
    </xdr:from>
    <xdr:to>
      <xdr:col>116</xdr:col>
      <xdr:colOff>114300</xdr:colOff>
      <xdr:row>100</xdr:row>
      <xdr:rowOff>97608</xdr:rowOff>
    </xdr:to>
    <xdr:sp macro="" textlink="">
      <xdr:nvSpPr>
        <xdr:cNvPr id="943" name="楕円 942">
          <a:extLst>
            <a:ext uri="{FF2B5EF4-FFF2-40B4-BE49-F238E27FC236}">
              <a16:creationId xmlns:a16="http://schemas.microsoft.com/office/drawing/2014/main" id="{D29AF22D-41A6-4842-AFCC-0F618187DAD7}"/>
            </a:ext>
          </a:extLst>
        </xdr:cNvPr>
        <xdr:cNvSpPr/>
      </xdr:nvSpPr>
      <xdr:spPr>
        <a:xfrm>
          <a:off x="22110700" y="171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120485</xdr:rowOff>
    </xdr:from>
    <xdr:ext cx="469744" cy="259045"/>
    <xdr:sp macro="" textlink="">
      <xdr:nvSpPr>
        <xdr:cNvPr id="944" name="【庁舎】&#10;一人当たり面積該当値テキスト">
          <a:extLst>
            <a:ext uri="{FF2B5EF4-FFF2-40B4-BE49-F238E27FC236}">
              <a16:creationId xmlns:a16="http://schemas.microsoft.com/office/drawing/2014/main" id="{54EDA515-E31E-43F0-8ADC-7FAED9B70458}"/>
            </a:ext>
          </a:extLst>
        </xdr:cNvPr>
        <xdr:cNvSpPr txBox="1"/>
      </xdr:nvSpPr>
      <xdr:spPr>
        <a:xfrm>
          <a:off x="22199600" y="170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28666</xdr:rowOff>
    </xdr:from>
    <xdr:to>
      <xdr:col>112</xdr:col>
      <xdr:colOff>38100</xdr:colOff>
      <xdr:row>100</xdr:row>
      <xdr:rowOff>130266</xdr:rowOff>
    </xdr:to>
    <xdr:sp macro="" textlink="">
      <xdr:nvSpPr>
        <xdr:cNvPr id="945" name="楕円 944">
          <a:extLst>
            <a:ext uri="{FF2B5EF4-FFF2-40B4-BE49-F238E27FC236}">
              <a16:creationId xmlns:a16="http://schemas.microsoft.com/office/drawing/2014/main" id="{56516C21-3869-4888-BD85-2B6BDBD75930}"/>
            </a:ext>
          </a:extLst>
        </xdr:cNvPr>
        <xdr:cNvSpPr/>
      </xdr:nvSpPr>
      <xdr:spPr>
        <a:xfrm>
          <a:off x="21272500" y="1717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46808</xdr:rowOff>
    </xdr:from>
    <xdr:to>
      <xdr:col>116</xdr:col>
      <xdr:colOff>63500</xdr:colOff>
      <xdr:row>100</xdr:row>
      <xdr:rowOff>79466</xdr:rowOff>
    </xdr:to>
    <xdr:cxnSp macro="">
      <xdr:nvCxnSpPr>
        <xdr:cNvPr id="946" name="直線コネクタ 945">
          <a:extLst>
            <a:ext uri="{FF2B5EF4-FFF2-40B4-BE49-F238E27FC236}">
              <a16:creationId xmlns:a16="http://schemas.microsoft.com/office/drawing/2014/main" id="{85A62935-EDBA-45BF-8468-4CAEC4099343}"/>
            </a:ext>
          </a:extLst>
        </xdr:cNvPr>
        <xdr:cNvCxnSpPr/>
      </xdr:nvCxnSpPr>
      <xdr:spPr>
        <a:xfrm flipV="1">
          <a:off x="21323300" y="1719180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67855</xdr:rowOff>
    </xdr:from>
    <xdr:to>
      <xdr:col>107</xdr:col>
      <xdr:colOff>101600</xdr:colOff>
      <xdr:row>100</xdr:row>
      <xdr:rowOff>169455</xdr:rowOff>
    </xdr:to>
    <xdr:sp macro="" textlink="">
      <xdr:nvSpPr>
        <xdr:cNvPr id="947" name="楕円 946">
          <a:extLst>
            <a:ext uri="{FF2B5EF4-FFF2-40B4-BE49-F238E27FC236}">
              <a16:creationId xmlns:a16="http://schemas.microsoft.com/office/drawing/2014/main" id="{C0E40F82-003E-4F25-A430-CA8D24C79E1F}"/>
            </a:ext>
          </a:extLst>
        </xdr:cNvPr>
        <xdr:cNvSpPr/>
      </xdr:nvSpPr>
      <xdr:spPr>
        <a:xfrm>
          <a:off x="20383500" y="1721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79466</xdr:rowOff>
    </xdr:from>
    <xdr:to>
      <xdr:col>111</xdr:col>
      <xdr:colOff>177800</xdr:colOff>
      <xdr:row>100</xdr:row>
      <xdr:rowOff>118655</xdr:rowOff>
    </xdr:to>
    <xdr:cxnSp macro="">
      <xdr:nvCxnSpPr>
        <xdr:cNvPr id="948" name="直線コネクタ 947">
          <a:extLst>
            <a:ext uri="{FF2B5EF4-FFF2-40B4-BE49-F238E27FC236}">
              <a16:creationId xmlns:a16="http://schemas.microsoft.com/office/drawing/2014/main" id="{C9B79860-24D1-4623-9D67-B7DD494DE46C}"/>
            </a:ext>
          </a:extLst>
        </xdr:cNvPr>
        <xdr:cNvCxnSpPr/>
      </xdr:nvCxnSpPr>
      <xdr:spPr>
        <a:xfrm flipV="1">
          <a:off x="20434300" y="1722446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129902</xdr:rowOff>
    </xdr:from>
    <xdr:to>
      <xdr:col>102</xdr:col>
      <xdr:colOff>165100</xdr:colOff>
      <xdr:row>101</xdr:row>
      <xdr:rowOff>60052</xdr:rowOff>
    </xdr:to>
    <xdr:sp macro="" textlink="">
      <xdr:nvSpPr>
        <xdr:cNvPr id="949" name="楕円 948">
          <a:extLst>
            <a:ext uri="{FF2B5EF4-FFF2-40B4-BE49-F238E27FC236}">
              <a16:creationId xmlns:a16="http://schemas.microsoft.com/office/drawing/2014/main" id="{C66CBAE1-E0C7-47E9-957C-708CC8775737}"/>
            </a:ext>
          </a:extLst>
        </xdr:cNvPr>
        <xdr:cNvSpPr/>
      </xdr:nvSpPr>
      <xdr:spPr>
        <a:xfrm>
          <a:off x="19494500" y="1727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118655</xdr:rowOff>
    </xdr:from>
    <xdr:to>
      <xdr:col>107</xdr:col>
      <xdr:colOff>50800</xdr:colOff>
      <xdr:row>101</xdr:row>
      <xdr:rowOff>9252</xdr:rowOff>
    </xdr:to>
    <xdr:cxnSp macro="">
      <xdr:nvCxnSpPr>
        <xdr:cNvPr id="950" name="直線コネクタ 949">
          <a:extLst>
            <a:ext uri="{FF2B5EF4-FFF2-40B4-BE49-F238E27FC236}">
              <a16:creationId xmlns:a16="http://schemas.microsoft.com/office/drawing/2014/main" id="{FF586ABC-2DB8-45CA-806B-24C8D9E707D5}"/>
            </a:ext>
          </a:extLst>
        </xdr:cNvPr>
        <xdr:cNvCxnSpPr/>
      </xdr:nvCxnSpPr>
      <xdr:spPr>
        <a:xfrm flipV="1">
          <a:off x="19545300" y="17263655"/>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156029</xdr:rowOff>
    </xdr:from>
    <xdr:to>
      <xdr:col>98</xdr:col>
      <xdr:colOff>38100</xdr:colOff>
      <xdr:row>101</xdr:row>
      <xdr:rowOff>86179</xdr:rowOff>
    </xdr:to>
    <xdr:sp macro="" textlink="">
      <xdr:nvSpPr>
        <xdr:cNvPr id="951" name="楕円 950">
          <a:extLst>
            <a:ext uri="{FF2B5EF4-FFF2-40B4-BE49-F238E27FC236}">
              <a16:creationId xmlns:a16="http://schemas.microsoft.com/office/drawing/2014/main" id="{EEE42BEE-7617-4E15-8F45-BA8427B4B7BC}"/>
            </a:ext>
          </a:extLst>
        </xdr:cNvPr>
        <xdr:cNvSpPr/>
      </xdr:nvSpPr>
      <xdr:spPr>
        <a:xfrm>
          <a:off x="18605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9252</xdr:rowOff>
    </xdr:from>
    <xdr:to>
      <xdr:col>102</xdr:col>
      <xdr:colOff>114300</xdr:colOff>
      <xdr:row>101</xdr:row>
      <xdr:rowOff>35379</xdr:rowOff>
    </xdr:to>
    <xdr:cxnSp macro="">
      <xdr:nvCxnSpPr>
        <xdr:cNvPr id="952" name="直線コネクタ 951">
          <a:extLst>
            <a:ext uri="{FF2B5EF4-FFF2-40B4-BE49-F238E27FC236}">
              <a16:creationId xmlns:a16="http://schemas.microsoft.com/office/drawing/2014/main" id="{66944117-7322-408A-B61C-30B97DCAF4FE}"/>
            </a:ext>
          </a:extLst>
        </xdr:cNvPr>
        <xdr:cNvCxnSpPr/>
      </xdr:nvCxnSpPr>
      <xdr:spPr>
        <a:xfrm flipV="1">
          <a:off x="18656300" y="17325702"/>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3" name="n_1aveValue【庁舎】&#10;一人当たり面積">
          <a:extLst>
            <a:ext uri="{FF2B5EF4-FFF2-40B4-BE49-F238E27FC236}">
              <a16:creationId xmlns:a16="http://schemas.microsoft.com/office/drawing/2014/main" id="{0EB6319D-48FD-49F9-B32D-103AAF03C1C1}"/>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4" name="n_2aveValue【庁舎】&#10;一人当たり面積">
          <a:extLst>
            <a:ext uri="{FF2B5EF4-FFF2-40B4-BE49-F238E27FC236}">
              <a16:creationId xmlns:a16="http://schemas.microsoft.com/office/drawing/2014/main" id="{5A008D88-193B-4399-A490-877B15CDAC14}"/>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5" name="n_3aveValue【庁舎】&#10;一人当たり面積">
          <a:extLst>
            <a:ext uri="{FF2B5EF4-FFF2-40B4-BE49-F238E27FC236}">
              <a16:creationId xmlns:a16="http://schemas.microsoft.com/office/drawing/2014/main" id="{0AB7323F-23A2-4ED4-98B9-6A9C527A88D0}"/>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56" name="n_4aveValue【庁舎】&#10;一人当たり面積">
          <a:extLst>
            <a:ext uri="{FF2B5EF4-FFF2-40B4-BE49-F238E27FC236}">
              <a16:creationId xmlns:a16="http://schemas.microsoft.com/office/drawing/2014/main" id="{E327C8A7-4C71-483C-9572-C73182165F5E}"/>
            </a:ext>
          </a:extLst>
        </xdr:cNvPr>
        <xdr:cNvSpPr txBox="1"/>
      </xdr:nvSpPr>
      <xdr:spPr>
        <a:xfrm>
          <a:off x="18421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146793</xdr:rowOff>
    </xdr:from>
    <xdr:ext cx="469744" cy="259045"/>
    <xdr:sp macro="" textlink="">
      <xdr:nvSpPr>
        <xdr:cNvPr id="957" name="n_1mainValue【庁舎】&#10;一人当たり面積">
          <a:extLst>
            <a:ext uri="{FF2B5EF4-FFF2-40B4-BE49-F238E27FC236}">
              <a16:creationId xmlns:a16="http://schemas.microsoft.com/office/drawing/2014/main" id="{59A4E6C2-E781-4A40-BA73-DAD67AECD394}"/>
            </a:ext>
          </a:extLst>
        </xdr:cNvPr>
        <xdr:cNvSpPr txBox="1"/>
      </xdr:nvSpPr>
      <xdr:spPr>
        <a:xfrm>
          <a:off x="21075727" y="169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14532</xdr:rowOff>
    </xdr:from>
    <xdr:ext cx="469744" cy="259045"/>
    <xdr:sp macro="" textlink="">
      <xdr:nvSpPr>
        <xdr:cNvPr id="958" name="n_2mainValue【庁舎】&#10;一人当たり面積">
          <a:extLst>
            <a:ext uri="{FF2B5EF4-FFF2-40B4-BE49-F238E27FC236}">
              <a16:creationId xmlns:a16="http://schemas.microsoft.com/office/drawing/2014/main" id="{10139E47-B25D-4FD4-8C83-C9C8E9B25C95}"/>
            </a:ext>
          </a:extLst>
        </xdr:cNvPr>
        <xdr:cNvSpPr txBox="1"/>
      </xdr:nvSpPr>
      <xdr:spPr>
        <a:xfrm>
          <a:off x="20199427" y="1698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76579</xdr:rowOff>
    </xdr:from>
    <xdr:ext cx="469744" cy="259045"/>
    <xdr:sp macro="" textlink="">
      <xdr:nvSpPr>
        <xdr:cNvPr id="959" name="n_3mainValue【庁舎】&#10;一人当たり面積">
          <a:extLst>
            <a:ext uri="{FF2B5EF4-FFF2-40B4-BE49-F238E27FC236}">
              <a16:creationId xmlns:a16="http://schemas.microsoft.com/office/drawing/2014/main" id="{9BECC351-0C85-4733-9F32-CFC2D182C0F8}"/>
            </a:ext>
          </a:extLst>
        </xdr:cNvPr>
        <xdr:cNvSpPr txBox="1"/>
      </xdr:nvSpPr>
      <xdr:spPr>
        <a:xfrm>
          <a:off x="19310427" y="1705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102706</xdr:rowOff>
    </xdr:from>
    <xdr:ext cx="469744" cy="259045"/>
    <xdr:sp macro="" textlink="">
      <xdr:nvSpPr>
        <xdr:cNvPr id="960" name="n_4mainValue【庁舎】&#10;一人当たり面積">
          <a:extLst>
            <a:ext uri="{FF2B5EF4-FFF2-40B4-BE49-F238E27FC236}">
              <a16:creationId xmlns:a16="http://schemas.microsoft.com/office/drawing/2014/main" id="{1B4BE2E7-EF85-4C37-AA98-6B8C84E881E9}"/>
            </a:ext>
          </a:extLst>
        </xdr:cNvPr>
        <xdr:cNvSpPr txBox="1"/>
      </xdr:nvSpPr>
      <xdr:spPr>
        <a:xfrm>
          <a:off x="18421427" y="1707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089DD68D-E88F-47D7-BA85-8FA9297D066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0BBC6A10-3835-410C-80D5-C9BA3B2ED52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AD08C45D-8A88-4171-8477-CB844709BD3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類似団体と比較して、特に有形固定資産減価償却率が高くなっている施設は、図書館、体育館・プール、消防施設である。図書館については、建設から</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年以上が経過し老朽化が進行しているため、「公共施設等総合管理計画」に基づき、適正な維持管理に取り組んでいく。体育館・プールについては、総合運動公園をスポーツ交流の拠点として「長寿命化計画」に基づく修繕・更新を進めている。一方、各地区には建設後</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年以上が経過し、老朽化が進む体育館が数多く存在することが比率を押し上げる要因となっている。これらの施設については、地域の実情や利用状況を勘案し、今後の在り方を検討していく。消防施設についても、消防機庫や防火水槽の老朽化が進んでいることから、公共施設等総合管理計画に基づき、複合化や集約化、撤去・廃止を含めた適正な維持管理に努めていく。市民会館については、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市民会館、地域交流センター、子育て世代活動支援の各機能を併せ持つ複合施設が完成した。これに伴い資産が更新されたため、有形固定資産減価償却率は類似団体を大きく下回る結果となった。今後も市民活動の拠点として、有効活用および適正な管理を進めていく。</a:t>
          </a:r>
        </a:p>
        <a:p>
          <a:r>
            <a:rPr kumimoji="1" lang="ja-JP" altLang="en-US" sz="1100">
              <a:solidFill>
                <a:schemeClr val="dk1"/>
              </a:solidFill>
              <a:effectLst/>
              <a:latin typeface="+mn-lt"/>
              <a:ea typeface="+mn-ea"/>
              <a:cs typeface="+mn-cs"/>
            </a:rPr>
            <a:t>一方、一人当たり面積は、福祉施設、保健センター・保健所、庁舎が類似団体と比較して特に高くなっている。この要因としては、</a:t>
          </a:r>
          <a:r>
            <a:rPr kumimoji="1" lang="en-US" altLang="ja-JP" sz="1100">
              <a:solidFill>
                <a:schemeClr val="dk1"/>
              </a:solidFill>
              <a:effectLst/>
              <a:latin typeface="+mn-lt"/>
              <a:ea typeface="+mn-ea"/>
              <a:cs typeface="+mn-cs"/>
            </a:rPr>
            <a:t>9</a:t>
          </a:r>
          <a:r>
            <a:rPr kumimoji="1" lang="ja-JP" altLang="en-US" sz="1100">
              <a:solidFill>
                <a:schemeClr val="dk1"/>
              </a:solidFill>
              <a:effectLst/>
              <a:latin typeface="+mn-lt"/>
              <a:ea typeface="+mn-ea"/>
              <a:cs typeface="+mn-cs"/>
            </a:rPr>
            <a:t>市町村の合併により、各地区にそれぞれの施設が維持されていることが挙げられる。今後、「個別施設計画」において各施設の大規模改修、集約、在り方の検討を行い、適正配置に取り組んでいく。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05%20&#20304;&#20271;&#24066;/&#12304;&#36001;&#25919;&#29366;&#27841;&#36039;&#26009;&#38598;&#12305;_442054_&#20304;&#20271;&#24066;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05%20&#20304;&#20271;&#24066;\&#12304;&#36001;&#25919;&#29366;&#27841;&#36039;&#26009;&#38598;&#12305;_442054_&#20304;&#20271;&#24066;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05%20&#20304;&#20271;&#24066;/&#12304;&#36001;&#25919;&#29366;&#27841;&#36039;&#26009;&#38598;&#12305;_442054_&#20304;&#2027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3.4</v>
          </cell>
        </row>
        <row r="53">
          <cell r="BP53">
            <v>61.5</v>
          </cell>
          <cell r="BX53">
            <v>62.5</v>
          </cell>
          <cell r="CF53">
            <v>63.7</v>
          </cell>
          <cell r="CN53">
            <v>65</v>
          </cell>
          <cell r="CV53">
            <v>66.400000000000006</v>
          </cell>
        </row>
        <row r="55">
          <cell r="AN55" t="str">
            <v>類似団体内平均値</v>
          </cell>
          <cell r="BP55">
            <v>27.8</v>
          </cell>
          <cell r="BX55">
            <v>18</v>
          </cell>
          <cell r="CF55">
            <v>12.7</v>
          </cell>
          <cell r="CN55">
            <v>10</v>
          </cell>
          <cell r="CV55">
            <v>6</v>
          </cell>
        </row>
        <row r="57">
          <cell r="BP57">
            <v>62</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3.4</v>
          </cell>
        </row>
        <row r="75">
          <cell r="BP75">
            <v>8.3000000000000007</v>
          </cell>
          <cell r="BX75">
            <v>8.6999999999999993</v>
          </cell>
          <cell r="CF75">
            <v>9.6999999999999993</v>
          </cell>
          <cell r="CN75">
            <v>10</v>
          </cell>
          <cell r="CV75">
            <v>10.1</v>
          </cell>
        </row>
        <row r="77">
          <cell r="AN77" t="str">
            <v>類似団体内平均値</v>
          </cell>
          <cell r="BP77">
            <v>27.8</v>
          </cell>
          <cell r="BX77">
            <v>18</v>
          </cell>
          <cell r="CF77">
            <v>12.7</v>
          </cell>
          <cell r="CN77">
            <v>10</v>
          </cell>
          <cell r="CV77">
            <v>6</v>
          </cell>
        </row>
        <row r="79">
          <cell r="BP79">
            <v>7.5</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46783228</v>
      </c>
      <c r="BO4" s="358"/>
      <c r="BP4" s="358"/>
      <c r="BQ4" s="358"/>
      <c r="BR4" s="358"/>
      <c r="BS4" s="358"/>
      <c r="BT4" s="358"/>
      <c r="BU4" s="359"/>
      <c r="BV4" s="357">
        <v>48268077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3.4</v>
      </c>
      <c r="CU4" s="364"/>
      <c r="CV4" s="364"/>
      <c r="CW4" s="364"/>
      <c r="CX4" s="364"/>
      <c r="CY4" s="364"/>
      <c r="CZ4" s="364"/>
      <c r="DA4" s="365"/>
      <c r="DB4" s="363">
        <v>4.0999999999999996</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45902228</v>
      </c>
      <c r="BO5" s="395"/>
      <c r="BP5" s="395"/>
      <c r="BQ5" s="395"/>
      <c r="BR5" s="395"/>
      <c r="BS5" s="395"/>
      <c r="BT5" s="395"/>
      <c r="BU5" s="396"/>
      <c r="BV5" s="394">
        <v>47074505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94.9</v>
      </c>
      <c r="CU5" s="392"/>
      <c r="CV5" s="392"/>
      <c r="CW5" s="392"/>
      <c r="CX5" s="392"/>
      <c r="CY5" s="392"/>
      <c r="CZ5" s="392"/>
      <c r="DA5" s="393"/>
      <c r="DB5" s="391">
        <v>95.5</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881000</v>
      </c>
      <c r="BO6" s="395"/>
      <c r="BP6" s="395"/>
      <c r="BQ6" s="395"/>
      <c r="BR6" s="395"/>
      <c r="BS6" s="395"/>
      <c r="BT6" s="395"/>
      <c r="BU6" s="396"/>
      <c r="BV6" s="394">
        <v>1193572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95.1</v>
      </c>
      <c r="CU6" s="432"/>
      <c r="CV6" s="432"/>
      <c r="CW6" s="432"/>
      <c r="CX6" s="432"/>
      <c r="CY6" s="432"/>
      <c r="CZ6" s="432"/>
      <c r="DA6" s="433"/>
      <c r="DB6" s="431">
        <v>95.9</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35873</v>
      </c>
      <c r="BO7" s="395"/>
      <c r="BP7" s="395"/>
      <c r="BQ7" s="395"/>
      <c r="BR7" s="395"/>
      <c r="BS7" s="395"/>
      <c r="BT7" s="395"/>
      <c r="BU7" s="396"/>
      <c r="BV7" s="394">
        <v>173777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24967180</v>
      </c>
      <c r="CU7" s="395"/>
      <c r="CV7" s="395"/>
      <c r="CW7" s="395"/>
      <c r="CX7" s="395"/>
      <c r="CY7" s="395"/>
      <c r="CZ7" s="395"/>
      <c r="DA7" s="396"/>
      <c r="DB7" s="394">
        <v>24915641</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845127</v>
      </c>
      <c r="BO8" s="395"/>
      <c r="BP8" s="395"/>
      <c r="BQ8" s="395"/>
      <c r="BR8" s="395"/>
      <c r="BS8" s="395"/>
      <c r="BT8" s="395"/>
      <c r="BU8" s="396"/>
      <c r="BV8" s="394">
        <v>1019795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0.35</v>
      </c>
      <c r="CU8" s="435"/>
      <c r="CV8" s="435"/>
      <c r="CW8" s="435"/>
      <c r="CX8" s="435"/>
      <c r="CY8" s="435"/>
      <c r="CZ8" s="435"/>
      <c r="DA8" s="436"/>
      <c r="DB8" s="434">
        <v>0.33</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66851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-174668</v>
      </c>
      <c r="BO9" s="395"/>
      <c r="BP9" s="395"/>
      <c r="BQ9" s="395"/>
      <c r="BR9" s="395"/>
      <c r="BS9" s="395"/>
      <c r="BT9" s="395"/>
      <c r="BU9" s="396"/>
      <c r="BV9" s="394">
        <v>192039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20.8</v>
      </c>
      <c r="CU9" s="392"/>
      <c r="CV9" s="392"/>
      <c r="CW9" s="392"/>
      <c r="CX9" s="392"/>
      <c r="CY9" s="392"/>
      <c r="CZ9" s="392"/>
      <c r="DA9" s="393"/>
      <c r="DB9" s="391">
        <v>22.2</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72211</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528915</v>
      </c>
      <c r="BO10" s="395"/>
      <c r="BP10" s="395"/>
      <c r="BQ10" s="395"/>
      <c r="BR10" s="395"/>
      <c r="BS10" s="395"/>
      <c r="BT10" s="395"/>
      <c r="BU10" s="396"/>
      <c r="BV10" s="394">
        <v>425364</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18231</v>
      </c>
      <c r="BO11" s="395"/>
      <c r="BP11" s="395"/>
      <c r="BQ11" s="395"/>
      <c r="BR11" s="395"/>
      <c r="BS11" s="395"/>
      <c r="BT11" s="395"/>
      <c r="BU11" s="396"/>
      <c r="BV11" s="394">
        <v>359002</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64450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611488</v>
      </c>
      <c r="BO12" s="395"/>
      <c r="BP12" s="395"/>
      <c r="BQ12" s="395"/>
      <c r="BR12" s="395"/>
      <c r="BS12" s="395"/>
      <c r="BT12" s="395"/>
      <c r="BU12" s="396"/>
      <c r="BV12" s="394">
        <v>711395</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2"/>
      <c r="M13" s="485" t="s">
        <v>130</v>
      </c>
      <c r="N13" s="486"/>
      <c r="O13" s="486"/>
      <c r="P13" s="486"/>
      <c r="Q13" s="487"/>
      <c r="R13" s="478">
        <v>63605</v>
      </c>
      <c r="S13" s="479"/>
      <c r="T13" s="479"/>
      <c r="U13" s="479"/>
      <c r="V13" s="480"/>
      <c r="W13" s="410" t="s">
        <v>131</v>
      </c>
      <c r="X13" s="411"/>
      <c r="Y13" s="411"/>
      <c r="Z13" s="411"/>
      <c r="AA13" s="411"/>
      <c r="AB13" s="401"/>
      <c r="AC13" s="445">
        <v>2380</v>
      </c>
      <c r="AD13" s="446"/>
      <c r="AE13" s="446"/>
      <c r="AF13" s="446"/>
      <c r="AG13" s="488"/>
      <c r="AH13" s="445">
        <v>2864</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-239010</v>
      </c>
      <c r="BO13" s="395"/>
      <c r="BP13" s="395"/>
      <c r="BQ13" s="395"/>
      <c r="BR13" s="395"/>
      <c r="BS13" s="395"/>
      <c r="BT13" s="395"/>
      <c r="BU13" s="396"/>
      <c r="BV13" s="394">
        <v>265010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10.1</v>
      </c>
      <c r="CU13" s="392"/>
      <c r="CV13" s="392"/>
      <c r="CW13" s="392"/>
      <c r="CX13" s="392"/>
      <c r="CY13" s="392"/>
      <c r="CZ13" s="392"/>
      <c r="DA13" s="393"/>
      <c r="DB13" s="391">
        <v>10</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65624</v>
      </c>
      <c r="S14" s="479"/>
      <c r="T14" s="479"/>
      <c r="U14" s="479"/>
      <c r="V14" s="480"/>
      <c r="W14" s="384"/>
      <c r="X14" s="385"/>
      <c r="Y14" s="385"/>
      <c r="Z14" s="385"/>
      <c r="AA14" s="385"/>
      <c r="AB14" s="374"/>
      <c r="AC14" s="481">
        <v>8.1</v>
      </c>
      <c r="AD14" s="482"/>
      <c r="AE14" s="482"/>
      <c r="AF14" s="482"/>
      <c r="AG14" s="483"/>
      <c r="AH14" s="481">
        <v>9.1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2"/>
      <c r="M15" s="485" t="s">
        <v>130</v>
      </c>
      <c r="N15" s="486"/>
      <c r="O15" s="486"/>
      <c r="P15" s="486"/>
      <c r="Q15" s="487"/>
      <c r="R15" s="478">
        <v>64949</v>
      </c>
      <c r="S15" s="479"/>
      <c r="T15" s="479"/>
      <c r="U15" s="479"/>
      <c r="V15" s="480"/>
      <c r="W15" s="410" t="s">
        <v>137</v>
      </c>
      <c r="X15" s="411"/>
      <c r="Y15" s="411"/>
      <c r="Z15" s="411"/>
      <c r="AA15" s="411"/>
      <c r="AB15" s="401"/>
      <c r="AC15" s="445">
        <v>7782</v>
      </c>
      <c r="AD15" s="446"/>
      <c r="AE15" s="446"/>
      <c r="AF15" s="446"/>
      <c r="AG15" s="488"/>
      <c r="AH15" s="445">
        <v>8317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8159106</v>
      </c>
      <c r="BO15" s="358"/>
      <c r="BP15" s="358"/>
      <c r="BQ15" s="358"/>
      <c r="BR15" s="358"/>
      <c r="BS15" s="358"/>
      <c r="BT15" s="358"/>
      <c r="BU15" s="359"/>
      <c r="BV15" s="357">
        <v>7981742</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26.5</v>
      </c>
      <c r="AD16" s="482"/>
      <c r="AE16" s="482"/>
      <c r="AF16" s="482"/>
      <c r="AG16" s="483"/>
      <c r="AH16" s="481">
        <v>26.4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22881447</v>
      </c>
      <c r="BO16" s="395"/>
      <c r="BP16" s="395"/>
      <c r="BQ16" s="395"/>
      <c r="BR16" s="395"/>
      <c r="BS16" s="395"/>
      <c r="BT16" s="395"/>
      <c r="BU16" s="396"/>
      <c r="BV16" s="394">
        <v>22668617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19204</v>
      </c>
      <c r="AD17" s="446"/>
      <c r="AE17" s="446"/>
      <c r="AF17" s="446"/>
      <c r="AG17" s="488"/>
      <c r="AH17" s="445">
        <v>20325</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10186185</v>
      </c>
      <c r="BO17" s="395"/>
      <c r="BP17" s="395"/>
      <c r="BQ17" s="395"/>
      <c r="BR17" s="395"/>
      <c r="BS17" s="395"/>
      <c r="BT17" s="395"/>
      <c r="BU17" s="396"/>
      <c r="BV17" s="394">
        <v>9969896</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903.14</v>
      </c>
      <c r="M18" s="518"/>
      <c r="N18" s="518"/>
      <c r="O18" s="518"/>
      <c r="P18" s="518"/>
      <c r="Q18" s="518"/>
      <c r="R18" s="519"/>
      <c r="S18" s="519"/>
      <c r="T18" s="519"/>
      <c r="U18" s="519"/>
      <c r="V18" s="520"/>
      <c r="W18" s="412"/>
      <c r="X18" s="413"/>
      <c r="Y18" s="413"/>
      <c r="Z18" s="413"/>
      <c r="AA18" s="413"/>
      <c r="AB18" s="404"/>
      <c r="AC18" s="521">
        <v>65.400000000000006</v>
      </c>
      <c r="AD18" s="522"/>
      <c r="AE18" s="522"/>
      <c r="AF18" s="522"/>
      <c r="AG18" s="523"/>
      <c r="AH18" s="521">
        <v>64.5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23818277</v>
      </c>
      <c r="BO18" s="395"/>
      <c r="BP18" s="395"/>
      <c r="BQ18" s="395"/>
      <c r="BR18" s="395"/>
      <c r="BS18" s="395"/>
      <c r="BT18" s="395"/>
      <c r="BU18" s="396"/>
      <c r="BV18" s="394">
        <v>23948362</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74</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30020706</v>
      </c>
      <c r="BO19" s="395"/>
      <c r="BP19" s="395"/>
      <c r="BQ19" s="395"/>
      <c r="BR19" s="395"/>
      <c r="BS19" s="395"/>
      <c r="BT19" s="395"/>
      <c r="BU19" s="396"/>
      <c r="BV19" s="394">
        <v>30926711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28716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39502069</v>
      </c>
      <c r="BO22" s="358"/>
      <c r="BP22" s="358"/>
      <c r="BQ22" s="358"/>
      <c r="BR22" s="358"/>
      <c r="BS22" s="358"/>
      <c r="BT22" s="358"/>
      <c r="BU22" s="359"/>
      <c r="BV22" s="357">
        <v>42746429</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29448077</v>
      </c>
      <c r="BO23" s="395"/>
      <c r="BP23" s="395"/>
      <c r="BQ23" s="395"/>
      <c r="BR23" s="395"/>
      <c r="BS23" s="395"/>
      <c r="BT23" s="395"/>
      <c r="BU23" s="396"/>
      <c r="BV23" s="394">
        <v>31187561</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8800</v>
      </c>
      <c r="R24" s="446"/>
      <c r="S24" s="446"/>
      <c r="T24" s="446"/>
      <c r="U24" s="446"/>
      <c r="V24" s="488"/>
      <c r="W24" s="540"/>
      <c r="X24" s="541"/>
      <c r="Y24" s="542"/>
      <c r="Z24" s="444" t="s">
        <v>162</v>
      </c>
      <c r="AA24" s="424"/>
      <c r="AB24" s="424"/>
      <c r="AC24" s="424"/>
      <c r="AD24" s="424"/>
      <c r="AE24" s="424"/>
      <c r="AF24" s="424"/>
      <c r="AG24" s="425"/>
      <c r="AH24" s="445">
        <v>721</v>
      </c>
      <c r="AI24" s="446"/>
      <c r="AJ24" s="446"/>
      <c r="AK24" s="446"/>
      <c r="AL24" s="488"/>
      <c r="AM24" s="445">
        <v>2390836</v>
      </c>
      <c r="AN24" s="446"/>
      <c r="AO24" s="446"/>
      <c r="AP24" s="446"/>
      <c r="AQ24" s="446"/>
      <c r="AR24" s="488"/>
      <c r="AS24" s="445">
        <v>3316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28809682</v>
      </c>
      <c r="BO24" s="395"/>
      <c r="BP24" s="395"/>
      <c r="BQ24" s="395"/>
      <c r="BR24" s="395"/>
      <c r="BS24" s="395"/>
      <c r="BT24" s="395"/>
      <c r="BU24" s="396"/>
      <c r="BV24" s="394">
        <v>30760940</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7160</v>
      </c>
      <c r="R25" s="446"/>
      <c r="S25" s="446"/>
      <c r="T25" s="446"/>
      <c r="U25" s="446"/>
      <c r="V25" s="488"/>
      <c r="W25" s="540"/>
      <c r="X25" s="541"/>
      <c r="Y25" s="542"/>
      <c r="Z25" s="444" t="s">
        <v>165</v>
      </c>
      <c r="AA25" s="424"/>
      <c r="AB25" s="424"/>
      <c r="AC25" s="424"/>
      <c r="AD25" s="424"/>
      <c r="AE25" s="424"/>
      <c r="AF25" s="424"/>
      <c r="AG25" s="425"/>
      <c r="AH25" s="445">
        <v>123</v>
      </c>
      <c r="AI25" s="446"/>
      <c r="AJ25" s="446"/>
      <c r="AK25" s="446"/>
      <c r="AL25" s="488"/>
      <c r="AM25" s="445">
        <v>387204</v>
      </c>
      <c r="AN25" s="446"/>
      <c r="AO25" s="446"/>
      <c r="AP25" s="446"/>
      <c r="AQ25" s="446"/>
      <c r="AR25" s="488"/>
      <c r="AS25" s="445">
        <v>3148</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8098167</v>
      </c>
      <c r="BO25" s="358"/>
      <c r="BP25" s="358"/>
      <c r="BQ25" s="358"/>
      <c r="BR25" s="358"/>
      <c r="BS25" s="358"/>
      <c r="BT25" s="358"/>
      <c r="BU25" s="359"/>
      <c r="BV25" s="357">
        <v>8844159</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6130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4340</v>
      </c>
      <c r="R27" s="446"/>
      <c r="S27" s="446"/>
      <c r="T27" s="446"/>
      <c r="U27" s="446"/>
      <c r="V27" s="488"/>
      <c r="W27" s="540"/>
      <c r="X27" s="541"/>
      <c r="Y27" s="542"/>
      <c r="Z27" s="444" t="s">
        <v>171</v>
      </c>
      <c r="AA27" s="424"/>
      <c r="AB27" s="424"/>
      <c r="AC27" s="424"/>
      <c r="AD27" s="424"/>
      <c r="AE27" s="424"/>
      <c r="AF27" s="424"/>
      <c r="AG27" s="425"/>
      <c r="AH27" s="445">
        <v>19</v>
      </c>
      <c r="AI27" s="446"/>
      <c r="AJ27" s="446"/>
      <c r="AK27" s="446"/>
      <c r="AL27" s="488"/>
      <c r="AM27" s="445">
        <v>68301</v>
      </c>
      <c r="AN27" s="446"/>
      <c r="AO27" s="446"/>
      <c r="AP27" s="446"/>
      <c r="AQ27" s="446"/>
      <c r="AR27" s="488"/>
      <c r="AS27" s="445">
        <v>3595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1625409</v>
      </c>
      <c r="BO27" s="514"/>
      <c r="BP27" s="514"/>
      <c r="BQ27" s="514"/>
      <c r="BR27" s="514"/>
      <c r="BS27" s="514"/>
      <c r="BT27" s="514"/>
      <c r="BU27" s="515"/>
      <c r="BV27" s="513">
        <v>1624832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3910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5896917</v>
      </c>
      <c r="BO28" s="358"/>
      <c r="BP28" s="358"/>
      <c r="BQ28" s="358"/>
      <c r="BR28" s="358"/>
      <c r="BS28" s="358"/>
      <c r="BT28" s="358"/>
      <c r="BU28" s="359"/>
      <c r="BV28" s="357">
        <v>5979490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23</v>
      </c>
      <c r="M29" s="446"/>
      <c r="N29" s="446"/>
      <c r="O29" s="446"/>
      <c r="P29" s="488"/>
      <c r="Q29" s="445">
        <v>3680</v>
      </c>
      <c r="R29" s="446"/>
      <c r="S29" s="446"/>
      <c r="T29" s="446"/>
      <c r="U29" s="446"/>
      <c r="V29" s="488"/>
      <c r="W29" s="543"/>
      <c r="X29" s="544"/>
      <c r="Y29" s="545"/>
      <c r="Z29" s="444" t="s">
        <v>177</v>
      </c>
      <c r="AA29" s="424"/>
      <c r="AB29" s="424"/>
      <c r="AC29" s="424"/>
      <c r="AD29" s="424"/>
      <c r="AE29" s="424"/>
      <c r="AF29" s="424"/>
      <c r="AG29" s="425"/>
      <c r="AH29" s="445">
        <v>740</v>
      </c>
      <c r="AI29" s="446"/>
      <c r="AJ29" s="446"/>
      <c r="AK29" s="446"/>
      <c r="AL29" s="488"/>
      <c r="AM29" s="445">
        <v>2459137</v>
      </c>
      <c r="AN29" s="446"/>
      <c r="AO29" s="446"/>
      <c r="AP29" s="446"/>
      <c r="AQ29" s="446"/>
      <c r="AR29" s="488"/>
      <c r="AS29" s="445">
        <v>3323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4134256</v>
      </c>
      <c r="BO29" s="395"/>
      <c r="BP29" s="395"/>
      <c r="BQ29" s="395"/>
      <c r="BR29" s="395"/>
      <c r="BS29" s="395"/>
      <c r="BT29" s="395"/>
      <c r="BU29" s="396"/>
      <c r="BV29" s="394">
        <v>4333887</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8959192</v>
      </c>
      <c r="BO30" s="514"/>
      <c r="BP30" s="514"/>
      <c r="BQ30" s="514"/>
      <c r="BR30" s="514"/>
      <c r="BS30" s="514"/>
      <c r="BT30" s="514"/>
      <c r="BU30" s="515"/>
      <c r="BV30" s="513">
        <v>8903150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15">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15">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9</v>
      </c>
      <c r="AN34" s="584"/>
      <c r="AO34" s="585" t="str">
        <f>IF('各会計、関係団体の財政状況及び健全化判断比率'!B33="","",'各会計、関係団体の財政状況及び健全化判断比率'!B33)</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14</v>
      </c>
      <c r="BX34" s="584"/>
      <c r="BY34" s="585" t="str">
        <f>IF('各会計、関係団体の財政状況及び健全化判断比率'!B68="","",'各会計、関係団体の財政状況及び健全化判断比率'!B68)</f>
        <v>大分県消防補償等組合</v>
      </c>
      <c r="BZ34" s="585"/>
      <c r="CA34" s="585"/>
      <c r="CB34" s="585"/>
      <c r="CC34" s="585"/>
      <c r="CD34" s="585"/>
      <c r="CE34" s="585"/>
      <c r="CF34" s="585"/>
      <c r="CG34" s="585"/>
      <c r="CH34" s="585"/>
      <c r="CI34" s="585"/>
      <c r="CJ34" s="585"/>
      <c r="CK34" s="585"/>
      <c r="CL34" s="585"/>
      <c r="CM34" s="585"/>
      <c r="CN34" s="163"/>
      <c r="CO34" s="584">
        <f>IF(CQ34="","",MAX(C34:D43,U34:V43,AM34:AN43,BE34:BF43,BW34:BX43)+1)</f>
        <v>19</v>
      </c>
      <c r="CP34" s="584"/>
      <c r="CQ34" s="585" t="str">
        <f>IF('各会計、関係団体の財政状況及び健全化判断比率'!BS7="","",'各会計、関係団体の財政状況及び健全化判断比率'!BS7)</f>
        <v>公益財団法人さいき農林公社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15">
      <c r="A35" s="163"/>
      <c r="B35" s="187"/>
      <c r="C35" s="584">
        <f>IF(E35="","",C34+1)</f>
        <v>2</v>
      </c>
      <c r="D35" s="584"/>
      <c r="E35" s="585" t="str">
        <f>IF('各会計、関係団体の財政状況及び健全化判断比率'!B8="","",'各会計、関係団体の財政状況及び健全化判断比率'!B8)</f>
        <v>飲料水供給事業特別会計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国民健康保険特別会計（直診勘定）</v>
      </c>
      <c r="X35" s="585"/>
      <c r="Y35" s="585"/>
      <c r="Z35" s="585"/>
      <c r="AA35" s="585"/>
      <c r="AB35" s="585"/>
      <c r="AC35" s="585"/>
      <c r="AD35" s="585"/>
      <c r="AE35" s="585"/>
      <c r="AF35" s="585"/>
      <c r="AG35" s="585"/>
      <c r="AH35" s="585"/>
      <c r="AI35" s="585"/>
      <c r="AJ35" s="585"/>
      <c r="AK35" s="585"/>
      <c r="AL35" s="163"/>
      <c r="AM35" s="584">
        <f t="shared" ref="AM35:AM43" si="0">IF(AO35="","",AM34+1)</f>
        <v>10</v>
      </c>
      <c r="AN35" s="584"/>
      <c r="AO35" s="585" t="str">
        <f>IF('各会計、関係団体の財政状況及び健全化判断比率'!B34="","",'各会計、関係団体の財政状況及び健全化判断比率'!B34)</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15</v>
      </c>
      <c r="BX35" s="584"/>
      <c r="BY35" s="585" t="str">
        <f>IF('各会計、関係団体の財政状況及び健全化判断比率'!B69="","",'各会計、関係団体の財政状況及び健全化判断比率'!B69)</f>
        <v>大分県交通災害共済組合(交通災害共済事業会計)</v>
      </c>
      <c r="BZ35" s="585"/>
      <c r="CA35" s="585"/>
      <c r="CB35" s="585"/>
      <c r="CC35" s="585"/>
      <c r="CD35" s="585"/>
      <c r="CE35" s="585"/>
      <c r="CF35" s="585"/>
      <c r="CG35" s="585"/>
      <c r="CH35" s="585"/>
      <c r="CI35" s="585"/>
      <c r="CJ35" s="585"/>
      <c r="CK35" s="585"/>
      <c r="CL35" s="585"/>
      <c r="CM35" s="585"/>
      <c r="CN35" s="163"/>
      <c r="CO35" s="584">
        <f t="shared" ref="CO35:CO43" si="3">IF(CQ35="","",CO34+1)</f>
        <v>20</v>
      </c>
      <c r="CP35" s="584"/>
      <c r="CQ35" s="585" t="str">
        <f>IF('各会計、関係団体の財政状況及び健全化判断比率'!BS8="","",'各会計、関係団体の財政状況及び健全化判断比率'!BS8)</f>
        <v>（有）きらり</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15">
      <c r="A36" s="163"/>
      <c r="B36" s="187"/>
      <c r="C36" s="584">
        <f>IF(E36="","",C35+1)</f>
        <v>3</v>
      </c>
      <c r="D36" s="584"/>
      <c r="E36" s="585" t="str">
        <f>IF('各会計、関係団体の財政状況及び健全化判断比率'!B9="","",'各会計、関係団体の財政状況及び健全化判断比率'!B9)</f>
        <v>情報ネットワーク施設事業特別会計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11</v>
      </c>
      <c r="AN36" s="584"/>
      <c r="AO36" s="585" t="str">
        <f>IF('各会計、関係団体の財政状況及び健全化判断比率'!B35="","",'各会計、関係団体の財政状況及び健全化判断比率'!B35)</f>
        <v>地方卸売市場事業会計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16</v>
      </c>
      <c r="BX36" s="584"/>
      <c r="BY36" s="585" t="str">
        <f>IF('各会計、関係団体の財政状況及び健全化判断比率'!B70="","",'各会計、関係団体の財政状況及び健全化判断比率'!B70)</f>
        <v>大分県市町村会館管理組合</v>
      </c>
      <c r="BZ36" s="585"/>
      <c r="CA36" s="585"/>
      <c r="CB36" s="585"/>
      <c r="CC36" s="585"/>
      <c r="CD36" s="585"/>
      <c r="CE36" s="585"/>
      <c r="CF36" s="585"/>
      <c r="CG36" s="585"/>
      <c r="CH36" s="585"/>
      <c r="CI36" s="585"/>
      <c r="CJ36" s="585"/>
      <c r="CK36" s="585"/>
      <c r="CL36" s="585"/>
      <c r="CM36" s="585"/>
      <c r="CN36" s="163"/>
      <c r="CO36" s="584">
        <f t="shared" si="3"/>
        <v>21</v>
      </c>
      <c r="CP36" s="584"/>
      <c r="CQ36" s="585" t="str">
        <f>IF('各会計、関係団体の財政状況及び健全化判断比率'!BS9="","",'各会計、関係団体の財政状況及び健全化判断比率'!BS9)</f>
        <v>佐伯広域森林組合</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15">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7</v>
      </c>
      <c r="V37" s="584"/>
      <c r="W37" s="585" t="str">
        <f>IF('各会計、関係団体の財政状況及び健全化判断比率'!B31="","",'各会計、関係団体の財政状況及び健全化判断比率'!B31)</f>
        <v>介護保険特別会計</v>
      </c>
      <c r="X37" s="585"/>
      <c r="Y37" s="585"/>
      <c r="Z37" s="585"/>
      <c r="AA37" s="585"/>
      <c r="AB37" s="585"/>
      <c r="AC37" s="585"/>
      <c r="AD37" s="585"/>
      <c r="AE37" s="585"/>
      <c r="AF37" s="585"/>
      <c r="AG37" s="585"/>
      <c r="AH37" s="585"/>
      <c r="AI37" s="585"/>
      <c r="AJ37" s="585"/>
      <c r="AK37" s="585"/>
      <c r="AL37" s="163"/>
      <c r="AM37" s="584">
        <f t="shared" si="0"/>
        <v>12</v>
      </c>
      <c r="AN37" s="584"/>
      <c r="AO37" s="585" t="str">
        <f>IF('各会計、関係団体の財政状況及び健全化判断比率'!B36="","",'各会計、関係団体の財政状況及び健全化判断比率'!B36)</f>
        <v>大島航路事業会計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17</v>
      </c>
      <c r="BX37" s="584"/>
      <c r="BY37" s="585" t="str">
        <f>IF('各会計、関係団体の財政状況及び健全化判断比率'!B71="","",'各会計、関係団体の財政状況及び健全化判断比率'!B71)</f>
        <v>大分県後期高齢者医療広域連合（普通会計）</v>
      </c>
      <c r="BZ37" s="585"/>
      <c r="CA37" s="585"/>
      <c r="CB37" s="585"/>
      <c r="CC37" s="585"/>
      <c r="CD37" s="585"/>
      <c r="CE37" s="585"/>
      <c r="CF37" s="585"/>
      <c r="CG37" s="585"/>
      <c r="CH37" s="585"/>
      <c r="CI37" s="585"/>
      <c r="CJ37" s="585"/>
      <c r="CK37" s="585"/>
      <c r="CL37" s="585"/>
      <c r="CM37" s="585"/>
      <c r="CN37" s="163"/>
      <c r="CO37" s="584">
        <f t="shared" si="3"/>
        <v>22</v>
      </c>
      <c r="CP37" s="584"/>
      <c r="CQ37" s="585" t="str">
        <f>IF('各会計、関係団体の財政状況及び健全化判断比率'!BS10="","",'各会計、関係団体の財政状況及び健全化判断比率'!BS10)</f>
        <v>大分県農業農村振興公社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15">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8</v>
      </c>
      <c r="V38" s="584"/>
      <c r="W38" s="585" t="str">
        <f>IF('各会計、関係団体の財政状況及び健全化判断比率'!B32="","",'各会計、関係団体の財政状況及び健全化判断比率'!B32)</f>
        <v>介護予防支援事業特別会計</v>
      </c>
      <c r="X38" s="585"/>
      <c r="Y38" s="585"/>
      <c r="Z38" s="585"/>
      <c r="AA38" s="585"/>
      <c r="AB38" s="585"/>
      <c r="AC38" s="585"/>
      <c r="AD38" s="585"/>
      <c r="AE38" s="585"/>
      <c r="AF38" s="585"/>
      <c r="AG38" s="585"/>
      <c r="AH38" s="585"/>
      <c r="AI38" s="585"/>
      <c r="AJ38" s="585"/>
      <c r="AK38" s="585"/>
      <c r="AL38" s="163"/>
      <c r="AM38" s="584">
        <f t="shared" si="0"/>
        <v>13</v>
      </c>
      <c r="AN38" s="584"/>
      <c r="AO38" s="585" t="str">
        <f>IF('各会計、関係団体の財政状況及び健全化判断比率'!B37="","",'各会計、関係団体の財政状況及び健全化判断比率'!B37)</f>
        <v>蒲江・深島航路事業会計</v>
      </c>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18</v>
      </c>
      <c r="BX38" s="584"/>
      <c r="BY38" s="585" t="str">
        <f>IF('各会計、関係団体の財政状況及び健全化判断比率'!B72="","",'各会計、関係団体の財政状況及び健全化判断比率'!B72)</f>
        <v>大分県後期高齢者医療広域連合(後期高齢者医療事業会計)</v>
      </c>
      <c r="BZ38" s="585"/>
      <c r="CA38" s="585"/>
      <c r="CB38" s="585"/>
      <c r="CC38" s="585"/>
      <c r="CD38" s="585"/>
      <c r="CE38" s="585"/>
      <c r="CF38" s="585"/>
      <c r="CG38" s="585"/>
      <c r="CH38" s="585"/>
      <c r="CI38" s="585"/>
      <c r="CJ38" s="585"/>
      <c r="CK38" s="585"/>
      <c r="CL38" s="585"/>
      <c r="CM38" s="585"/>
      <c r="CN38" s="163"/>
      <c r="CO38" s="584">
        <f t="shared" si="3"/>
        <v>23</v>
      </c>
      <c r="CP38" s="584"/>
      <c r="CQ38" s="585" t="str">
        <f>IF('各会計、関係団体の財政状況及び健全化判断比率'!BS11="","",'各会計、関係団体の財政状況及び健全化判断比率'!BS11)</f>
        <v>一般財団法人観光まちづくり佐伯</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15">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15">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15">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15">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15">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hBuU5/pw3C3hgYwWmNFOco5TjB7EYKPbCVwL771gj5rvBPN5KqItOmeIOXcdugMzBMMET9Jd/5lNwBKrYBeUag==" saltValue="k+xXbb6uDLS7fFz+/+OX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7676584</v>
      </c>
      <c r="S5" s="600"/>
      <c r="T5" s="600"/>
      <c r="U5" s="600"/>
      <c r="V5" s="600"/>
      <c r="W5" s="600"/>
      <c r="X5" s="600"/>
      <c r="Y5" s="601"/>
      <c r="Z5" s="602">
        <v>16.399999999999999</v>
      </c>
      <c r="AA5" s="602"/>
      <c r="AB5" s="602"/>
      <c r="AC5" s="602"/>
      <c r="AD5" s="603">
        <v>7404390</v>
      </c>
      <c r="AE5" s="603"/>
      <c r="AF5" s="603"/>
      <c r="AG5" s="603"/>
      <c r="AH5" s="603"/>
      <c r="AI5" s="603"/>
      <c r="AJ5" s="603"/>
      <c r="AK5" s="603"/>
      <c r="AL5" s="604">
        <v>29.6</v>
      </c>
      <c r="AM5" s="605"/>
      <c r="AN5" s="605"/>
      <c r="AO5" s="606"/>
      <c r="AP5" s="596" t="s">
        <v>216</v>
      </c>
      <c r="AQ5" s="597"/>
      <c r="AR5" s="597"/>
      <c r="AS5" s="597"/>
      <c r="AT5" s="597"/>
      <c r="AU5" s="597"/>
      <c r="AV5" s="597"/>
      <c r="AW5" s="597"/>
      <c r="AX5" s="597"/>
      <c r="AY5" s="597"/>
      <c r="AZ5" s="597"/>
      <c r="BA5" s="597"/>
      <c r="BB5" s="597"/>
      <c r="BC5" s="597"/>
      <c r="BD5" s="597"/>
      <c r="BE5" s="597"/>
      <c r="BF5" s="598"/>
      <c r="BG5" s="610">
        <v>7404390</v>
      </c>
      <c r="BH5" s="611"/>
      <c r="BI5" s="611"/>
      <c r="BJ5" s="611"/>
      <c r="BK5" s="611"/>
      <c r="BL5" s="611"/>
      <c r="BM5" s="611"/>
      <c r="BN5" s="612"/>
      <c r="BO5" s="613">
        <v>96.5</v>
      </c>
      <c r="BP5" s="613"/>
      <c r="BQ5" s="613"/>
      <c r="BR5" s="613"/>
      <c r="BS5" s="614">
        <v>85135</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564870</v>
      </c>
      <c r="S6" s="611"/>
      <c r="T6" s="611"/>
      <c r="U6" s="611"/>
      <c r="V6" s="611"/>
      <c r="W6" s="611"/>
      <c r="X6" s="611"/>
      <c r="Y6" s="612"/>
      <c r="Z6" s="613">
        <v>1.2</v>
      </c>
      <c r="AA6" s="613"/>
      <c r="AB6" s="613"/>
      <c r="AC6" s="613"/>
      <c r="AD6" s="614">
        <v>564870</v>
      </c>
      <c r="AE6" s="614"/>
      <c r="AF6" s="614"/>
      <c r="AG6" s="614"/>
      <c r="AH6" s="614"/>
      <c r="AI6" s="614"/>
      <c r="AJ6" s="614"/>
      <c r="AK6" s="614"/>
      <c r="AL6" s="615">
        <v>2.2999999999999998</v>
      </c>
      <c r="AM6" s="616"/>
      <c r="AN6" s="616"/>
      <c r="AO6" s="617"/>
      <c r="AP6" s="607" t="s">
        <v>221</v>
      </c>
      <c r="AQ6" s="608"/>
      <c r="AR6" s="608"/>
      <c r="AS6" s="608"/>
      <c r="AT6" s="608"/>
      <c r="AU6" s="608"/>
      <c r="AV6" s="608"/>
      <c r="AW6" s="608"/>
      <c r="AX6" s="608"/>
      <c r="AY6" s="608"/>
      <c r="AZ6" s="608"/>
      <c r="BA6" s="608"/>
      <c r="BB6" s="608"/>
      <c r="BC6" s="608"/>
      <c r="BD6" s="608"/>
      <c r="BE6" s="608"/>
      <c r="BF6" s="609"/>
      <c r="BG6" s="610">
        <v>7404390</v>
      </c>
      <c r="BH6" s="611"/>
      <c r="BI6" s="611"/>
      <c r="BJ6" s="611"/>
      <c r="BK6" s="611"/>
      <c r="BL6" s="611"/>
      <c r="BM6" s="611"/>
      <c r="BN6" s="612"/>
      <c r="BO6" s="613">
        <v>96.5</v>
      </c>
      <c r="BP6" s="613"/>
      <c r="BQ6" s="613"/>
      <c r="BR6" s="613"/>
      <c r="BS6" s="614">
        <v>85135</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269253</v>
      </c>
      <c r="CS6" s="611"/>
      <c r="CT6" s="611"/>
      <c r="CU6" s="611"/>
      <c r="CV6" s="611"/>
      <c r="CW6" s="611"/>
      <c r="CX6" s="611"/>
      <c r="CY6" s="612"/>
      <c r="CZ6" s="604">
        <v>0.6</v>
      </c>
      <c r="DA6" s="605"/>
      <c r="DB6" s="605"/>
      <c r="DC6" s="621"/>
      <c r="DD6" s="619" t="s">
        <v>122</v>
      </c>
      <c r="DE6" s="611"/>
      <c r="DF6" s="611"/>
      <c r="DG6" s="611"/>
      <c r="DH6" s="611"/>
      <c r="DI6" s="611"/>
      <c r="DJ6" s="611"/>
      <c r="DK6" s="611"/>
      <c r="DL6" s="611"/>
      <c r="DM6" s="611"/>
      <c r="DN6" s="611"/>
      <c r="DO6" s="611"/>
      <c r="DP6" s="612"/>
      <c r="DQ6" s="619">
        <v>269252</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2893</v>
      </c>
      <c r="S7" s="611"/>
      <c r="T7" s="611"/>
      <c r="U7" s="611"/>
      <c r="V7" s="611"/>
      <c r="W7" s="611"/>
      <c r="X7" s="611"/>
      <c r="Y7" s="612"/>
      <c r="Z7" s="613">
        <v>0</v>
      </c>
      <c r="AA7" s="613"/>
      <c r="AB7" s="613"/>
      <c r="AC7" s="613"/>
      <c r="AD7" s="614">
        <v>2893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2837254</v>
      </c>
      <c r="BH7" s="611"/>
      <c r="BI7" s="611"/>
      <c r="BJ7" s="611"/>
      <c r="BK7" s="611"/>
      <c r="BL7" s="611"/>
      <c r="BM7" s="611"/>
      <c r="BN7" s="612"/>
      <c r="BO7" s="613">
        <v>37</v>
      </c>
      <c r="BP7" s="613"/>
      <c r="BQ7" s="613"/>
      <c r="BR7" s="613"/>
      <c r="BS7" s="614">
        <v>85135</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6573719</v>
      </c>
      <c r="CS7" s="611"/>
      <c r="CT7" s="611"/>
      <c r="CU7" s="611"/>
      <c r="CV7" s="611"/>
      <c r="CW7" s="611"/>
      <c r="CX7" s="611"/>
      <c r="CY7" s="612"/>
      <c r="CZ7" s="613">
        <v>14.3</v>
      </c>
      <c r="DA7" s="613"/>
      <c r="DB7" s="613"/>
      <c r="DC7" s="613"/>
      <c r="DD7" s="619">
        <v>211138</v>
      </c>
      <c r="DE7" s="611"/>
      <c r="DF7" s="611"/>
      <c r="DG7" s="611"/>
      <c r="DH7" s="611"/>
      <c r="DI7" s="611"/>
      <c r="DJ7" s="611"/>
      <c r="DK7" s="611"/>
      <c r="DL7" s="611"/>
      <c r="DM7" s="611"/>
      <c r="DN7" s="611"/>
      <c r="DO7" s="611"/>
      <c r="DP7" s="612"/>
      <c r="DQ7" s="619">
        <v>4493032</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43628</v>
      </c>
      <c r="S8" s="611"/>
      <c r="T8" s="611"/>
      <c r="U8" s="611"/>
      <c r="V8" s="611"/>
      <c r="W8" s="611"/>
      <c r="X8" s="611"/>
      <c r="Y8" s="612"/>
      <c r="Z8" s="613">
        <v>0.1</v>
      </c>
      <c r="AA8" s="613"/>
      <c r="AB8" s="613"/>
      <c r="AC8" s="613"/>
      <c r="AD8" s="614">
        <v>43628</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92494</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15055349</v>
      </c>
      <c r="CS8" s="611"/>
      <c r="CT8" s="611"/>
      <c r="CU8" s="611"/>
      <c r="CV8" s="611"/>
      <c r="CW8" s="611"/>
      <c r="CX8" s="611"/>
      <c r="CY8" s="612"/>
      <c r="CZ8" s="613">
        <v>32.799999999999997</v>
      </c>
      <c r="DA8" s="613"/>
      <c r="DB8" s="613"/>
      <c r="DC8" s="613"/>
      <c r="DD8" s="619">
        <v>130767</v>
      </c>
      <c r="DE8" s="611"/>
      <c r="DF8" s="611"/>
      <c r="DG8" s="611"/>
      <c r="DH8" s="611"/>
      <c r="DI8" s="611"/>
      <c r="DJ8" s="611"/>
      <c r="DK8" s="611"/>
      <c r="DL8" s="611"/>
      <c r="DM8" s="611"/>
      <c r="DN8" s="611"/>
      <c r="DO8" s="611"/>
      <c r="DP8" s="612"/>
      <c r="DQ8" s="619">
        <v>8110976</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51279</v>
      </c>
      <c r="S9" s="611"/>
      <c r="T9" s="611"/>
      <c r="U9" s="611"/>
      <c r="V9" s="611"/>
      <c r="W9" s="611"/>
      <c r="X9" s="611"/>
      <c r="Y9" s="612"/>
      <c r="Z9" s="613">
        <v>0.1</v>
      </c>
      <c r="AA9" s="613"/>
      <c r="AB9" s="613"/>
      <c r="AC9" s="613"/>
      <c r="AD9" s="614">
        <v>51279</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2268323</v>
      </c>
      <c r="BH9" s="611"/>
      <c r="BI9" s="611"/>
      <c r="BJ9" s="611"/>
      <c r="BK9" s="611"/>
      <c r="BL9" s="611"/>
      <c r="BM9" s="611"/>
      <c r="BN9" s="612"/>
      <c r="BO9" s="613">
        <v>29.5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3342308</v>
      </c>
      <c r="CS9" s="611"/>
      <c r="CT9" s="611"/>
      <c r="CU9" s="611"/>
      <c r="CV9" s="611"/>
      <c r="CW9" s="611"/>
      <c r="CX9" s="611"/>
      <c r="CY9" s="612"/>
      <c r="CZ9" s="613">
        <v>7.3</v>
      </c>
      <c r="DA9" s="613"/>
      <c r="DB9" s="613"/>
      <c r="DC9" s="613"/>
      <c r="DD9" s="619">
        <v>831485</v>
      </c>
      <c r="DE9" s="611"/>
      <c r="DF9" s="611"/>
      <c r="DG9" s="611"/>
      <c r="DH9" s="611"/>
      <c r="DI9" s="611"/>
      <c r="DJ9" s="611"/>
      <c r="DK9" s="611"/>
      <c r="DL9" s="611"/>
      <c r="DM9" s="611"/>
      <c r="DN9" s="611"/>
      <c r="DO9" s="611"/>
      <c r="DP9" s="612"/>
      <c r="DQ9" s="619">
        <v>2313726</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177075</v>
      </c>
      <c r="BH10" s="611"/>
      <c r="BI10" s="611"/>
      <c r="BJ10" s="611"/>
      <c r="BK10" s="611"/>
      <c r="BL10" s="611"/>
      <c r="BM10" s="611"/>
      <c r="BN10" s="612"/>
      <c r="BO10" s="613">
        <v>2.2999999999999998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15425</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15425</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1774990</v>
      </c>
      <c r="S11" s="611"/>
      <c r="T11" s="611"/>
      <c r="U11" s="611"/>
      <c r="V11" s="611"/>
      <c r="W11" s="611"/>
      <c r="X11" s="611"/>
      <c r="Y11" s="612"/>
      <c r="Z11" s="615">
        <v>3.8</v>
      </c>
      <c r="AA11" s="616"/>
      <c r="AB11" s="616"/>
      <c r="AC11" s="622"/>
      <c r="AD11" s="619">
        <v>1774990</v>
      </c>
      <c r="AE11" s="611"/>
      <c r="AF11" s="611"/>
      <c r="AG11" s="611"/>
      <c r="AH11" s="611"/>
      <c r="AI11" s="611"/>
      <c r="AJ11" s="611"/>
      <c r="AK11" s="612"/>
      <c r="AL11" s="615">
        <v>7.1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299362</v>
      </c>
      <c r="BH11" s="611"/>
      <c r="BI11" s="611"/>
      <c r="BJ11" s="611"/>
      <c r="BK11" s="611"/>
      <c r="BL11" s="611"/>
      <c r="BM11" s="611"/>
      <c r="BN11" s="612"/>
      <c r="BO11" s="613">
        <v>3.9</v>
      </c>
      <c r="BP11" s="613"/>
      <c r="BQ11" s="613"/>
      <c r="BR11" s="613"/>
      <c r="BS11" s="614">
        <v>85135</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4189815</v>
      </c>
      <c r="CS11" s="611"/>
      <c r="CT11" s="611"/>
      <c r="CU11" s="611"/>
      <c r="CV11" s="611"/>
      <c r="CW11" s="611"/>
      <c r="CX11" s="611"/>
      <c r="CY11" s="612"/>
      <c r="CZ11" s="613">
        <v>9.1</v>
      </c>
      <c r="DA11" s="613"/>
      <c r="DB11" s="613"/>
      <c r="DC11" s="613"/>
      <c r="DD11" s="619">
        <v>2786456</v>
      </c>
      <c r="DE11" s="611"/>
      <c r="DF11" s="611"/>
      <c r="DG11" s="611"/>
      <c r="DH11" s="611"/>
      <c r="DI11" s="611"/>
      <c r="DJ11" s="611"/>
      <c r="DK11" s="611"/>
      <c r="DL11" s="611"/>
      <c r="DM11" s="611"/>
      <c r="DN11" s="611"/>
      <c r="DO11" s="611"/>
      <c r="DP11" s="612"/>
      <c r="DQ11" s="619">
        <v>1076026</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3833380</v>
      </c>
      <c r="BH12" s="611"/>
      <c r="BI12" s="611"/>
      <c r="BJ12" s="611"/>
      <c r="BK12" s="611"/>
      <c r="BL12" s="611"/>
      <c r="BM12" s="611"/>
      <c r="BN12" s="612"/>
      <c r="BO12" s="613">
        <v>49.9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1097497</v>
      </c>
      <c r="CS12" s="611"/>
      <c r="CT12" s="611"/>
      <c r="CU12" s="611"/>
      <c r="CV12" s="611"/>
      <c r="CW12" s="611"/>
      <c r="CX12" s="611"/>
      <c r="CY12" s="612"/>
      <c r="CZ12" s="613">
        <v>2.4</v>
      </c>
      <c r="DA12" s="613"/>
      <c r="DB12" s="613"/>
      <c r="DC12" s="613"/>
      <c r="DD12" s="619">
        <v>49479</v>
      </c>
      <c r="DE12" s="611"/>
      <c r="DF12" s="611"/>
      <c r="DG12" s="611"/>
      <c r="DH12" s="611"/>
      <c r="DI12" s="611"/>
      <c r="DJ12" s="611"/>
      <c r="DK12" s="611"/>
      <c r="DL12" s="611"/>
      <c r="DM12" s="611"/>
      <c r="DN12" s="611"/>
      <c r="DO12" s="611"/>
      <c r="DP12" s="612"/>
      <c r="DQ12" s="619">
        <v>688429</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3783021</v>
      </c>
      <c r="BH13" s="611"/>
      <c r="BI13" s="611"/>
      <c r="BJ13" s="611"/>
      <c r="BK13" s="611"/>
      <c r="BL13" s="611"/>
      <c r="BM13" s="611"/>
      <c r="BN13" s="612"/>
      <c r="BO13" s="613">
        <v>49.3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3679127</v>
      </c>
      <c r="CS13" s="611"/>
      <c r="CT13" s="611"/>
      <c r="CU13" s="611"/>
      <c r="CV13" s="611"/>
      <c r="CW13" s="611"/>
      <c r="CX13" s="611"/>
      <c r="CY13" s="612"/>
      <c r="CZ13" s="613">
        <v>8</v>
      </c>
      <c r="DA13" s="613"/>
      <c r="DB13" s="613"/>
      <c r="DC13" s="613"/>
      <c r="DD13" s="619">
        <v>1525518</v>
      </c>
      <c r="DE13" s="611"/>
      <c r="DF13" s="611"/>
      <c r="DG13" s="611"/>
      <c r="DH13" s="611"/>
      <c r="DI13" s="611"/>
      <c r="DJ13" s="611"/>
      <c r="DK13" s="611"/>
      <c r="DL13" s="611"/>
      <c r="DM13" s="611"/>
      <c r="DN13" s="611"/>
      <c r="DO13" s="611"/>
      <c r="DP13" s="612"/>
      <c r="DQ13" s="619">
        <v>2167249</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282972</v>
      </c>
      <c r="BH14" s="611"/>
      <c r="BI14" s="611"/>
      <c r="BJ14" s="611"/>
      <c r="BK14" s="611"/>
      <c r="BL14" s="611"/>
      <c r="BM14" s="611"/>
      <c r="BN14" s="612"/>
      <c r="BO14" s="613">
        <v>3.7</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1763920</v>
      </c>
      <c r="CS14" s="611"/>
      <c r="CT14" s="611"/>
      <c r="CU14" s="611"/>
      <c r="CV14" s="611"/>
      <c r="CW14" s="611"/>
      <c r="CX14" s="611"/>
      <c r="CY14" s="612"/>
      <c r="CZ14" s="613">
        <v>3.8</v>
      </c>
      <c r="DA14" s="613"/>
      <c r="DB14" s="613"/>
      <c r="DC14" s="613"/>
      <c r="DD14" s="619">
        <v>421059</v>
      </c>
      <c r="DE14" s="611"/>
      <c r="DF14" s="611"/>
      <c r="DG14" s="611"/>
      <c r="DH14" s="611"/>
      <c r="DI14" s="611"/>
      <c r="DJ14" s="611"/>
      <c r="DK14" s="611"/>
      <c r="DL14" s="611"/>
      <c r="DM14" s="611"/>
      <c r="DN14" s="611"/>
      <c r="DO14" s="611"/>
      <c r="DP14" s="612"/>
      <c r="DQ14" s="619">
        <v>1312526</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34759</v>
      </c>
      <c r="S15" s="611"/>
      <c r="T15" s="611"/>
      <c r="U15" s="611"/>
      <c r="V15" s="611"/>
      <c r="W15" s="611"/>
      <c r="X15" s="611"/>
      <c r="Y15" s="612"/>
      <c r="Z15" s="613">
        <v>0.1</v>
      </c>
      <c r="AA15" s="613"/>
      <c r="AB15" s="613"/>
      <c r="AC15" s="613"/>
      <c r="AD15" s="614">
        <v>34759</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450784</v>
      </c>
      <c r="BH15" s="611"/>
      <c r="BI15" s="611"/>
      <c r="BJ15" s="611"/>
      <c r="BK15" s="611"/>
      <c r="BL15" s="611"/>
      <c r="BM15" s="611"/>
      <c r="BN15" s="612"/>
      <c r="BO15" s="613">
        <v>5.9</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2777743</v>
      </c>
      <c r="CS15" s="611"/>
      <c r="CT15" s="611"/>
      <c r="CU15" s="611"/>
      <c r="CV15" s="611"/>
      <c r="CW15" s="611"/>
      <c r="CX15" s="611"/>
      <c r="CY15" s="612"/>
      <c r="CZ15" s="613">
        <v>6.1</v>
      </c>
      <c r="DA15" s="613"/>
      <c r="DB15" s="613"/>
      <c r="DC15" s="613"/>
      <c r="DD15" s="619">
        <v>112575</v>
      </c>
      <c r="DE15" s="611"/>
      <c r="DF15" s="611"/>
      <c r="DG15" s="611"/>
      <c r="DH15" s="611"/>
      <c r="DI15" s="611"/>
      <c r="DJ15" s="611"/>
      <c r="DK15" s="611"/>
      <c r="DL15" s="611"/>
      <c r="DM15" s="611"/>
      <c r="DN15" s="611"/>
      <c r="DO15" s="611"/>
      <c r="DP15" s="612"/>
      <c r="DQ15" s="619">
        <v>2250849</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130688</v>
      </c>
      <c r="S16" s="611"/>
      <c r="T16" s="611"/>
      <c r="U16" s="611"/>
      <c r="V16" s="611"/>
      <c r="W16" s="611"/>
      <c r="X16" s="611"/>
      <c r="Y16" s="612"/>
      <c r="Z16" s="613">
        <v>0.3</v>
      </c>
      <c r="AA16" s="613"/>
      <c r="AB16" s="613"/>
      <c r="AC16" s="613"/>
      <c r="AD16" s="614">
        <v>130688</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689141</v>
      </c>
      <c r="CS16" s="611"/>
      <c r="CT16" s="611"/>
      <c r="CU16" s="611"/>
      <c r="CV16" s="611"/>
      <c r="CW16" s="611"/>
      <c r="CX16" s="611"/>
      <c r="CY16" s="612"/>
      <c r="CZ16" s="613">
        <v>1.5</v>
      </c>
      <c r="DA16" s="613"/>
      <c r="DB16" s="613"/>
      <c r="DC16" s="613"/>
      <c r="DD16" s="619" t="s">
        <v>122</v>
      </c>
      <c r="DE16" s="611"/>
      <c r="DF16" s="611"/>
      <c r="DG16" s="611"/>
      <c r="DH16" s="611"/>
      <c r="DI16" s="611"/>
      <c r="DJ16" s="611"/>
      <c r="DK16" s="611"/>
      <c r="DL16" s="611"/>
      <c r="DM16" s="611"/>
      <c r="DN16" s="611"/>
      <c r="DO16" s="611"/>
      <c r="DP16" s="612"/>
      <c r="DQ16" s="619">
        <v>118414</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291051</v>
      </c>
      <c r="S17" s="611"/>
      <c r="T17" s="611"/>
      <c r="U17" s="611"/>
      <c r="V17" s="611"/>
      <c r="W17" s="611"/>
      <c r="X17" s="611"/>
      <c r="Y17" s="612"/>
      <c r="Z17" s="613">
        <v>0.6</v>
      </c>
      <c r="AA17" s="613"/>
      <c r="AB17" s="613"/>
      <c r="AC17" s="613"/>
      <c r="AD17" s="614">
        <v>291051</v>
      </c>
      <c r="AE17" s="614"/>
      <c r="AF17" s="614"/>
      <c r="AG17" s="614"/>
      <c r="AH17" s="614"/>
      <c r="AI17" s="614"/>
      <c r="AJ17" s="614"/>
      <c r="AK17" s="614"/>
      <c r="AL17" s="615">
        <v>1.2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6356151</v>
      </c>
      <c r="CS17" s="611"/>
      <c r="CT17" s="611"/>
      <c r="CU17" s="611"/>
      <c r="CV17" s="611"/>
      <c r="CW17" s="611"/>
      <c r="CX17" s="611"/>
      <c r="CY17" s="612"/>
      <c r="CZ17" s="613">
        <v>13.8</v>
      </c>
      <c r="DA17" s="613"/>
      <c r="DB17" s="613"/>
      <c r="DC17" s="613"/>
      <c r="DD17" s="619" t="s">
        <v>122</v>
      </c>
      <c r="DE17" s="611"/>
      <c r="DF17" s="611"/>
      <c r="DG17" s="611"/>
      <c r="DH17" s="611"/>
      <c r="DI17" s="611"/>
      <c r="DJ17" s="611"/>
      <c r="DK17" s="611"/>
      <c r="DL17" s="611"/>
      <c r="DM17" s="611"/>
      <c r="DN17" s="611"/>
      <c r="DO17" s="611"/>
      <c r="DP17" s="612"/>
      <c r="DQ17" s="619">
        <v>6231480</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45806</v>
      </c>
      <c r="S18" s="611"/>
      <c r="T18" s="611"/>
      <c r="U18" s="611"/>
      <c r="V18" s="611"/>
      <c r="W18" s="611"/>
      <c r="X18" s="611"/>
      <c r="Y18" s="612"/>
      <c r="Z18" s="613">
        <v>0.1</v>
      </c>
      <c r="AA18" s="613"/>
      <c r="AB18" s="613"/>
      <c r="AC18" s="613"/>
      <c r="AD18" s="614">
        <v>45806</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v>92780</v>
      </c>
      <c r="CS18" s="611"/>
      <c r="CT18" s="611"/>
      <c r="CU18" s="611"/>
      <c r="CV18" s="611"/>
      <c r="CW18" s="611"/>
      <c r="CX18" s="611"/>
      <c r="CY18" s="612"/>
      <c r="CZ18" s="613">
        <v>0.2</v>
      </c>
      <c r="DA18" s="613"/>
      <c r="DB18" s="613"/>
      <c r="DC18" s="613"/>
      <c r="DD18" s="619" t="s">
        <v>122</v>
      </c>
      <c r="DE18" s="611"/>
      <c r="DF18" s="611"/>
      <c r="DG18" s="611"/>
      <c r="DH18" s="611"/>
      <c r="DI18" s="611"/>
      <c r="DJ18" s="611"/>
      <c r="DK18" s="611"/>
      <c r="DL18" s="611"/>
      <c r="DM18" s="611"/>
      <c r="DN18" s="611"/>
      <c r="DO18" s="611"/>
      <c r="DP18" s="612"/>
      <c r="DQ18" s="619">
        <v>92780</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245245</v>
      </c>
      <c r="S19" s="611"/>
      <c r="T19" s="611"/>
      <c r="U19" s="611"/>
      <c r="V19" s="611"/>
      <c r="W19" s="611"/>
      <c r="X19" s="611"/>
      <c r="Y19" s="612"/>
      <c r="Z19" s="613">
        <v>0.5</v>
      </c>
      <c r="AA19" s="613"/>
      <c r="AB19" s="613"/>
      <c r="AC19" s="613"/>
      <c r="AD19" s="614">
        <v>245245</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272194</v>
      </c>
      <c r="BH19" s="611"/>
      <c r="BI19" s="611"/>
      <c r="BJ19" s="611"/>
      <c r="BK19" s="611"/>
      <c r="BL19" s="611"/>
      <c r="BM19" s="611"/>
      <c r="BN19" s="612"/>
      <c r="BO19" s="613">
        <v>3.5</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272194</v>
      </c>
      <c r="BH20" s="611"/>
      <c r="BI20" s="611"/>
      <c r="BJ20" s="611"/>
      <c r="BK20" s="611"/>
      <c r="BL20" s="611"/>
      <c r="BM20" s="611"/>
      <c r="BN20" s="612"/>
      <c r="BO20" s="613">
        <v>3.5</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45902228</v>
      </c>
      <c r="CS20" s="611"/>
      <c r="CT20" s="611"/>
      <c r="CU20" s="611"/>
      <c r="CV20" s="611"/>
      <c r="CW20" s="611"/>
      <c r="CX20" s="611"/>
      <c r="CY20" s="612"/>
      <c r="CZ20" s="613">
        <v>100</v>
      </c>
      <c r="DA20" s="613"/>
      <c r="DB20" s="613"/>
      <c r="DC20" s="613"/>
      <c r="DD20" s="619">
        <v>6068477</v>
      </c>
      <c r="DE20" s="611"/>
      <c r="DF20" s="611"/>
      <c r="DG20" s="611"/>
      <c r="DH20" s="611"/>
      <c r="DI20" s="611"/>
      <c r="DJ20" s="611"/>
      <c r="DK20" s="611"/>
      <c r="DL20" s="611"/>
      <c r="DM20" s="611"/>
      <c r="DN20" s="611"/>
      <c r="DO20" s="611"/>
      <c r="DP20" s="612"/>
      <c r="DQ20" s="619">
        <v>29140164</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16188143</v>
      </c>
      <c r="S21" s="611"/>
      <c r="T21" s="611"/>
      <c r="U21" s="611"/>
      <c r="V21" s="611"/>
      <c r="W21" s="611"/>
      <c r="X21" s="611"/>
      <c r="Y21" s="612"/>
      <c r="Z21" s="613">
        <v>34.6</v>
      </c>
      <c r="AA21" s="613"/>
      <c r="AB21" s="613"/>
      <c r="AC21" s="613"/>
      <c r="AD21" s="614">
        <v>14722341</v>
      </c>
      <c r="AE21" s="614"/>
      <c r="AF21" s="614"/>
      <c r="AG21" s="614"/>
      <c r="AH21" s="614"/>
      <c r="AI21" s="614"/>
      <c r="AJ21" s="614"/>
      <c r="AK21" s="614"/>
      <c r="AL21" s="615">
        <v>58.8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14722341</v>
      </c>
      <c r="S22" s="611"/>
      <c r="T22" s="611"/>
      <c r="U22" s="611"/>
      <c r="V22" s="611"/>
      <c r="W22" s="611"/>
      <c r="X22" s="611"/>
      <c r="Y22" s="612"/>
      <c r="Z22" s="613">
        <v>31.5</v>
      </c>
      <c r="AA22" s="613"/>
      <c r="AB22" s="613"/>
      <c r="AC22" s="613"/>
      <c r="AD22" s="614">
        <v>14722341</v>
      </c>
      <c r="AE22" s="614"/>
      <c r="AF22" s="614"/>
      <c r="AG22" s="614"/>
      <c r="AH22" s="614"/>
      <c r="AI22" s="614"/>
      <c r="AJ22" s="614"/>
      <c r="AK22" s="614"/>
      <c r="AL22" s="615">
        <v>58.8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1465802</v>
      </c>
      <c r="S23" s="611"/>
      <c r="T23" s="611"/>
      <c r="U23" s="611"/>
      <c r="V23" s="611"/>
      <c r="W23" s="611"/>
      <c r="X23" s="611"/>
      <c r="Y23" s="612"/>
      <c r="Z23" s="613">
        <v>3.1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272194</v>
      </c>
      <c r="BH23" s="611"/>
      <c r="BI23" s="611"/>
      <c r="BJ23" s="611"/>
      <c r="BK23" s="611"/>
      <c r="BL23" s="611"/>
      <c r="BM23" s="611"/>
      <c r="BN23" s="612"/>
      <c r="BO23" s="613">
        <v>3.5</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22866675</v>
      </c>
      <c r="CS24" s="600"/>
      <c r="CT24" s="600"/>
      <c r="CU24" s="600"/>
      <c r="CV24" s="600"/>
      <c r="CW24" s="600"/>
      <c r="CX24" s="600"/>
      <c r="CY24" s="601"/>
      <c r="CZ24" s="604">
        <v>49.8</v>
      </c>
      <c r="DA24" s="605"/>
      <c r="DB24" s="605"/>
      <c r="DC24" s="621"/>
      <c r="DD24" s="640">
        <v>16612669</v>
      </c>
      <c r="DE24" s="600"/>
      <c r="DF24" s="600"/>
      <c r="DG24" s="600"/>
      <c r="DH24" s="600"/>
      <c r="DI24" s="600"/>
      <c r="DJ24" s="600"/>
      <c r="DK24" s="601"/>
      <c r="DL24" s="640">
        <v>15691105</v>
      </c>
      <c r="DM24" s="600"/>
      <c r="DN24" s="600"/>
      <c r="DO24" s="600"/>
      <c r="DP24" s="600"/>
      <c r="DQ24" s="600"/>
      <c r="DR24" s="600"/>
      <c r="DS24" s="600"/>
      <c r="DT24" s="600"/>
      <c r="DU24" s="600"/>
      <c r="DV24" s="601"/>
      <c r="DW24" s="604">
        <v>62.5</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26758885</v>
      </c>
      <c r="S25" s="611"/>
      <c r="T25" s="611"/>
      <c r="U25" s="611"/>
      <c r="V25" s="611"/>
      <c r="W25" s="611"/>
      <c r="X25" s="611"/>
      <c r="Y25" s="612"/>
      <c r="Z25" s="613">
        <v>57.2</v>
      </c>
      <c r="AA25" s="613"/>
      <c r="AB25" s="613"/>
      <c r="AC25" s="613"/>
      <c r="AD25" s="614">
        <v>25020889</v>
      </c>
      <c r="AE25" s="614"/>
      <c r="AF25" s="614"/>
      <c r="AG25" s="614"/>
      <c r="AH25" s="614"/>
      <c r="AI25" s="614"/>
      <c r="AJ25" s="614"/>
      <c r="AK25" s="614"/>
      <c r="AL25" s="615">
        <v>99.9</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7605895</v>
      </c>
      <c r="CS25" s="643"/>
      <c r="CT25" s="643"/>
      <c r="CU25" s="643"/>
      <c r="CV25" s="643"/>
      <c r="CW25" s="643"/>
      <c r="CX25" s="643"/>
      <c r="CY25" s="644"/>
      <c r="CZ25" s="615">
        <v>16.600000000000001</v>
      </c>
      <c r="DA25" s="641"/>
      <c r="DB25" s="641"/>
      <c r="DC25" s="645"/>
      <c r="DD25" s="619">
        <v>7235603</v>
      </c>
      <c r="DE25" s="643"/>
      <c r="DF25" s="643"/>
      <c r="DG25" s="643"/>
      <c r="DH25" s="643"/>
      <c r="DI25" s="643"/>
      <c r="DJ25" s="643"/>
      <c r="DK25" s="644"/>
      <c r="DL25" s="619">
        <v>7136014</v>
      </c>
      <c r="DM25" s="643"/>
      <c r="DN25" s="643"/>
      <c r="DO25" s="643"/>
      <c r="DP25" s="643"/>
      <c r="DQ25" s="643"/>
      <c r="DR25" s="643"/>
      <c r="DS25" s="643"/>
      <c r="DT25" s="643"/>
      <c r="DU25" s="643"/>
      <c r="DV25" s="644"/>
      <c r="DW25" s="615">
        <v>28.4</v>
      </c>
      <c r="DX25" s="641"/>
      <c r="DY25" s="641"/>
      <c r="DZ25" s="641"/>
      <c r="EA25" s="641"/>
      <c r="EB25" s="641"/>
      <c r="EC25" s="642"/>
    </row>
    <row r="26" spans="2:133" ht="11.25" customHeight="1" x14ac:dyDescent="0.15">
      <c r="B26" s="607" t="s">
        <v>283</v>
      </c>
      <c r="C26" s="608"/>
      <c r="D26" s="608"/>
      <c r="E26" s="608"/>
      <c r="F26" s="608"/>
      <c r="G26" s="608"/>
      <c r="H26" s="608"/>
      <c r="I26" s="608"/>
      <c r="J26" s="608"/>
      <c r="K26" s="608"/>
      <c r="L26" s="608"/>
      <c r="M26" s="608"/>
      <c r="N26" s="608"/>
      <c r="O26" s="608"/>
      <c r="P26" s="608"/>
      <c r="Q26" s="609"/>
      <c r="R26" s="610">
        <v>5292</v>
      </c>
      <c r="S26" s="611"/>
      <c r="T26" s="611"/>
      <c r="U26" s="611"/>
      <c r="V26" s="611"/>
      <c r="W26" s="611"/>
      <c r="X26" s="611"/>
      <c r="Y26" s="612"/>
      <c r="Z26" s="613">
        <v>0</v>
      </c>
      <c r="AA26" s="613"/>
      <c r="AB26" s="613"/>
      <c r="AC26" s="613"/>
      <c r="AD26" s="614">
        <v>5292</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4727671</v>
      </c>
      <c r="CS26" s="611"/>
      <c r="CT26" s="611"/>
      <c r="CU26" s="611"/>
      <c r="CV26" s="611"/>
      <c r="CW26" s="611"/>
      <c r="CX26" s="611"/>
      <c r="CY26" s="612"/>
      <c r="CZ26" s="615">
        <v>10.3</v>
      </c>
      <c r="DA26" s="641"/>
      <c r="DB26" s="641"/>
      <c r="DC26" s="645"/>
      <c r="DD26" s="619">
        <v>4519447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15">
      <c r="B27" s="607" t="s">
        <v>286</v>
      </c>
      <c r="C27" s="608"/>
      <c r="D27" s="608"/>
      <c r="E27" s="608"/>
      <c r="F27" s="608"/>
      <c r="G27" s="608"/>
      <c r="H27" s="608"/>
      <c r="I27" s="608"/>
      <c r="J27" s="608"/>
      <c r="K27" s="608"/>
      <c r="L27" s="608"/>
      <c r="M27" s="608"/>
      <c r="N27" s="608"/>
      <c r="O27" s="608"/>
      <c r="P27" s="608"/>
      <c r="Q27" s="609"/>
      <c r="R27" s="610">
        <v>38532</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7676584</v>
      </c>
      <c r="BH27" s="611"/>
      <c r="BI27" s="611"/>
      <c r="BJ27" s="611"/>
      <c r="BK27" s="611"/>
      <c r="BL27" s="611"/>
      <c r="BM27" s="611"/>
      <c r="BN27" s="612"/>
      <c r="BO27" s="613">
        <v>100</v>
      </c>
      <c r="BP27" s="613"/>
      <c r="BQ27" s="613"/>
      <c r="BR27" s="613"/>
      <c r="BS27" s="614">
        <v>85135</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8904629</v>
      </c>
      <c r="CS27" s="643"/>
      <c r="CT27" s="643"/>
      <c r="CU27" s="643"/>
      <c r="CV27" s="643"/>
      <c r="CW27" s="643"/>
      <c r="CX27" s="643"/>
      <c r="CY27" s="644"/>
      <c r="CZ27" s="615">
        <v>19.399999999999999</v>
      </c>
      <c r="DA27" s="641"/>
      <c r="DB27" s="641"/>
      <c r="DC27" s="645"/>
      <c r="DD27" s="619">
        <v>3145586</v>
      </c>
      <c r="DE27" s="643"/>
      <c r="DF27" s="643"/>
      <c r="DG27" s="643"/>
      <c r="DH27" s="643"/>
      <c r="DI27" s="643"/>
      <c r="DJ27" s="643"/>
      <c r="DK27" s="644"/>
      <c r="DL27" s="619">
        <v>2341842</v>
      </c>
      <c r="DM27" s="643"/>
      <c r="DN27" s="643"/>
      <c r="DO27" s="643"/>
      <c r="DP27" s="643"/>
      <c r="DQ27" s="643"/>
      <c r="DR27" s="643"/>
      <c r="DS27" s="643"/>
      <c r="DT27" s="643"/>
      <c r="DU27" s="643"/>
      <c r="DV27" s="644"/>
      <c r="DW27" s="615">
        <v>9.3000000000000007</v>
      </c>
      <c r="DX27" s="641"/>
      <c r="DY27" s="641"/>
      <c r="DZ27" s="641"/>
      <c r="EA27" s="641"/>
      <c r="EB27" s="641"/>
      <c r="EC27" s="642"/>
    </row>
    <row r="28" spans="2:133" ht="11.25" customHeight="1" x14ac:dyDescent="0.15">
      <c r="B28" s="607" t="s">
        <v>289</v>
      </c>
      <c r="C28" s="608"/>
      <c r="D28" s="608"/>
      <c r="E28" s="608"/>
      <c r="F28" s="608"/>
      <c r="G28" s="608"/>
      <c r="H28" s="608"/>
      <c r="I28" s="608"/>
      <c r="J28" s="608"/>
      <c r="K28" s="608"/>
      <c r="L28" s="608"/>
      <c r="M28" s="608"/>
      <c r="N28" s="608"/>
      <c r="O28" s="608"/>
      <c r="P28" s="608"/>
      <c r="Q28" s="609"/>
      <c r="R28" s="610">
        <v>540720</v>
      </c>
      <c r="S28" s="611"/>
      <c r="T28" s="611"/>
      <c r="U28" s="611"/>
      <c r="V28" s="611"/>
      <c r="W28" s="611"/>
      <c r="X28" s="611"/>
      <c r="Y28" s="612"/>
      <c r="Z28" s="613">
        <v>1.2</v>
      </c>
      <c r="AA28" s="613"/>
      <c r="AB28" s="613"/>
      <c r="AC28" s="613"/>
      <c r="AD28" s="614">
        <v>18954</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6356151</v>
      </c>
      <c r="CS28" s="611"/>
      <c r="CT28" s="611"/>
      <c r="CU28" s="611"/>
      <c r="CV28" s="611"/>
      <c r="CW28" s="611"/>
      <c r="CX28" s="611"/>
      <c r="CY28" s="612"/>
      <c r="CZ28" s="615">
        <v>13.8</v>
      </c>
      <c r="DA28" s="641"/>
      <c r="DB28" s="641"/>
      <c r="DC28" s="645"/>
      <c r="DD28" s="619">
        <v>6231480</v>
      </c>
      <c r="DE28" s="611"/>
      <c r="DF28" s="611"/>
      <c r="DG28" s="611"/>
      <c r="DH28" s="611"/>
      <c r="DI28" s="611"/>
      <c r="DJ28" s="611"/>
      <c r="DK28" s="612"/>
      <c r="DL28" s="619">
        <v>6213249</v>
      </c>
      <c r="DM28" s="611"/>
      <c r="DN28" s="611"/>
      <c r="DO28" s="611"/>
      <c r="DP28" s="611"/>
      <c r="DQ28" s="611"/>
      <c r="DR28" s="611"/>
      <c r="DS28" s="611"/>
      <c r="DT28" s="611"/>
      <c r="DU28" s="611"/>
      <c r="DV28" s="612"/>
      <c r="DW28" s="615">
        <v>24.7</v>
      </c>
      <c r="DX28" s="641"/>
      <c r="DY28" s="641"/>
      <c r="DZ28" s="641"/>
      <c r="EA28" s="641"/>
      <c r="EB28" s="641"/>
      <c r="EC28" s="642"/>
    </row>
    <row r="29" spans="2:133" ht="11.25" customHeight="1" x14ac:dyDescent="0.15">
      <c r="B29" s="607" t="s">
        <v>291</v>
      </c>
      <c r="C29" s="608"/>
      <c r="D29" s="608"/>
      <c r="E29" s="608"/>
      <c r="F29" s="608"/>
      <c r="G29" s="608"/>
      <c r="H29" s="608"/>
      <c r="I29" s="608"/>
      <c r="J29" s="608"/>
      <c r="K29" s="608"/>
      <c r="L29" s="608"/>
      <c r="M29" s="608"/>
      <c r="N29" s="608"/>
      <c r="O29" s="608"/>
      <c r="P29" s="608"/>
      <c r="Q29" s="609"/>
      <c r="R29" s="610">
        <v>190349</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6355956</v>
      </c>
      <c r="CS29" s="643"/>
      <c r="CT29" s="643"/>
      <c r="CU29" s="643"/>
      <c r="CV29" s="643"/>
      <c r="CW29" s="643"/>
      <c r="CX29" s="643"/>
      <c r="CY29" s="644"/>
      <c r="CZ29" s="615">
        <v>13.8</v>
      </c>
      <c r="DA29" s="641"/>
      <c r="DB29" s="641"/>
      <c r="DC29" s="645"/>
      <c r="DD29" s="619">
        <v>6231285</v>
      </c>
      <c r="DE29" s="643"/>
      <c r="DF29" s="643"/>
      <c r="DG29" s="643"/>
      <c r="DH29" s="643"/>
      <c r="DI29" s="643"/>
      <c r="DJ29" s="643"/>
      <c r="DK29" s="644"/>
      <c r="DL29" s="619">
        <v>6213054</v>
      </c>
      <c r="DM29" s="643"/>
      <c r="DN29" s="643"/>
      <c r="DO29" s="643"/>
      <c r="DP29" s="643"/>
      <c r="DQ29" s="643"/>
      <c r="DR29" s="643"/>
      <c r="DS29" s="643"/>
      <c r="DT29" s="643"/>
      <c r="DU29" s="643"/>
      <c r="DV29" s="644"/>
      <c r="DW29" s="615">
        <v>24.7</v>
      </c>
      <c r="DX29" s="641"/>
      <c r="DY29" s="641"/>
      <c r="DZ29" s="641"/>
      <c r="EA29" s="641"/>
      <c r="EB29" s="641"/>
      <c r="EC29" s="642"/>
    </row>
    <row r="30" spans="2:133" ht="11.25" customHeight="1" x14ac:dyDescent="0.15">
      <c r="B30" s="607" t="s">
        <v>293</v>
      </c>
      <c r="C30" s="608"/>
      <c r="D30" s="608"/>
      <c r="E30" s="608"/>
      <c r="F30" s="608"/>
      <c r="G30" s="608"/>
      <c r="H30" s="608"/>
      <c r="I30" s="608"/>
      <c r="J30" s="608"/>
      <c r="K30" s="608"/>
      <c r="L30" s="608"/>
      <c r="M30" s="608"/>
      <c r="N30" s="608"/>
      <c r="O30" s="608"/>
      <c r="P30" s="608"/>
      <c r="Q30" s="609"/>
      <c r="R30" s="610">
        <v>6545812</v>
      </c>
      <c r="S30" s="611"/>
      <c r="T30" s="611"/>
      <c r="U30" s="611"/>
      <c r="V30" s="611"/>
      <c r="W30" s="611"/>
      <c r="X30" s="611"/>
      <c r="Y30" s="612"/>
      <c r="Z30" s="613">
        <v>14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6229460</v>
      </c>
      <c r="CS30" s="611"/>
      <c r="CT30" s="611"/>
      <c r="CU30" s="611"/>
      <c r="CV30" s="611"/>
      <c r="CW30" s="611"/>
      <c r="CX30" s="611"/>
      <c r="CY30" s="612"/>
      <c r="CZ30" s="615">
        <v>13.6</v>
      </c>
      <c r="DA30" s="641"/>
      <c r="DB30" s="641"/>
      <c r="DC30" s="645"/>
      <c r="DD30" s="619">
        <v>6115307</v>
      </c>
      <c r="DE30" s="611"/>
      <c r="DF30" s="611"/>
      <c r="DG30" s="611"/>
      <c r="DH30" s="611"/>
      <c r="DI30" s="611"/>
      <c r="DJ30" s="611"/>
      <c r="DK30" s="612"/>
      <c r="DL30" s="619">
        <v>6097076</v>
      </c>
      <c r="DM30" s="611"/>
      <c r="DN30" s="611"/>
      <c r="DO30" s="611"/>
      <c r="DP30" s="611"/>
      <c r="DQ30" s="611"/>
      <c r="DR30" s="611"/>
      <c r="DS30" s="611"/>
      <c r="DT30" s="611"/>
      <c r="DU30" s="611"/>
      <c r="DV30" s="612"/>
      <c r="DW30" s="615">
        <v>24.3</v>
      </c>
      <c r="DX30" s="641"/>
      <c r="DY30" s="641"/>
      <c r="DZ30" s="641"/>
      <c r="EA30" s="641"/>
      <c r="EB30" s="641"/>
      <c r="EC30" s="642"/>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98.1</v>
      </c>
      <c r="BN31" s="654"/>
      <c r="BO31" s="654"/>
      <c r="BP31" s="654"/>
      <c r="BQ31" s="655"/>
      <c r="BR31" s="666">
        <v>99.4</v>
      </c>
      <c r="BS31" s="654"/>
      <c r="BT31" s="654"/>
      <c r="BU31" s="654"/>
      <c r="BV31" s="654"/>
      <c r="BW31" s="654"/>
      <c r="BX31" s="605">
        <v>98</v>
      </c>
      <c r="BY31" s="654"/>
      <c r="BZ31" s="654"/>
      <c r="CA31" s="654"/>
      <c r="CB31" s="655"/>
      <c r="CD31" s="648"/>
      <c r="CE31" s="649"/>
      <c r="CF31" s="607" t="s">
        <v>300</v>
      </c>
      <c r="CG31" s="608"/>
      <c r="CH31" s="608"/>
      <c r="CI31" s="608"/>
      <c r="CJ31" s="608"/>
      <c r="CK31" s="608"/>
      <c r="CL31" s="608"/>
      <c r="CM31" s="608"/>
      <c r="CN31" s="608"/>
      <c r="CO31" s="608"/>
      <c r="CP31" s="608"/>
      <c r="CQ31" s="609"/>
      <c r="CR31" s="610">
        <v>126496</v>
      </c>
      <c r="CS31" s="643"/>
      <c r="CT31" s="643"/>
      <c r="CU31" s="643"/>
      <c r="CV31" s="643"/>
      <c r="CW31" s="643"/>
      <c r="CX31" s="643"/>
      <c r="CY31" s="644"/>
      <c r="CZ31" s="615">
        <v>0.3</v>
      </c>
      <c r="DA31" s="641"/>
      <c r="DB31" s="641"/>
      <c r="DC31" s="645"/>
      <c r="DD31" s="619">
        <v>115978</v>
      </c>
      <c r="DE31" s="643"/>
      <c r="DF31" s="643"/>
      <c r="DG31" s="643"/>
      <c r="DH31" s="643"/>
      <c r="DI31" s="643"/>
      <c r="DJ31" s="643"/>
      <c r="DK31" s="644"/>
      <c r="DL31" s="619">
        <v>115978</v>
      </c>
      <c r="DM31" s="643"/>
      <c r="DN31" s="643"/>
      <c r="DO31" s="643"/>
      <c r="DP31" s="643"/>
      <c r="DQ31" s="643"/>
      <c r="DR31" s="643"/>
      <c r="DS31" s="643"/>
      <c r="DT31" s="643"/>
      <c r="DU31" s="643"/>
      <c r="DV31" s="644"/>
      <c r="DW31" s="615">
        <v>0.5</v>
      </c>
      <c r="DX31" s="641"/>
      <c r="DY31" s="641"/>
      <c r="DZ31" s="641"/>
      <c r="EA31" s="641"/>
      <c r="EB31" s="641"/>
      <c r="EC31" s="642"/>
    </row>
    <row r="32" spans="2:133" ht="11.25" customHeight="1" x14ac:dyDescent="0.15">
      <c r="B32" s="607" t="s">
        <v>301</v>
      </c>
      <c r="C32" s="608"/>
      <c r="D32" s="608"/>
      <c r="E32" s="608"/>
      <c r="F32" s="608"/>
      <c r="G32" s="608"/>
      <c r="H32" s="608"/>
      <c r="I32" s="608"/>
      <c r="J32" s="608"/>
      <c r="K32" s="608"/>
      <c r="L32" s="608"/>
      <c r="M32" s="608"/>
      <c r="N32" s="608"/>
      <c r="O32" s="608"/>
      <c r="P32" s="608"/>
      <c r="Q32" s="609"/>
      <c r="R32" s="610">
        <v>4768735</v>
      </c>
      <c r="S32" s="611"/>
      <c r="T32" s="611"/>
      <c r="U32" s="611"/>
      <c r="V32" s="611"/>
      <c r="W32" s="611"/>
      <c r="X32" s="611"/>
      <c r="Y32" s="612"/>
      <c r="Z32" s="613">
        <v>10.199999999999999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3"/>
      <c r="BI32" s="643"/>
      <c r="BJ32" s="643"/>
      <c r="BK32" s="643"/>
      <c r="BL32" s="643"/>
      <c r="BM32" s="616">
        <v>98.4</v>
      </c>
      <c r="BN32" s="643"/>
      <c r="BO32" s="643"/>
      <c r="BP32" s="643"/>
      <c r="BQ32" s="665"/>
      <c r="BR32" s="667">
        <v>99.4</v>
      </c>
      <c r="BS32" s="643"/>
      <c r="BT32" s="643"/>
      <c r="BU32" s="643"/>
      <c r="BV32" s="643"/>
      <c r="BW32" s="643"/>
      <c r="BX32" s="616">
        <v>98.1</v>
      </c>
      <c r="BY32" s="643"/>
      <c r="BZ32" s="643"/>
      <c r="CA32" s="643"/>
      <c r="CB32" s="665"/>
      <c r="CD32" s="650"/>
      <c r="CE32" s="651"/>
      <c r="CF32" s="607" t="s">
        <v>304</v>
      </c>
      <c r="CG32" s="608"/>
      <c r="CH32" s="608"/>
      <c r="CI32" s="608"/>
      <c r="CJ32" s="608"/>
      <c r="CK32" s="608"/>
      <c r="CL32" s="608"/>
      <c r="CM32" s="608"/>
      <c r="CN32" s="608"/>
      <c r="CO32" s="608"/>
      <c r="CP32" s="608"/>
      <c r="CQ32" s="609"/>
      <c r="CR32" s="610">
        <v>195</v>
      </c>
      <c r="CS32" s="611"/>
      <c r="CT32" s="611"/>
      <c r="CU32" s="611"/>
      <c r="CV32" s="611"/>
      <c r="CW32" s="611"/>
      <c r="CX32" s="611"/>
      <c r="CY32" s="612"/>
      <c r="CZ32" s="615">
        <v>0</v>
      </c>
      <c r="DA32" s="641"/>
      <c r="DB32" s="641"/>
      <c r="DC32" s="645"/>
      <c r="DD32" s="619">
        <v>195</v>
      </c>
      <c r="DE32" s="611"/>
      <c r="DF32" s="611"/>
      <c r="DG32" s="611"/>
      <c r="DH32" s="611"/>
      <c r="DI32" s="611"/>
      <c r="DJ32" s="611"/>
      <c r="DK32" s="612"/>
      <c r="DL32" s="619">
        <v>195</v>
      </c>
      <c r="DM32" s="611"/>
      <c r="DN32" s="611"/>
      <c r="DO32" s="611"/>
      <c r="DP32" s="611"/>
      <c r="DQ32" s="611"/>
      <c r="DR32" s="611"/>
      <c r="DS32" s="611"/>
      <c r="DT32" s="611"/>
      <c r="DU32" s="611"/>
      <c r="DV32" s="612"/>
      <c r="DW32" s="615">
        <v>0</v>
      </c>
      <c r="DX32" s="641"/>
      <c r="DY32" s="641"/>
      <c r="DZ32" s="641"/>
      <c r="EA32" s="641"/>
      <c r="EB32" s="641"/>
      <c r="EC32" s="642"/>
    </row>
    <row r="33" spans="2:133" ht="11.25" customHeight="1" x14ac:dyDescent="0.15">
      <c r="B33" s="607" t="s">
        <v>305</v>
      </c>
      <c r="C33" s="608"/>
      <c r="D33" s="608"/>
      <c r="E33" s="608"/>
      <c r="F33" s="608"/>
      <c r="G33" s="608"/>
      <c r="H33" s="608"/>
      <c r="I33" s="608"/>
      <c r="J33" s="608"/>
      <c r="K33" s="608"/>
      <c r="L33" s="608"/>
      <c r="M33" s="608"/>
      <c r="N33" s="608"/>
      <c r="O33" s="608"/>
      <c r="P33" s="608"/>
      <c r="Q33" s="609"/>
      <c r="R33" s="610">
        <v>133445</v>
      </c>
      <c r="S33" s="611"/>
      <c r="T33" s="611"/>
      <c r="U33" s="611"/>
      <c r="V33" s="611"/>
      <c r="W33" s="611"/>
      <c r="X33" s="611"/>
      <c r="Y33" s="612"/>
      <c r="Z33" s="613">
        <v>0.3</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97.8</v>
      </c>
      <c r="BN33" s="669"/>
      <c r="BO33" s="669"/>
      <c r="BP33" s="669"/>
      <c r="BQ33" s="671"/>
      <c r="BR33" s="668">
        <v>99.3</v>
      </c>
      <c r="BS33" s="669"/>
      <c r="BT33" s="669"/>
      <c r="BU33" s="669"/>
      <c r="BV33" s="669"/>
      <c r="BW33" s="669"/>
      <c r="BX33" s="670">
        <v>97.7</v>
      </c>
      <c r="BY33" s="669"/>
      <c r="BZ33" s="669"/>
      <c r="CA33" s="669"/>
      <c r="CB33" s="671"/>
      <c r="CD33" s="607" t="s">
        <v>307</v>
      </c>
      <c r="CE33" s="608"/>
      <c r="CF33" s="608"/>
      <c r="CG33" s="608"/>
      <c r="CH33" s="608"/>
      <c r="CI33" s="608"/>
      <c r="CJ33" s="608"/>
      <c r="CK33" s="608"/>
      <c r="CL33" s="608"/>
      <c r="CM33" s="608"/>
      <c r="CN33" s="608"/>
      <c r="CO33" s="608"/>
      <c r="CP33" s="608"/>
      <c r="CQ33" s="609"/>
      <c r="CR33" s="610">
        <v>16277935</v>
      </c>
      <c r="CS33" s="643"/>
      <c r="CT33" s="643"/>
      <c r="CU33" s="643"/>
      <c r="CV33" s="643"/>
      <c r="CW33" s="643"/>
      <c r="CX33" s="643"/>
      <c r="CY33" s="644"/>
      <c r="CZ33" s="615">
        <v>35.5</v>
      </c>
      <c r="DA33" s="641"/>
      <c r="DB33" s="641"/>
      <c r="DC33" s="645"/>
      <c r="DD33" s="619">
        <v>11290544</v>
      </c>
      <c r="DE33" s="643"/>
      <c r="DF33" s="643"/>
      <c r="DG33" s="643"/>
      <c r="DH33" s="643"/>
      <c r="DI33" s="643"/>
      <c r="DJ33" s="643"/>
      <c r="DK33" s="644"/>
      <c r="DL33" s="619">
        <v>8127172</v>
      </c>
      <c r="DM33" s="643"/>
      <c r="DN33" s="643"/>
      <c r="DO33" s="643"/>
      <c r="DP33" s="643"/>
      <c r="DQ33" s="643"/>
      <c r="DR33" s="643"/>
      <c r="DS33" s="643"/>
      <c r="DT33" s="643"/>
      <c r="DU33" s="643"/>
      <c r="DV33" s="644"/>
      <c r="DW33" s="615">
        <v>32.4</v>
      </c>
      <c r="DX33" s="641"/>
      <c r="DY33" s="641"/>
      <c r="DZ33" s="641"/>
      <c r="EA33" s="641"/>
      <c r="EB33" s="641"/>
      <c r="EC33" s="642"/>
    </row>
    <row r="34" spans="2:133" ht="11.25" customHeight="1" x14ac:dyDescent="0.15">
      <c r="B34" s="607" t="s">
        <v>308</v>
      </c>
      <c r="C34" s="608"/>
      <c r="D34" s="608"/>
      <c r="E34" s="608"/>
      <c r="F34" s="608"/>
      <c r="G34" s="608"/>
      <c r="H34" s="608"/>
      <c r="I34" s="608"/>
      <c r="J34" s="608"/>
      <c r="K34" s="608"/>
      <c r="L34" s="608"/>
      <c r="M34" s="608"/>
      <c r="N34" s="608"/>
      <c r="O34" s="608"/>
      <c r="P34" s="608"/>
      <c r="Q34" s="609"/>
      <c r="R34" s="610">
        <v>1043716</v>
      </c>
      <c r="S34" s="611"/>
      <c r="T34" s="611"/>
      <c r="U34" s="611"/>
      <c r="V34" s="611"/>
      <c r="W34" s="611"/>
      <c r="X34" s="611"/>
      <c r="Y34" s="612"/>
      <c r="Z34" s="613">
        <v>2.2000000000000002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6543608</v>
      </c>
      <c r="CS34" s="611"/>
      <c r="CT34" s="611"/>
      <c r="CU34" s="611"/>
      <c r="CV34" s="611"/>
      <c r="CW34" s="611"/>
      <c r="CX34" s="611"/>
      <c r="CY34" s="612"/>
      <c r="CZ34" s="615">
        <v>14.3</v>
      </c>
      <c r="DA34" s="641"/>
      <c r="DB34" s="641"/>
      <c r="DC34" s="645"/>
      <c r="DD34" s="619">
        <v>4119688</v>
      </c>
      <c r="DE34" s="611"/>
      <c r="DF34" s="611"/>
      <c r="DG34" s="611"/>
      <c r="DH34" s="611"/>
      <c r="DI34" s="611"/>
      <c r="DJ34" s="611"/>
      <c r="DK34" s="612"/>
      <c r="DL34" s="619">
        <v>3441935</v>
      </c>
      <c r="DM34" s="611"/>
      <c r="DN34" s="611"/>
      <c r="DO34" s="611"/>
      <c r="DP34" s="611"/>
      <c r="DQ34" s="611"/>
      <c r="DR34" s="611"/>
      <c r="DS34" s="611"/>
      <c r="DT34" s="611"/>
      <c r="DU34" s="611"/>
      <c r="DV34" s="612"/>
      <c r="DW34" s="615">
        <v>13.7</v>
      </c>
      <c r="DX34" s="641"/>
      <c r="DY34" s="641"/>
      <c r="DZ34" s="641"/>
      <c r="EA34" s="641"/>
      <c r="EB34" s="641"/>
      <c r="EC34" s="642"/>
    </row>
    <row r="35" spans="2:133" ht="11.25" customHeight="1" x14ac:dyDescent="0.15">
      <c r="B35" s="607" t="s">
        <v>310</v>
      </c>
      <c r="C35" s="608"/>
      <c r="D35" s="608"/>
      <c r="E35" s="608"/>
      <c r="F35" s="608"/>
      <c r="G35" s="608"/>
      <c r="H35" s="608"/>
      <c r="I35" s="608"/>
      <c r="J35" s="608"/>
      <c r="K35" s="608"/>
      <c r="L35" s="608"/>
      <c r="M35" s="608"/>
      <c r="N35" s="608"/>
      <c r="O35" s="608"/>
      <c r="P35" s="608"/>
      <c r="Q35" s="609"/>
      <c r="R35" s="610">
        <v>1734870</v>
      </c>
      <c r="S35" s="611"/>
      <c r="T35" s="611"/>
      <c r="U35" s="611"/>
      <c r="V35" s="611"/>
      <c r="W35" s="611"/>
      <c r="X35" s="611"/>
      <c r="Y35" s="612"/>
      <c r="Z35" s="613">
        <v>3.7</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543097</v>
      </c>
      <c r="CS35" s="643"/>
      <c r="CT35" s="643"/>
      <c r="CU35" s="643"/>
      <c r="CV35" s="643"/>
      <c r="CW35" s="643"/>
      <c r="CX35" s="643"/>
      <c r="CY35" s="644"/>
      <c r="CZ35" s="615">
        <v>1.2</v>
      </c>
      <c r="DA35" s="641"/>
      <c r="DB35" s="641"/>
      <c r="DC35" s="645"/>
      <c r="DD35" s="619">
        <v>400653</v>
      </c>
      <c r="DE35" s="643"/>
      <c r="DF35" s="643"/>
      <c r="DG35" s="643"/>
      <c r="DH35" s="643"/>
      <c r="DI35" s="643"/>
      <c r="DJ35" s="643"/>
      <c r="DK35" s="644"/>
      <c r="DL35" s="619">
        <v>310545</v>
      </c>
      <c r="DM35" s="643"/>
      <c r="DN35" s="643"/>
      <c r="DO35" s="643"/>
      <c r="DP35" s="643"/>
      <c r="DQ35" s="643"/>
      <c r="DR35" s="643"/>
      <c r="DS35" s="643"/>
      <c r="DT35" s="643"/>
      <c r="DU35" s="643"/>
      <c r="DV35" s="644"/>
      <c r="DW35" s="615">
        <v>1.2</v>
      </c>
      <c r="DX35" s="641"/>
      <c r="DY35" s="641"/>
      <c r="DZ35" s="641"/>
      <c r="EA35" s="641"/>
      <c r="EB35" s="641"/>
      <c r="EC35" s="642"/>
    </row>
    <row r="36" spans="2:133" ht="11.25" customHeight="1" x14ac:dyDescent="0.15">
      <c r="B36" s="607" t="s">
        <v>314</v>
      </c>
      <c r="C36" s="608"/>
      <c r="D36" s="608"/>
      <c r="E36" s="608"/>
      <c r="F36" s="608"/>
      <c r="G36" s="608"/>
      <c r="H36" s="608"/>
      <c r="I36" s="608"/>
      <c r="J36" s="608"/>
      <c r="K36" s="608"/>
      <c r="L36" s="608"/>
      <c r="M36" s="608"/>
      <c r="N36" s="608"/>
      <c r="O36" s="608"/>
      <c r="P36" s="608"/>
      <c r="Q36" s="609"/>
      <c r="R36" s="610">
        <v>1193572</v>
      </c>
      <c r="S36" s="611"/>
      <c r="T36" s="611"/>
      <c r="U36" s="611"/>
      <c r="V36" s="611"/>
      <c r="W36" s="611"/>
      <c r="X36" s="611"/>
      <c r="Y36" s="612"/>
      <c r="Z36" s="613">
        <v>2.6</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5561710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11521</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3093489</v>
      </c>
      <c r="CS36" s="611"/>
      <c r="CT36" s="611"/>
      <c r="CU36" s="611"/>
      <c r="CV36" s="611"/>
      <c r="CW36" s="611"/>
      <c r="CX36" s="611"/>
      <c r="CY36" s="612"/>
      <c r="CZ36" s="615">
        <v>6.7</v>
      </c>
      <c r="DA36" s="641"/>
      <c r="DB36" s="641"/>
      <c r="DC36" s="645"/>
      <c r="DD36" s="619">
        <v>2360661</v>
      </c>
      <c r="DE36" s="611"/>
      <c r="DF36" s="611"/>
      <c r="DG36" s="611"/>
      <c r="DH36" s="611"/>
      <c r="DI36" s="611"/>
      <c r="DJ36" s="611"/>
      <c r="DK36" s="612"/>
      <c r="DL36" s="619">
        <v>1312514</v>
      </c>
      <c r="DM36" s="611"/>
      <c r="DN36" s="611"/>
      <c r="DO36" s="611"/>
      <c r="DP36" s="611"/>
      <c r="DQ36" s="611"/>
      <c r="DR36" s="611"/>
      <c r="DS36" s="611"/>
      <c r="DT36" s="611"/>
      <c r="DU36" s="611"/>
      <c r="DV36" s="612"/>
      <c r="DW36" s="615">
        <v>5.2</v>
      </c>
      <c r="DX36" s="641"/>
      <c r="DY36" s="641"/>
      <c r="DZ36" s="641"/>
      <c r="EA36" s="641"/>
      <c r="EB36" s="641"/>
      <c r="EC36" s="642"/>
    </row>
    <row r="37" spans="2:133" ht="11.25" customHeight="1" x14ac:dyDescent="0.15">
      <c r="B37" s="607" t="s">
        <v>318</v>
      </c>
      <c r="C37" s="608"/>
      <c r="D37" s="608"/>
      <c r="E37" s="608"/>
      <c r="F37" s="608"/>
      <c r="G37" s="608"/>
      <c r="H37" s="608"/>
      <c r="I37" s="608"/>
      <c r="J37" s="608"/>
      <c r="K37" s="608"/>
      <c r="L37" s="608"/>
      <c r="M37" s="608"/>
      <c r="N37" s="608"/>
      <c r="O37" s="608"/>
      <c r="P37" s="608"/>
      <c r="Q37" s="609"/>
      <c r="R37" s="610">
        <v>844200</v>
      </c>
      <c r="S37" s="611"/>
      <c r="T37" s="611"/>
      <c r="U37" s="611"/>
      <c r="V37" s="611"/>
      <c r="W37" s="611"/>
      <c r="X37" s="611"/>
      <c r="Y37" s="612"/>
      <c r="Z37" s="613">
        <v>1.8</v>
      </c>
      <c r="AA37" s="613"/>
      <c r="AB37" s="613"/>
      <c r="AC37" s="613"/>
      <c r="AD37" s="614">
        <v>930</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1161967</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-140704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51955</v>
      </c>
      <c r="CS37" s="643"/>
      <c r="CT37" s="643"/>
      <c r="CU37" s="643"/>
      <c r="CV37" s="643"/>
      <c r="CW37" s="643"/>
      <c r="CX37" s="643"/>
      <c r="CY37" s="644"/>
      <c r="CZ37" s="615">
        <v>0.1</v>
      </c>
      <c r="DA37" s="641"/>
      <c r="DB37" s="641"/>
      <c r="DC37" s="645"/>
      <c r="DD37" s="619">
        <v>51955</v>
      </c>
      <c r="DE37" s="643"/>
      <c r="DF37" s="643"/>
      <c r="DG37" s="643"/>
      <c r="DH37" s="643"/>
      <c r="DI37" s="643"/>
      <c r="DJ37" s="643"/>
      <c r="DK37" s="644"/>
      <c r="DL37" s="619">
        <v>45779</v>
      </c>
      <c r="DM37" s="643"/>
      <c r="DN37" s="643"/>
      <c r="DO37" s="643"/>
      <c r="DP37" s="643"/>
      <c r="DQ37" s="643"/>
      <c r="DR37" s="643"/>
      <c r="DS37" s="643"/>
      <c r="DT37" s="643"/>
      <c r="DU37" s="643"/>
      <c r="DV37" s="644"/>
      <c r="DW37" s="615">
        <v>0.2</v>
      </c>
      <c r="DX37" s="641"/>
      <c r="DY37" s="641"/>
      <c r="DZ37" s="641"/>
      <c r="EA37" s="641"/>
      <c r="EB37" s="641"/>
      <c r="EC37" s="642"/>
    </row>
    <row r="38" spans="2:133" ht="11.25" customHeight="1" x14ac:dyDescent="0.15">
      <c r="B38" s="607" t="s">
        <v>322</v>
      </c>
      <c r="C38" s="608"/>
      <c r="D38" s="608"/>
      <c r="E38" s="608"/>
      <c r="F38" s="608"/>
      <c r="G38" s="608"/>
      <c r="H38" s="608"/>
      <c r="I38" s="608"/>
      <c r="J38" s="608"/>
      <c r="K38" s="608"/>
      <c r="L38" s="608"/>
      <c r="M38" s="608"/>
      <c r="N38" s="608"/>
      <c r="O38" s="608"/>
      <c r="P38" s="608"/>
      <c r="Q38" s="609"/>
      <c r="R38" s="610">
        <v>2985100</v>
      </c>
      <c r="S38" s="611"/>
      <c r="T38" s="611"/>
      <c r="U38" s="611"/>
      <c r="V38" s="611"/>
      <c r="W38" s="611"/>
      <c r="X38" s="611"/>
      <c r="Y38" s="612"/>
      <c r="Z38" s="613">
        <v>6.4</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158785</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9339</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4146217</v>
      </c>
      <c r="CS38" s="611"/>
      <c r="CT38" s="611"/>
      <c r="CU38" s="611"/>
      <c r="CV38" s="611"/>
      <c r="CW38" s="611"/>
      <c r="CX38" s="611"/>
      <c r="CY38" s="612"/>
      <c r="CZ38" s="615">
        <v>9</v>
      </c>
      <c r="DA38" s="641"/>
      <c r="DB38" s="641"/>
      <c r="DC38" s="645"/>
      <c r="DD38" s="619">
        <v>3284312</v>
      </c>
      <c r="DE38" s="611"/>
      <c r="DF38" s="611"/>
      <c r="DG38" s="611"/>
      <c r="DH38" s="611"/>
      <c r="DI38" s="611"/>
      <c r="DJ38" s="611"/>
      <c r="DK38" s="612"/>
      <c r="DL38" s="619">
        <v>3062178</v>
      </c>
      <c r="DM38" s="611"/>
      <c r="DN38" s="611"/>
      <c r="DO38" s="611"/>
      <c r="DP38" s="611"/>
      <c r="DQ38" s="611"/>
      <c r="DR38" s="611"/>
      <c r="DS38" s="611"/>
      <c r="DT38" s="611"/>
      <c r="DU38" s="611"/>
      <c r="DV38" s="612"/>
      <c r="DW38" s="615">
        <v>12.2</v>
      </c>
      <c r="DX38" s="641"/>
      <c r="DY38" s="641"/>
      <c r="DZ38" s="641"/>
      <c r="EA38" s="641"/>
      <c r="EB38" s="641"/>
      <c r="EC38" s="642"/>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92780</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13628</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1506472</v>
      </c>
      <c r="CS39" s="643"/>
      <c r="CT39" s="643"/>
      <c r="CU39" s="643"/>
      <c r="CV39" s="643"/>
      <c r="CW39" s="643"/>
      <c r="CX39" s="643"/>
      <c r="CY39" s="644"/>
      <c r="CZ39" s="615">
        <v>3.3</v>
      </c>
      <c r="DA39" s="641"/>
      <c r="DB39" s="641"/>
      <c r="DC39" s="645"/>
      <c r="DD39" s="619">
        <v>865230</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15">
      <c r="B40" s="607" t="s">
        <v>330</v>
      </c>
      <c r="C40" s="608"/>
      <c r="D40" s="608"/>
      <c r="E40" s="608"/>
      <c r="F40" s="608"/>
      <c r="G40" s="608"/>
      <c r="H40" s="608"/>
      <c r="I40" s="608"/>
      <c r="J40" s="608"/>
      <c r="K40" s="608"/>
      <c r="L40" s="608"/>
      <c r="M40" s="608"/>
      <c r="N40" s="608"/>
      <c r="O40" s="608"/>
      <c r="P40" s="608"/>
      <c r="Q40" s="609"/>
      <c r="R40" s="610">
        <v>58600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1961</v>
      </c>
      <c r="BA40" s="611"/>
      <c r="BB40" s="611"/>
      <c r="BC40" s="611"/>
      <c r="BD40" s="643"/>
      <c r="BE40" s="643"/>
      <c r="BF40" s="665"/>
      <c r="BG40" s="658" t="s">
        <v>332</v>
      </c>
      <c r="BH40" s="659"/>
      <c r="BI40" s="659"/>
      <c r="BJ40" s="659"/>
      <c r="BK40" s="659"/>
      <c r="BL40" s="205"/>
      <c r="BM40" s="608" t="s">
        <v>333</v>
      </c>
      <c r="BN40" s="608"/>
      <c r="BO40" s="608"/>
      <c r="BP40" s="608"/>
      <c r="BQ40" s="608"/>
      <c r="BR40" s="608"/>
      <c r="BS40" s="608"/>
      <c r="BT40" s="608"/>
      <c r="BU40" s="609"/>
      <c r="BV40" s="610">
        <v>93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445052</v>
      </c>
      <c r="CS40" s="611"/>
      <c r="CT40" s="611"/>
      <c r="CU40" s="611"/>
      <c r="CV40" s="611"/>
      <c r="CW40" s="611"/>
      <c r="CX40" s="611"/>
      <c r="CY40" s="612"/>
      <c r="CZ40" s="615">
        <v>1</v>
      </c>
      <c r="DA40" s="641"/>
      <c r="DB40" s="641"/>
      <c r="DC40" s="645"/>
      <c r="DD40" s="619">
        <v>260000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15">
      <c r="B41" s="631" t="s">
        <v>335</v>
      </c>
      <c r="C41" s="632"/>
      <c r="D41" s="632"/>
      <c r="E41" s="632"/>
      <c r="F41" s="632"/>
      <c r="G41" s="632"/>
      <c r="H41" s="632"/>
      <c r="I41" s="632"/>
      <c r="J41" s="632"/>
      <c r="K41" s="632"/>
      <c r="L41" s="632"/>
      <c r="M41" s="632"/>
      <c r="N41" s="632"/>
      <c r="O41" s="632"/>
      <c r="P41" s="632"/>
      <c r="Q41" s="633"/>
      <c r="R41" s="682">
        <v>46783228</v>
      </c>
      <c r="S41" s="683"/>
      <c r="T41" s="683"/>
      <c r="U41" s="683"/>
      <c r="V41" s="683"/>
      <c r="W41" s="683"/>
      <c r="X41" s="683"/>
      <c r="Y41" s="687"/>
      <c r="Z41" s="688">
        <v>100</v>
      </c>
      <c r="AA41" s="688"/>
      <c r="AB41" s="688"/>
      <c r="AC41" s="688"/>
      <c r="AD41" s="689">
        <v>25046065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787558</v>
      </c>
      <c r="BA41" s="611"/>
      <c r="BB41" s="611"/>
      <c r="BC41" s="611"/>
      <c r="BD41" s="643"/>
      <c r="BE41" s="643"/>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3358659</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457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6757618</v>
      </c>
      <c r="CS42" s="643"/>
      <c r="CT42" s="643"/>
      <c r="CU42" s="643"/>
      <c r="CV42" s="643"/>
      <c r="CW42" s="643"/>
      <c r="CX42" s="643"/>
      <c r="CY42" s="644"/>
      <c r="CZ42" s="615">
        <v>14.7</v>
      </c>
      <c r="DA42" s="641"/>
      <c r="DB42" s="641"/>
      <c r="DC42" s="645"/>
      <c r="DD42" s="619">
        <v>1236951</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204294</v>
      </c>
      <c r="CS43" s="643"/>
      <c r="CT43" s="643"/>
      <c r="CU43" s="643"/>
      <c r="CV43" s="643"/>
      <c r="CW43" s="643"/>
      <c r="CX43" s="643"/>
      <c r="CY43" s="644"/>
      <c r="CZ43" s="615">
        <v>0.4</v>
      </c>
      <c r="DA43" s="641"/>
      <c r="DB43" s="641"/>
      <c r="DC43" s="645"/>
      <c r="DD43" s="619">
        <v>157094</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6068477</v>
      </c>
      <c r="CS44" s="611"/>
      <c r="CT44" s="611"/>
      <c r="CU44" s="611"/>
      <c r="CV44" s="611"/>
      <c r="CW44" s="611"/>
      <c r="CX44" s="611"/>
      <c r="CY44" s="612"/>
      <c r="CZ44" s="615">
        <v>13.2</v>
      </c>
      <c r="DA44" s="616"/>
      <c r="DB44" s="616"/>
      <c r="DC44" s="622"/>
      <c r="DD44" s="619">
        <v>1118537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3360300</v>
      </c>
      <c r="CS45" s="643"/>
      <c r="CT45" s="643"/>
      <c r="CU45" s="643"/>
      <c r="CV45" s="643"/>
      <c r="CW45" s="643"/>
      <c r="CX45" s="643"/>
      <c r="CY45" s="644"/>
      <c r="CZ45" s="615">
        <v>7.3</v>
      </c>
      <c r="DA45" s="641"/>
      <c r="DB45" s="641"/>
      <c r="DC45" s="645"/>
      <c r="DD45" s="619">
        <v>173287</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2343797</v>
      </c>
      <c r="CS46" s="611"/>
      <c r="CT46" s="611"/>
      <c r="CU46" s="611"/>
      <c r="CV46" s="611"/>
      <c r="CW46" s="611"/>
      <c r="CX46" s="611"/>
      <c r="CY46" s="612"/>
      <c r="CZ46" s="615">
        <v>5.0999999999999996</v>
      </c>
      <c r="DA46" s="616"/>
      <c r="DB46" s="616"/>
      <c r="DC46" s="622"/>
      <c r="DD46" s="619">
        <v>892934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689141</v>
      </c>
      <c r="CS47" s="643"/>
      <c r="CT47" s="643"/>
      <c r="CU47" s="643"/>
      <c r="CV47" s="643"/>
      <c r="CW47" s="643"/>
      <c r="CX47" s="643"/>
      <c r="CY47" s="644"/>
      <c r="CZ47" s="615">
        <v>1.5</v>
      </c>
      <c r="DA47" s="641"/>
      <c r="DB47" s="641"/>
      <c r="DC47" s="645"/>
      <c r="DD47" s="619">
        <v>118414</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45902228</v>
      </c>
      <c r="CS49" s="669"/>
      <c r="CT49" s="669"/>
      <c r="CU49" s="669"/>
      <c r="CV49" s="669"/>
      <c r="CW49" s="669"/>
      <c r="CX49" s="669"/>
      <c r="CY49" s="698"/>
      <c r="CZ49" s="690">
        <v>100</v>
      </c>
      <c r="DA49" s="699"/>
      <c r="DB49" s="699"/>
      <c r="DC49" s="700"/>
      <c r="DD49" s="701">
        <v>29140164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fr9OjNAZWMBY0LGS+MNOnjg0gZT8TTMzSo2dgrueG7SSIvo/hbZJevjgIGL6i4INqdt8sDZgLZMBBIhW3v6b2A==" saltValue="lYqsRqLZzapa9pXxBD9GE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3" t="s">
        <v>371</v>
      </c>
      <c r="DH5" s="754"/>
      <c r="DI5" s="754"/>
      <c r="DJ5" s="754"/>
      <c r="DK5" s="755"/>
      <c r="DL5" s="753" t="s">
        <v>372</v>
      </c>
      <c r="DM5" s="754"/>
      <c r="DN5" s="754"/>
      <c r="DO5" s="754"/>
      <c r="DP5" s="755"/>
      <c r="DQ5" s="720" t="s">
        <v>373</v>
      </c>
      <c r="DR5" s="721"/>
      <c r="DS5" s="721"/>
      <c r="DT5" s="721"/>
      <c r="DU5" s="722"/>
      <c r="DV5" s="720" t="s">
        <v>364</v>
      </c>
      <c r="DW5" s="721"/>
      <c r="DX5" s="721"/>
      <c r="DY5" s="721"/>
      <c r="DZ5" s="727"/>
      <c r="EA5" s="216"/>
    </row>
    <row r="6" spans="1:131" s="217"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6"/>
      <c r="DH6" s="757"/>
      <c r="DI6" s="757"/>
      <c r="DJ6" s="757"/>
      <c r="DK6" s="758"/>
      <c r="DL6" s="756"/>
      <c r="DM6" s="757"/>
      <c r="DN6" s="757"/>
      <c r="DO6" s="757"/>
      <c r="DP6" s="758"/>
      <c r="DQ6" s="723"/>
      <c r="DR6" s="724"/>
      <c r="DS6" s="724"/>
      <c r="DT6" s="724"/>
      <c r="DU6" s="725"/>
      <c r="DV6" s="723"/>
      <c r="DW6" s="724"/>
      <c r="DX6" s="724"/>
      <c r="DY6" s="724"/>
      <c r="DZ6" s="729"/>
      <c r="EA6" s="216"/>
    </row>
    <row r="7" spans="1:131" s="217" customFormat="1" ht="26.25" customHeight="1" thickTop="1" x14ac:dyDescent="0.15">
      <c r="A7" s="218">
        <v>1</v>
      </c>
      <c r="B7" s="739" t="s">
        <v>374</v>
      </c>
      <c r="C7" s="740"/>
      <c r="D7" s="740"/>
      <c r="E7" s="740"/>
      <c r="F7" s="740"/>
      <c r="G7" s="740"/>
      <c r="H7" s="740"/>
      <c r="I7" s="740"/>
      <c r="J7" s="740"/>
      <c r="K7" s="740"/>
      <c r="L7" s="740"/>
      <c r="M7" s="740"/>
      <c r="N7" s="740"/>
      <c r="O7" s="740"/>
      <c r="P7" s="741"/>
      <c r="Q7" s="742">
        <v>46569</v>
      </c>
      <c r="R7" s="743"/>
      <c r="S7" s="743"/>
      <c r="T7" s="743"/>
      <c r="U7" s="743"/>
      <c r="V7" s="743">
        <v>45688</v>
      </c>
      <c r="W7" s="743"/>
      <c r="X7" s="743"/>
      <c r="Y7" s="743"/>
      <c r="Z7" s="743"/>
      <c r="AA7" s="743">
        <v>881</v>
      </c>
      <c r="AB7" s="743"/>
      <c r="AC7" s="743"/>
      <c r="AD7" s="743"/>
      <c r="AE7" s="744"/>
      <c r="AF7" s="745">
        <v>845</v>
      </c>
      <c r="AG7" s="746"/>
      <c r="AH7" s="746"/>
      <c r="AI7" s="746"/>
      <c r="AJ7" s="747"/>
      <c r="AK7" s="748">
        <v>1733</v>
      </c>
      <c r="AL7" s="749"/>
      <c r="AM7" s="749"/>
      <c r="AN7" s="749"/>
      <c r="AO7" s="749"/>
      <c r="AP7" s="749">
        <v>36868</v>
      </c>
      <c r="AQ7" s="749"/>
      <c r="AR7" s="749"/>
      <c r="AS7" s="749"/>
      <c r="AT7" s="749"/>
      <c r="AU7" s="750"/>
      <c r="AV7" s="750"/>
      <c r="AW7" s="750"/>
      <c r="AX7" s="750"/>
      <c r="AY7" s="751"/>
      <c r="AZ7" s="214"/>
      <c r="BA7" s="214"/>
      <c r="BB7" s="214"/>
      <c r="BC7" s="214"/>
      <c r="BD7" s="214"/>
      <c r="BE7" s="215"/>
      <c r="BF7" s="215"/>
      <c r="BG7" s="215"/>
      <c r="BH7" s="215"/>
      <c r="BI7" s="215"/>
      <c r="BJ7" s="215"/>
      <c r="BK7" s="215"/>
      <c r="BL7" s="215"/>
      <c r="BM7" s="215"/>
      <c r="BN7" s="215"/>
      <c r="BO7" s="215"/>
      <c r="BP7" s="215"/>
      <c r="BQ7" s="218">
        <v>1</v>
      </c>
      <c r="BR7" s="219"/>
      <c r="BS7" s="733" t="s">
        <v>561</v>
      </c>
      <c r="BT7" s="734"/>
      <c r="BU7" s="734"/>
      <c r="BV7" s="734"/>
      <c r="BW7" s="734"/>
      <c r="BX7" s="734"/>
      <c r="BY7" s="734"/>
      <c r="BZ7" s="734"/>
      <c r="CA7" s="734"/>
      <c r="CB7" s="734"/>
      <c r="CC7" s="734"/>
      <c r="CD7" s="734"/>
      <c r="CE7" s="734"/>
      <c r="CF7" s="734"/>
      <c r="CG7" s="752"/>
      <c r="CH7" s="736">
        <v>-3</v>
      </c>
      <c r="CI7" s="737"/>
      <c r="CJ7" s="737"/>
      <c r="CK7" s="737"/>
      <c r="CL7" s="738"/>
      <c r="CM7" s="736">
        <v>35</v>
      </c>
      <c r="CN7" s="737"/>
      <c r="CO7" s="737"/>
      <c r="CP7" s="737"/>
      <c r="CQ7" s="738"/>
      <c r="CR7" s="736">
        <v>40</v>
      </c>
      <c r="CS7" s="737"/>
      <c r="CT7" s="737"/>
      <c r="CU7" s="737"/>
      <c r="CV7" s="738"/>
      <c r="CW7" s="736">
        <v>15</v>
      </c>
      <c r="CX7" s="737"/>
      <c r="CY7" s="737"/>
      <c r="CZ7" s="737"/>
      <c r="DA7" s="738"/>
      <c r="DB7" s="730" t="s">
        <v>560</v>
      </c>
      <c r="DC7" s="731"/>
      <c r="DD7" s="731"/>
      <c r="DE7" s="731"/>
      <c r="DF7" s="732"/>
      <c r="DG7" s="730" t="s">
        <v>560</v>
      </c>
      <c r="DH7" s="731"/>
      <c r="DI7" s="731"/>
      <c r="DJ7" s="731"/>
      <c r="DK7" s="732"/>
      <c r="DL7" s="730" t="s">
        <v>560</v>
      </c>
      <c r="DM7" s="731"/>
      <c r="DN7" s="731"/>
      <c r="DO7" s="731"/>
      <c r="DP7" s="732"/>
      <c r="DQ7" s="730" t="s">
        <v>560</v>
      </c>
      <c r="DR7" s="731"/>
      <c r="DS7" s="731"/>
      <c r="DT7" s="731"/>
      <c r="DU7" s="732"/>
      <c r="DV7" s="733"/>
      <c r="DW7" s="734"/>
      <c r="DX7" s="734"/>
      <c r="DY7" s="734"/>
      <c r="DZ7" s="735"/>
      <c r="EA7" s="216"/>
    </row>
    <row r="8" spans="1:131" s="217" customFormat="1" ht="26.25" customHeight="1" x14ac:dyDescent="0.15">
      <c r="A8" s="220">
        <v>2</v>
      </c>
      <c r="B8" s="767" t="s">
        <v>375</v>
      </c>
      <c r="C8" s="768"/>
      <c r="D8" s="768"/>
      <c r="E8" s="768"/>
      <c r="F8" s="768"/>
      <c r="G8" s="768"/>
      <c r="H8" s="768"/>
      <c r="I8" s="768"/>
      <c r="J8" s="768"/>
      <c r="K8" s="768"/>
      <c r="L8" s="768"/>
      <c r="M8" s="768"/>
      <c r="N8" s="768"/>
      <c r="O8" s="768"/>
      <c r="P8" s="769"/>
      <c r="Q8" s="770">
        <v>31</v>
      </c>
      <c r="R8" s="771"/>
      <c r="S8" s="771"/>
      <c r="T8" s="771"/>
      <c r="U8" s="771"/>
      <c r="V8" s="771">
        <v>31</v>
      </c>
      <c r="W8" s="771"/>
      <c r="X8" s="771"/>
      <c r="Y8" s="771"/>
      <c r="Z8" s="771"/>
      <c r="AA8" s="771" t="s">
        <v>493</v>
      </c>
      <c r="AB8" s="771"/>
      <c r="AC8" s="771"/>
      <c r="AD8" s="771"/>
      <c r="AE8" s="772"/>
      <c r="AF8" s="773" t="s">
        <v>122</v>
      </c>
      <c r="AG8" s="774"/>
      <c r="AH8" s="774"/>
      <c r="AI8" s="774"/>
      <c r="AJ8" s="775"/>
      <c r="AK8" s="759">
        <v>23</v>
      </c>
      <c r="AL8" s="760"/>
      <c r="AM8" s="760"/>
      <c r="AN8" s="760"/>
      <c r="AO8" s="760"/>
      <c r="AP8" s="760">
        <v>120</v>
      </c>
      <c r="AQ8" s="760"/>
      <c r="AR8" s="760"/>
      <c r="AS8" s="760"/>
      <c r="AT8" s="760"/>
      <c r="AU8" s="761"/>
      <c r="AV8" s="761"/>
      <c r="AW8" s="761"/>
      <c r="AX8" s="761"/>
      <c r="AY8" s="762"/>
      <c r="AZ8" s="214"/>
      <c r="BA8" s="214"/>
      <c r="BB8" s="214"/>
      <c r="BC8" s="214"/>
      <c r="BD8" s="214"/>
      <c r="BE8" s="215"/>
      <c r="BF8" s="215"/>
      <c r="BG8" s="215"/>
      <c r="BH8" s="215"/>
      <c r="BI8" s="215"/>
      <c r="BJ8" s="215"/>
      <c r="BK8" s="215"/>
      <c r="BL8" s="215"/>
      <c r="BM8" s="215"/>
      <c r="BN8" s="215"/>
      <c r="BO8" s="215"/>
      <c r="BP8" s="215"/>
      <c r="BQ8" s="220">
        <v>2</v>
      </c>
      <c r="BR8" s="221"/>
      <c r="BS8" s="763" t="s">
        <v>562</v>
      </c>
      <c r="BT8" s="764"/>
      <c r="BU8" s="764"/>
      <c r="BV8" s="764"/>
      <c r="BW8" s="764"/>
      <c r="BX8" s="764"/>
      <c r="BY8" s="764"/>
      <c r="BZ8" s="764"/>
      <c r="CA8" s="764"/>
      <c r="CB8" s="764"/>
      <c r="CC8" s="764"/>
      <c r="CD8" s="764"/>
      <c r="CE8" s="764"/>
      <c r="CF8" s="764"/>
      <c r="CG8" s="765"/>
      <c r="CH8" s="730" t="s">
        <v>560</v>
      </c>
      <c r="CI8" s="731"/>
      <c r="CJ8" s="731"/>
      <c r="CK8" s="731"/>
      <c r="CL8" s="732"/>
      <c r="CM8" s="730">
        <v>1</v>
      </c>
      <c r="CN8" s="731"/>
      <c r="CO8" s="731"/>
      <c r="CP8" s="731"/>
      <c r="CQ8" s="732"/>
      <c r="CR8" s="730">
        <v>2</v>
      </c>
      <c r="CS8" s="731"/>
      <c r="CT8" s="731"/>
      <c r="CU8" s="731"/>
      <c r="CV8" s="732"/>
      <c r="CW8" s="730">
        <v>6</v>
      </c>
      <c r="CX8" s="731"/>
      <c r="CY8" s="731"/>
      <c r="CZ8" s="731"/>
      <c r="DA8" s="732"/>
      <c r="DB8" s="730" t="s">
        <v>560</v>
      </c>
      <c r="DC8" s="731"/>
      <c r="DD8" s="731"/>
      <c r="DE8" s="731"/>
      <c r="DF8" s="732"/>
      <c r="DG8" s="730" t="s">
        <v>560</v>
      </c>
      <c r="DH8" s="731"/>
      <c r="DI8" s="731"/>
      <c r="DJ8" s="731"/>
      <c r="DK8" s="732"/>
      <c r="DL8" s="730" t="s">
        <v>560</v>
      </c>
      <c r="DM8" s="731"/>
      <c r="DN8" s="731"/>
      <c r="DO8" s="731"/>
      <c r="DP8" s="732"/>
      <c r="DQ8" s="730" t="s">
        <v>560</v>
      </c>
      <c r="DR8" s="731"/>
      <c r="DS8" s="731"/>
      <c r="DT8" s="731"/>
      <c r="DU8" s="732"/>
      <c r="DV8" s="763"/>
      <c r="DW8" s="764"/>
      <c r="DX8" s="764"/>
      <c r="DY8" s="764"/>
      <c r="DZ8" s="766"/>
      <c r="EA8" s="216"/>
    </row>
    <row r="9" spans="1:131" s="217" customFormat="1" ht="26.25" customHeight="1" x14ac:dyDescent="0.15">
      <c r="A9" s="220">
        <v>3</v>
      </c>
      <c r="B9" s="767" t="s">
        <v>376</v>
      </c>
      <c r="C9" s="768"/>
      <c r="D9" s="768"/>
      <c r="E9" s="768"/>
      <c r="F9" s="768"/>
      <c r="G9" s="768"/>
      <c r="H9" s="768"/>
      <c r="I9" s="768"/>
      <c r="J9" s="768"/>
      <c r="K9" s="768"/>
      <c r="L9" s="768"/>
      <c r="M9" s="768"/>
      <c r="N9" s="768"/>
      <c r="O9" s="768"/>
      <c r="P9" s="769"/>
      <c r="Q9" s="770">
        <v>587</v>
      </c>
      <c r="R9" s="771"/>
      <c r="S9" s="771"/>
      <c r="T9" s="771"/>
      <c r="U9" s="771"/>
      <c r="V9" s="771">
        <v>587</v>
      </c>
      <c r="W9" s="771"/>
      <c r="X9" s="771"/>
      <c r="Y9" s="771"/>
      <c r="Z9" s="771"/>
      <c r="AA9" s="771" t="s">
        <v>493</v>
      </c>
      <c r="AB9" s="771"/>
      <c r="AC9" s="771"/>
      <c r="AD9" s="771"/>
      <c r="AE9" s="772"/>
      <c r="AF9" s="773" t="s">
        <v>122</v>
      </c>
      <c r="AG9" s="774"/>
      <c r="AH9" s="774"/>
      <c r="AI9" s="774"/>
      <c r="AJ9" s="775"/>
      <c r="AK9" s="759">
        <v>381</v>
      </c>
      <c r="AL9" s="760"/>
      <c r="AM9" s="760"/>
      <c r="AN9" s="760"/>
      <c r="AO9" s="760"/>
      <c r="AP9" s="760">
        <v>2514</v>
      </c>
      <c r="AQ9" s="760"/>
      <c r="AR9" s="760"/>
      <c r="AS9" s="760"/>
      <c r="AT9" s="760"/>
      <c r="AU9" s="761"/>
      <c r="AV9" s="761"/>
      <c r="AW9" s="761"/>
      <c r="AX9" s="761"/>
      <c r="AY9" s="762"/>
      <c r="AZ9" s="214"/>
      <c r="BA9" s="214"/>
      <c r="BB9" s="214"/>
      <c r="BC9" s="214"/>
      <c r="BD9" s="214"/>
      <c r="BE9" s="215"/>
      <c r="BF9" s="215"/>
      <c r="BG9" s="215"/>
      <c r="BH9" s="215"/>
      <c r="BI9" s="215"/>
      <c r="BJ9" s="215"/>
      <c r="BK9" s="215"/>
      <c r="BL9" s="215"/>
      <c r="BM9" s="215"/>
      <c r="BN9" s="215"/>
      <c r="BO9" s="215"/>
      <c r="BP9" s="215"/>
      <c r="BQ9" s="220">
        <v>3</v>
      </c>
      <c r="BR9" s="221"/>
      <c r="BS9" s="763" t="s">
        <v>563</v>
      </c>
      <c r="BT9" s="764"/>
      <c r="BU9" s="764"/>
      <c r="BV9" s="764"/>
      <c r="BW9" s="764"/>
      <c r="BX9" s="764"/>
      <c r="BY9" s="764"/>
      <c r="BZ9" s="764"/>
      <c r="CA9" s="764"/>
      <c r="CB9" s="764"/>
      <c r="CC9" s="764"/>
      <c r="CD9" s="764"/>
      <c r="CE9" s="764"/>
      <c r="CF9" s="764"/>
      <c r="CG9" s="765"/>
      <c r="CH9" s="730">
        <v>334</v>
      </c>
      <c r="CI9" s="731"/>
      <c r="CJ9" s="731"/>
      <c r="CK9" s="731"/>
      <c r="CL9" s="732"/>
      <c r="CM9" s="730">
        <v>2938</v>
      </c>
      <c r="CN9" s="731"/>
      <c r="CO9" s="731"/>
      <c r="CP9" s="731"/>
      <c r="CQ9" s="732"/>
      <c r="CR9" s="730">
        <v>600</v>
      </c>
      <c r="CS9" s="731"/>
      <c r="CT9" s="731"/>
      <c r="CU9" s="731"/>
      <c r="CV9" s="732"/>
      <c r="CW9" s="730">
        <v>512</v>
      </c>
      <c r="CX9" s="731"/>
      <c r="CY9" s="731"/>
      <c r="CZ9" s="731"/>
      <c r="DA9" s="732"/>
      <c r="DB9" s="730" t="s">
        <v>560</v>
      </c>
      <c r="DC9" s="731"/>
      <c r="DD9" s="731"/>
      <c r="DE9" s="731"/>
      <c r="DF9" s="732"/>
      <c r="DG9" s="730" t="s">
        <v>560</v>
      </c>
      <c r="DH9" s="731"/>
      <c r="DI9" s="731"/>
      <c r="DJ9" s="731"/>
      <c r="DK9" s="732"/>
      <c r="DL9" s="730" t="s">
        <v>560</v>
      </c>
      <c r="DM9" s="731"/>
      <c r="DN9" s="731"/>
      <c r="DO9" s="731"/>
      <c r="DP9" s="732"/>
      <c r="DQ9" s="730" t="s">
        <v>560</v>
      </c>
      <c r="DR9" s="731"/>
      <c r="DS9" s="731"/>
      <c r="DT9" s="731"/>
      <c r="DU9" s="732"/>
      <c r="DV9" s="763"/>
      <c r="DW9" s="764"/>
      <c r="DX9" s="764"/>
      <c r="DY9" s="764"/>
      <c r="DZ9" s="766"/>
      <c r="EA9" s="216"/>
    </row>
    <row r="10" spans="1:131" s="217" customFormat="1" ht="26.25" customHeight="1" x14ac:dyDescent="0.15">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9"/>
      <c r="AL10" s="760"/>
      <c r="AM10" s="760"/>
      <c r="AN10" s="760"/>
      <c r="AO10" s="760"/>
      <c r="AP10" s="760"/>
      <c r="AQ10" s="760"/>
      <c r="AR10" s="760"/>
      <c r="AS10" s="760"/>
      <c r="AT10" s="760"/>
      <c r="AU10" s="761"/>
      <c r="AV10" s="761"/>
      <c r="AW10" s="761"/>
      <c r="AX10" s="761"/>
      <c r="AY10" s="762"/>
      <c r="AZ10" s="214"/>
      <c r="BA10" s="214"/>
      <c r="BB10" s="214"/>
      <c r="BC10" s="214"/>
      <c r="BD10" s="214"/>
      <c r="BE10" s="215"/>
      <c r="BF10" s="215"/>
      <c r="BG10" s="215"/>
      <c r="BH10" s="215"/>
      <c r="BI10" s="215"/>
      <c r="BJ10" s="215"/>
      <c r="BK10" s="215"/>
      <c r="BL10" s="215"/>
      <c r="BM10" s="215"/>
      <c r="BN10" s="215"/>
      <c r="BO10" s="215"/>
      <c r="BP10" s="215"/>
      <c r="BQ10" s="220">
        <v>4</v>
      </c>
      <c r="BR10" s="221"/>
      <c r="BS10" s="763" t="s">
        <v>564</v>
      </c>
      <c r="BT10" s="764"/>
      <c r="BU10" s="764"/>
      <c r="BV10" s="764"/>
      <c r="BW10" s="764"/>
      <c r="BX10" s="764"/>
      <c r="BY10" s="764"/>
      <c r="BZ10" s="764"/>
      <c r="CA10" s="764"/>
      <c r="CB10" s="764"/>
      <c r="CC10" s="764"/>
      <c r="CD10" s="764"/>
      <c r="CE10" s="764"/>
      <c r="CF10" s="764"/>
      <c r="CG10" s="765"/>
      <c r="CH10" s="730">
        <v>-135</v>
      </c>
      <c r="CI10" s="731"/>
      <c r="CJ10" s="731"/>
      <c r="CK10" s="731"/>
      <c r="CL10" s="732"/>
      <c r="CM10" s="730">
        <v>2098</v>
      </c>
      <c r="CN10" s="731"/>
      <c r="CO10" s="731"/>
      <c r="CP10" s="731"/>
      <c r="CQ10" s="732"/>
      <c r="CR10" s="730">
        <v>19</v>
      </c>
      <c r="CS10" s="731"/>
      <c r="CT10" s="731"/>
      <c r="CU10" s="731"/>
      <c r="CV10" s="732"/>
      <c r="CW10" s="730" t="s">
        <v>560</v>
      </c>
      <c r="CX10" s="731"/>
      <c r="CY10" s="731"/>
      <c r="CZ10" s="731"/>
      <c r="DA10" s="732"/>
      <c r="DB10" s="730" t="s">
        <v>560</v>
      </c>
      <c r="DC10" s="731"/>
      <c r="DD10" s="731"/>
      <c r="DE10" s="731"/>
      <c r="DF10" s="732"/>
      <c r="DG10" s="730" t="s">
        <v>560</v>
      </c>
      <c r="DH10" s="731"/>
      <c r="DI10" s="731"/>
      <c r="DJ10" s="731"/>
      <c r="DK10" s="732"/>
      <c r="DL10" s="730" t="s">
        <v>560</v>
      </c>
      <c r="DM10" s="731"/>
      <c r="DN10" s="731"/>
      <c r="DO10" s="731"/>
      <c r="DP10" s="732"/>
      <c r="DQ10" s="730" t="s">
        <v>560</v>
      </c>
      <c r="DR10" s="731"/>
      <c r="DS10" s="731"/>
      <c r="DT10" s="731"/>
      <c r="DU10" s="732"/>
      <c r="DV10" s="763" t="s">
        <v>566</v>
      </c>
      <c r="DW10" s="764"/>
      <c r="DX10" s="764"/>
      <c r="DY10" s="764"/>
      <c r="DZ10" s="766"/>
      <c r="EA10" s="216"/>
    </row>
    <row r="11" spans="1:131" s="217" customFormat="1" ht="26.25" customHeight="1" x14ac:dyDescent="0.15">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9"/>
      <c r="AL11" s="760"/>
      <c r="AM11" s="760"/>
      <c r="AN11" s="760"/>
      <c r="AO11" s="760"/>
      <c r="AP11" s="760"/>
      <c r="AQ11" s="760"/>
      <c r="AR11" s="760"/>
      <c r="AS11" s="760"/>
      <c r="AT11" s="760"/>
      <c r="AU11" s="761"/>
      <c r="AV11" s="761"/>
      <c r="AW11" s="761"/>
      <c r="AX11" s="761"/>
      <c r="AY11" s="762"/>
      <c r="AZ11" s="214"/>
      <c r="BA11" s="214"/>
      <c r="BB11" s="214"/>
      <c r="BC11" s="214"/>
      <c r="BD11" s="214"/>
      <c r="BE11" s="215"/>
      <c r="BF11" s="215"/>
      <c r="BG11" s="215"/>
      <c r="BH11" s="215"/>
      <c r="BI11" s="215"/>
      <c r="BJ11" s="215"/>
      <c r="BK11" s="215"/>
      <c r="BL11" s="215"/>
      <c r="BM11" s="215"/>
      <c r="BN11" s="215"/>
      <c r="BO11" s="215"/>
      <c r="BP11" s="215"/>
      <c r="BQ11" s="220">
        <v>5</v>
      </c>
      <c r="BR11" s="221"/>
      <c r="BS11" s="763" t="s">
        <v>565</v>
      </c>
      <c r="BT11" s="764"/>
      <c r="BU11" s="764"/>
      <c r="BV11" s="764"/>
      <c r="BW11" s="764"/>
      <c r="BX11" s="764"/>
      <c r="BY11" s="764"/>
      <c r="BZ11" s="764"/>
      <c r="CA11" s="764"/>
      <c r="CB11" s="764"/>
      <c r="CC11" s="764"/>
      <c r="CD11" s="764"/>
      <c r="CE11" s="764"/>
      <c r="CF11" s="764"/>
      <c r="CG11" s="765"/>
      <c r="CH11" s="730">
        <v>7</v>
      </c>
      <c r="CI11" s="731"/>
      <c r="CJ11" s="731"/>
      <c r="CK11" s="731"/>
      <c r="CL11" s="732"/>
      <c r="CM11" s="730">
        <v>17</v>
      </c>
      <c r="CN11" s="731"/>
      <c r="CO11" s="731"/>
      <c r="CP11" s="731"/>
      <c r="CQ11" s="732"/>
      <c r="CR11" s="730">
        <v>1</v>
      </c>
      <c r="CS11" s="731"/>
      <c r="CT11" s="731"/>
      <c r="CU11" s="731"/>
      <c r="CV11" s="732"/>
      <c r="CW11" s="730" t="s">
        <v>559</v>
      </c>
      <c r="CX11" s="731"/>
      <c r="CY11" s="731"/>
      <c r="CZ11" s="731"/>
      <c r="DA11" s="732"/>
      <c r="DB11" s="730" t="s">
        <v>559</v>
      </c>
      <c r="DC11" s="731"/>
      <c r="DD11" s="731"/>
      <c r="DE11" s="731"/>
      <c r="DF11" s="732"/>
      <c r="DG11" s="730" t="s">
        <v>559</v>
      </c>
      <c r="DH11" s="731"/>
      <c r="DI11" s="731"/>
      <c r="DJ11" s="731"/>
      <c r="DK11" s="732"/>
      <c r="DL11" s="730" t="s">
        <v>559</v>
      </c>
      <c r="DM11" s="731"/>
      <c r="DN11" s="731"/>
      <c r="DO11" s="731"/>
      <c r="DP11" s="732"/>
      <c r="DQ11" s="730" t="s">
        <v>559</v>
      </c>
      <c r="DR11" s="731"/>
      <c r="DS11" s="731"/>
      <c r="DT11" s="731"/>
      <c r="DU11" s="732"/>
      <c r="DV11" s="763"/>
      <c r="DW11" s="764"/>
      <c r="DX11" s="764"/>
      <c r="DY11" s="764"/>
      <c r="DZ11" s="766"/>
      <c r="EA11" s="216"/>
    </row>
    <row r="12" spans="1:131" s="217" customFormat="1" ht="26.25" customHeight="1" x14ac:dyDescent="0.15">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9"/>
      <c r="AL12" s="760"/>
      <c r="AM12" s="760"/>
      <c r="AN12" s="760"/>
      <c r="AO12" s="760"/>
      <c r="AP12" s="760"/>
      <c r="AQ12" s="760"/>
      <c r="AR12" s="760"/>
      <c r="AS12" s="760"/>
      <c r="AT12" s="760"/>
      <c r="AU12" s="761"/>
      <c r="AV12" s="761"/>
      <c r="AW12" s="761"/>
      <c r="AX12" s="761"/>
      <c r="AY12" s="762"/>
      <c r="AZ12" s="214"/>
      <c r="BA12" s="214"/>
      <c r="BB12" s="214"/>
      <c r="BC12" s="214"/>
      <c r="BD12" s="214"/>
      <c r="BE12" s="215"/>
      <c r="BF12" s="215"/>
      <c r="BG12" s="215"/>
      <c r="BH12" s="215"/>
      <c r="BI12" s="215"/>
      <c r="BJ12" s="215"/>
      <c r="BK12" s="215"/>
      <c r="BL12" s="215"/>
      <c r="BM12" s="215"/>
      <c r="BN12" s="215"/>
      <c r="BO12" s="215"/>
      <c r="BP12" s="215"/>
      <c r="BQ12" s="220">
        <v>6</v>
      </c>
      <c r="BR12" s="221"/>
      <c r="BS12" s="763"/>
      <c r="BT12" s="764"/>
      <c r="BU12" s="764"/>
      <c r="BV12" s="764"/>
      <c r="BW12" s="764"/>
      <c r="BX12" s="764"/>
      <c r="BY12" s="764"/>
      <c r="BZ12" s="764"/>
      <c r="CA12" s="764"/>
      <c r="CB12" s="764"/>
      <c r="CC12" s="764"/>
      <c r="CD12" s="764"/>
      <c r="CE12" s="764"/>
      <c r="CF12" s="764"/>
      <c r="CG12" s="765"/>
      <c r="CH12" s="730"/>
      <c r="CI12" s="731"/>
      <c r="CJ12" s="731"/>
      <c r="CK12" s="731"/>
      <c r="CL12" s="732"/>
      <c r="CM12" s="730"/>
      <c r="CN12" s="731"/>
      <c r="CO12" s="731"/>
      <c r="CP12" s="731"/>
      <c r="CQ12" s="732"/>
      <c r="CR12" s="730"/>
      <c r="CS12" s="731"/>
      <c r="CT12" s="731"/>
      <c r="CU12" s="731"/>
      <c r="CV12" s="732"/>
      <c r="CW12" s="730"/>
      <c r="CX12" s="731"/>
      <c r="CY12" s="731"/>
      <c r="CZ12" s="731"/>
      <c r="DA12" s="732"/>
      <c r="DB12" s="730"/>
      <c r="DC12" s="731"/>
      <c r="DD12" s="731"/>
      <c r="DE12" s="731"/>
      <c r="DF12" s="732"/>
      <c r="DG12" s="730"/>
      <c r="DH12" s="731"/>
      <c r="DI12" s="731"/>
      <c r="DJ12" s="731"/>
      <c r="DK12" s="732"/>
      <c r="DL12" s="730"/>
      <c r="DM12" s="731"/>
      <c r="DN12" s="731"/>
      <c r="DO12" s="731"/>
      <c r="DP12" s="732"/>
      <c r="DQ12" s="730"/>
      <c r="DR12" s="731"/>
      <c r="DS12" s="731"/>
      <c r="DT12" s="731"/>
      <c r="DU12" s="732"/>
      <c r="DV12" s="763"/>
      <c r="DW12" s="764"/>
      <c r="DX12" s="764"/>
      <c r="DY12" s="764"/>
      <c r="DZ12" s="766"/>
      <c r="EA12" s="216"/>
    </row>
    <row r="13" spans="1:131" s="217" customFormat="1" ht="26.25" customHeight="1" x14ac:dyDescent="0.15">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9"/>
      <c r="AL13" s="760"/>
      <c r="AM13" s="760"/>
      <c r="AN13" s="760"/>
      <c r="AO13" s="760"/>
      <c r="AP13" s="760"/>
      <c r="AQ13" s="760"/>
      <c r="AR13" s="760"/>
      <c r="AS13" s="760"/>
      <c r="AT13" s="760"/>
      <c r="AU13" s="761"/>
      <c r="AV13" s="761"/>
      <c r="AW13" s="761"/>
      <c r="AX13" s="761"/>
      <c r="AY13" s="762"/>
      <c r="AZ13" s="214"/>
      <c r="BA13" s="214"/>
      <c r="BB13" s="214"/>
      <c r="BC13" s="214"/>
      <c r="BD13" s="214"/>
      <c r="BE13" s="215"/>
      <c r="BF13" s="215"/>
      <c r="BG13" s="215"/>
      <c r="BH13" s="215"/>
      <c r="BI13" s="215"/>
      <c r="BJ13" s="215"/>
      <c r="BK13" s="215"/>
      <c r="BL13" s="215"/>
      <c r="BM13" s="215"/>
      <c r="BN13" s="215"/>
      <c r="BO13" s="215"/>
      <c r="BP13" s="215"/>
      <c r="BQ13" s="220">
        <v>7</v>
      </c>
      <c r="BR13" s="221"/>
      <c r="BS13" s="763"/>
      <c r="BT13" s="764"/>
      <c r="BU13" s="764"/>
      <c r="BV13" s="764"/>
      <c r="BW13" s="764"/>
      <c r="BX13" s="764"/>
      <c r="BY13" s="764"/>
      <c r="BZ13" s="764"/>
      <c r="CA13" s="764"/>
      <c r="CB13" s="764"/>
      <c r="CC13" s="764"/>
      <c r="CD13" s="764"/>
      <c r="CE13" s="764"/>
      <c r="CF13" s="764"/>
      <c r="CG13" s="765"/>
      <c r="CH13" s="730"/>
      <c r="CI13" s="731"/>
      <c r="CJ13" s="731"/>
      <c r="CK13" s="731"/>
      <c r="CL13" s="732"/>
      <c r="CM13" s="730"/>
      <c r="CN13" s="731"/>
      <c r="CO13" s="731"/>
      <c r="CP13" s="731"/>
      <c r="CQ13" s="732"/>
      <c r="CR13" s="730"/>
      <c r="CS13" s="731"/>
      <c r="CT13" s="731"/>
      <c r="CU13" s="731"/>
      <c r="CV13" s="732"/>
      <c r="CW13" s="730"/>
      <c r="CX13" s="731"/>
      <c r="CY13" s="731"/>
      <c r="CZ13" s="731"/>
      <c r="DA13" s="732"/>
      <c r="DB13" s="730"/>
      <c r="DC13" s="731"/>
      <c r="DD13" s="731"/>
      <c r="DE13" s="731"/>
      <c r="DF13" s="732"/>
      <c r="DG13" s="730"/>
      <c r="DH13" s="731"/>
      <c r="DI13" s="731"/>
      <c r="DJ13" s="731"/>
      <c r="DK13" s="732"/>
      <c r="DL13" s="730"/>
      <c r="DM13" s="731"/>
      <c r="DN13" s="731"/>
      <c r="DO13" s="731"/>
      <c r="DP13" s="732"/>
      <c r="DQ13" s="730"/>
      <c r="DR13" s="731"/>
      <c r="DS13" s="731"/>
      <c r="DT13" s="731"/>
      <c r="DU13" s="732"/>
      <c r="DV13" s="763"/>
      <c r="DW13" s="764"/>
      <c r="DX13" s="764"/>
      <c r="DY13" s="764"/>
      <c r="DZ13" s="766"/>
      <c r="EA13" s="216"/>
    </row>
    <row r="14" spans="1:131" s="217" customFormat="1" ht="26.25" customHeight="1" x14ac:dyDescent="0.15">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9"/>
      <c r="AL14" s="760"/>
      <c r="AM14" s="760"/>
      <c r="AN14" s="760"/>
      <c r="AO14" s="760"/>
      <c r="AP14" s="760"/>
      <c r="AQ14" s="760"/>
      <c r="AR14" s="760"/>
      <c r="AS14" s="760"/>
      <c r="AT14" s="760"/>
      <c r="AU14" s="761"/>
      <c r="AV14" s="761"/>
      <c r="AW14" s="761"/>
      <c r="AX14" s="761"/>
      <c r="AY14" s="762"/>
      <c r="AZ14" s="214"/>
      <c r="BA14" s="214"/>
      <c r="BB14" s="214"/>
      <c r="BC14" s="214"/>
      <c r="BD14" s="214"/>
      <c r="BE14" s="215"/>
      <c r="BF14" s="215"/>
      <c r="BG14" s="215"/>
      <c r="BH14" s="215"/>
      <c r="BI14" s="215"/>
      <c r="BJ14" s="215"/>
      <c r="BK14" s="215"/>
      <c r="BL14" s="215"/>
      <c r="BM14" s="215"/>
      <c r="BN14" s="215"/>
      <c r="BO14" s="215"/>
      <c r="BP14" s="215"/>
      <c r="BQ14" s="220">
        <v>8</v>
      </c>
      <c r="BR14" s="221"/>
      <c r="BS14" s="763"/>
      <c r="BT14" s="764"/>
      <c r="BU14" s="764"/>
      <c r="BV14" s="764"/>
      <c r="BW14" s="764"/>
      <c r="BX14" s="764"/>
      <c r="BY14" s="764"/>
      <c r="BZ14" s="764"/>
      <c r="CA14" s="764"/>
      <c r="CB14" s="764"/>
      <c r="CC14" s="764"/>
      <c r="CD14" s="764"/>
      <c r="CE14" s="764"/>
      <c r="CF14" s="764"/>
      <c r="CG14" s="765"/>
      <c r="CH14" s="730"/>
      <c r="CI14" s="731"/>
      <c r="CJ14" s="731"/>
      <c r="CK14" s="731"/>
      <c r="CL14" s="732"/>
      <c r="CM14" s="730"/>
      <c r="CN14" s="731"/>
      <c r="CO14" s="731"/>
      <c r="CP14" s="731"/>
      <c r="CQ14" s="732"/>
      <c r="CR14" s="730"/>
      <c r="CS14" s="731"/>
      <c r="CT14" s="731"/>
      <c r="CU14" s="731"/>
      <c r="CV14" s="732"/>
      <c r="CW14" s="730"/>
      <c r="CX14" s="731"/>
      <c r="CY14" s="731"/>
      <c r="CZ14" s="731"/>
      <c r="DA14" s="732"/>
      <c r="DB14" s="730"/>
      <c r="DC14" s="731"/>
      <c r="DD14" s="731"/>
      <c r="DE14" s="731"/>
      <c r="DF14" s="732"/>
      <c r="DG14" s="730"/>
      <c r="DH14" s="731"/>
      <c r="DI14" s="731"/>
      <c r="DJ14" s="731"/>
      <c r="DK14" s="732"/>
      <c r="DL14" s="730"/>
      <c r="DM14" s="731"/>
      <c r="DN14" s="731"/>
      <c r="DO14" s="731"/>
      <c r="DP14" s="732"/>
      <c r="DQ14" s="730"/>
      <c r="DR14" s="731"/>
      <c r="DS14" s="731"/>
      <c r="DT14" s="731"/>
      <c r="DU14" s="732"/>
      <c r="DV14" s="763"/>
      <c r="DW14" s="764"/>
      <c r="DX14" s="764"/>
      <c r="DY14" s="764"/>
      <c r="DZ14" s="766"/>
      <c r="EA14" s="216"/>
    </row>
    <row r="15" spans="1:131" s="217" customFormat="1" ht="26.25" customHeight="1" x14ac:dyDescent="0.15">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9"/>
      <c r="AL15" s="760"/>
      <c r="AM15" s="760"/>
      <c r="AN15" s="760"/>
      <c r="AO15" s="760"/>
      <c r="AP15" s="760"/>
      <c r="AQ15" s="760"/>
      <c r="AR15" s="760"/>
      <c r="AS15" s="760"/>
      <c r="AT15" s="760"/>
      <c r="AU15" s="761"/>
      <c r="AV15" s="761"/>
      <c r="AW15" s="761"/>
      <c r="AX15" s="761"/>
      <c r="AY15" s="762"/>
      <c r="AZ15" s="214"/>
      <c r="BA15" s="214"/>
      <c r="BB15" s="214"/>
      <c r="BC15" s="214"/>
      <c r="BD15" s="214"/>
      <c r="BE15" s="215"/>
      <c r="BF15" s="215"/>
      <c r="BG15" s="215"/>
      <c r="BH15" s="215"/>
      <c r="BI15" s="215"/>
      <c r="BJ15" s="215"/>
      <c r="BK15" s="215"/>
      <c r="BL15" s="215"/>
      <c r="BM15" s="215"/>
      <c r="BN15" s="215"/>
      <c r="BO15" s="215"/>
      <c r="BP15" s="215"/>
      <c r="BQ15" s="220">
        <v>9</v>
      </c>
      <c r="BR15" s="221"/>
      <c r="BS15" s="763"/>
      <c r="BT15" s="764"/>
      <c r="BU15" s="764"/>
      <c r="BV15" s="764"/>
      <c r="BW15" s="764"/>
      <c r="BX15" s="764"/>
      <c r="BY15" s="764"/>
      <c r="BZ15" s="764"/>
      <c r="CA15" s="764"/>
      <c r="CB15" s="764"/>
      <c r="CC15" s="764"/>
      <c r="CD15" s="764"/>
      <c r="CE15" s="764"/>
      <c r="CF15" s="764"/>
      <c r="CG15" s="765"/>
      <c r="CH15" s="730"/>
      <c r="CI15" s="731"/>
      <c r="CJ15" s="731"/>
      <c r="CK15" s="731"/>
      <c r="CL15" s="732"/>
      <c r="CM15" s="730"/>
      <c r="CN15" s="731"/>
      <c r="CO15" s="731"/>
      <c r="CP15" s="731"/>
      <c r="CQ15" s="732"/>
      <c r="CR15" s="730"/>
      <c r="CS15" s="731"/>
      <c r="CT15" s="731"/>
      <c r="CU15" s="731"/>
      <c r="CV15" s="732"/>
      <c r="CW15" s="730"/>
      <c r="CX15" s="731"/>
      <c r="CY15" s="731"/>
      <c r="CZ15" s="731"/>
      <c r="DA15" s="732"/>
      <c r="DB15" s="730"/>
      <c r="DC15" s="731"/>
      <c r="DD15" s="731"/>
      <c r="DE15" s="731"/>
      <c r="DF15" s="732"/>
      <c r="DG15" s="730"/>
      <c r="DH15" s="731"/>
      <c r="DI15" s="731"/>
      <c r="DJ15" s="731"/>
      <c r="DK15" s="732"/>
      <c r="DL15" s="730"/>
      <c r="DM15" s="731"/>
      <c r="DN15" s="731"/>
      <c r="DO15" s="731"/>
      <c r="DP15" s="732"/>
      <c r="DQ15" s="730"/>
      <c r="DR15" s="731"/>
      <c r="DS15" s="731"/>
      <c r="DT15" s="731"/>
      <c r="DU15" s="732"/>
      <c r="DV15" s="763"/>
      <c r="DW15" s="764"/>
      <c r="DX15" s="764"/>
      <c r="DY15" s="764"/>
      <c r="DZ15" s="766"/>
      <c r="EA15" s="216"/>
    </row>
    <row r="16" spans="1:131" s="217" customFormat="1" ht="26.25" customHeight="1" x14ac:dyDescent="0.15">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9"/>
      <c r="AL16" s="760"/>
      <c r="AM16" s="760"/>
      <c r="AN16" s="760"/>
      <c r="AO16" s="760"/>
      <c r="AP16" s="760"/>
      <c r="AQ16" s="760"/>
      <c r="AR16" s="760"/>
      <c r="AS16" s="760"/>
      <c r="AT16" s="760"/>
      <c r="AU16" s="761"/>
      <c r="AV16" s="761"/>
      <c r="AW16" s="761"/>
      <c r="AX16" s="761"/>
      <c r="AY16" s="762"/>
      <c r="AZ16" s="214"/>
      <c r="BA16" s="214"/>
      <c r="BB16" s="214"/>
      <c r="BC16" s="214"/>
      <c r="BD16" s="214"/>
      <c r="BE16" s="215"/>
      <c r="BF16" s="215"/>
      <c r="BG16" s="215"/>
      <c r="BH16" s="215"/>
      <c r="BI16" s="215"/>
      <c r="BJ16" s="215"/>
      <c r="BK16" s="215"/>
      <c r="BL16" s="215"/>
      <c r="BM16" s="215"/>
      <c r="BN16" s="215"/>
      <c r="BO16" s="215"/>
      <c r="BP16" s="215"/>
      <c r="BQ16" s="220">
        <v>10</v>
      </c>
      <c r="BR16" s="221"/>
      <c r="BS16" s="763"/>
      <c r="BT16" s="764"/>
      <c r="BU16" s="764"/>
      <c r="BV16" s="764"/>
      <c r="BW16" s="764"/>
      <c r="BX16" s="764"/>
      <c r="BY16" s="764"/>
      <c r="BZ16" s="764"/>
      <c r="CA16" s="764"/>
      <c r="CB16" s="764"/>
      <c r="CC16" s="764"/>
      <c r="CD16" s="764"/>
      <c r="CE16" s="764"/>
      <c r="CF16" s="764"/>
      <c r="CG16" s="765"/>
      <c r="CH16" s="730"/>
      <c r="CI16" s="731"/>
      <c r="CJ16" s="731"/>
      <c r="CK16" s="731"/>
      <c r="CL16" s="732"/>
      <c r="CM16" s="730"/>
      <c r="CN16" s="731"/>
      <c r="CO16" s="731"/>
      <c r="CP16" s="731"/>
      <c r="CQ16" s="732"/>
      <c r="CR16" s="730"/>
      <c r="CS16" s="731"/>
      <c r="CT16" s="731"/>
      <c r="CU16" s="731"/>
      <c r="CV16" s="732"/>
      <c r="CW16" s="730"/>
      <c r="CX16" s="731"/>
      <c r="CY16" s="731"/>
      <c r="CZ16" s="731"/>
      <c r="DA16" s="732"/>
      <c r="DB16" s="730"/>
      <c r="DC16" s="731"/>
      <c r="DD16" s="731"/>
      <c r="DE16" s="731"/>
      <c r="DF16" s="732"/>
      <c r="DG16" s="730"/>
      <c r="DH16" s="731"/>
      <c r="DI16" s="731"/>
      <c r="DJ16" s="731"/>
      <c r="DK16" s="732"/>
      <c r="DL16" s="730"/>
      <c r="DM16" s="731"/>
      <c r="DN16" s="731"/>
      <c r="DO16" s="731"/>
      <c r="DP16" s="732"/>
      <c r="DQ16" s="730"/>
      <c r="DR16" s="731"/>
      <c r="DS16" s="731"/>
      <c r="DT16" s="731"/>
      <c r="DU16" s="732"/>
      <c r="DV16" s="763"/>
      <c r="DW16" s="764"/>
      <c r="DX16" s="764"/>
      <c r="DY16" s="764"/>
      <c r="DZ16" s="766"/>
      <c r="EA16" s="216"/>
    </row>
    <row r="17" spans="1:131" s="217" customFormat="1" ht="26.25" customHeight="1" x14ac:dyDescent="0.15">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9"/>
      <c r="AL17" s="760"/>
      <c r="AM17" s="760"/>
      <c r="AN17" s="760"/>
      <c r="AO17" s="760"/>
      <c r="AP17" s="760"/>
      <c r="AQ17" s="760"/>
      <c r="AR17" s="760"/>
      <c r="AS17" s="760"/>
      <c r="AT17" s="760"/>
      <c r="AU17" s="761"/>
      <c r="AV17" s="761"/>
      <c r="AW17" s="761"/>
      <c r="AX17" s="761"/>
      <c r="AY17" s="762"/>
      <c r="AZ17" s="214"/>
      <c r="BA17" s="214"/>
      <c r="BB17" s="214"/>
      <c r="BC17" s="214"/>
      <c r="BD17" s="214"/>
      <c r="BE17" s="215"/>
      <c r="BF17" s="215"/>
      <c r="BG17" s="215"/>
      <c r="BH17" s="215"/>
      <c r="BI17" s="215"/>
      <c r="BJ17" s="215"/>
      <c r="BK17" s="215"/>
      <c r="BL17" s="215"/>
      <c r="BM17" s="215"/>
      <c r="BN17" s="215"/>
      <c r="BO17" s="215"/>
      <c r="BP17" s="215"/>
      <c r="BQ17" s="220">
        <v>11</v>
      </c>
      <c r="BR17" s="221"/>
      <c r="BS17" s="763"/>
      <c r="BT17" s="764"/>
      <c r="BU17" s="764"/>
      <c r="BV17" s="764"/>
      <c r="BW17" s="764"/>
      <c r="BX17" s="764"/>
      <c r="BY17" s="764"/>
      <c r="BZ17" s="764"/>
      <c r="CA17" s="764"/>
      <c r="CB17" s="764"/>
      <c r="CC17" s="764"/>
      <c r="CD17" s="764"/>
      <c r="CE17" s="764"/>
      <c r="CF17" s="764"/>
      <c r="CG17" s="765"/>
      <c r="CH17" s="730"/>
      <c r="CI17" s="731"/>
      <c r="CJ17" s="731"/>
      <c r="CK17" s="731"/>
      <c r="CL17" s="732"/>
      <c r="CM17" s="730"/>
      <c r="CN17" s="731"/>
      <c r="CO17" s="731"/>
      <c r="CP17" s="731"/>
      <c r="CQ17" s="732"/>
      <c r="CR17" s="730"/>
      <c r="CS17" s="731"/>
      <c r="CT17" s="731"/>
      <c r="CU17" s="731"/>
      <c r="CV17" s="732"/>
      <c r="CW17" s="730"/>
      <c r="CX17" s="731"/>
      <c r="CY17" s="731"/>
      <c r="CZ17" s="731"/>
      <c r="DA17" s="732"/>
      <c r="DB17" s="730"/>
      <c r="DC17" s="731"/>
      <c r="DD17" s="731"/>
      <c r="DE17" s="731"/>
      <c r="DF17" s="732"/>
      <c r="DG17" s="730"/>
      <c r="DH17" s="731"/>
      <c r="DI17" s="731"/>
      <c r="DJ17" s="731"/>
      <c r="DK17" s="732"/>
      <c r="DL17" s="730"/>
      <c r="DM17" s="731"/>
      <c r="DN17" s="731"/>
      <c r="DO17" s="731"/>
      <c r="DP17" s="732"/>
      <c r="DQ17" s="730"/>
      <c r="DR17" s="731"/>
      <c r="DS17" s="731"/>
      <c r="DT17" s="731"/>
      <c r="DU17" s="732"/>
      <c r="DV17" s="763"/>
      <c r="DW17" s="764"/>
      <c r="DX17" s="764"/>
      <c r="DY17" s="764"/>
      <c r="DZ17" s="766"/>
      <c r="EA17" s="216"/>
    </row>
    <row r="18" spans="1:131" s="217" customFormat="1" ht="26.25" customHeight="1" x14ac:dyDescent="0.15">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9"/>
      <c r="AL18" s="760"/>
      <c r="AM18" s="760"/>
      <c r="AN18" s="760"/>
      <c r="AO18" s="760"/>
      <c r="AP18" s="760"/>
      <c r="AQ18" s="760"/>
      <c r="AR18" s="760"/>
      <c r="AS18" s="760"/>
      <c r="AT18" s="760"/>
      <c r="AU18" s="761"/>
      <c r="AV18" s="761"/>
      <c r="AW18" s="761"/>
      <c r="AX18" s="761"/>
      <c r="AY18" s="762"/>
      <c r="AZ18" s="214"/>
      <c r="BA18" s="214"/>
      <c r="BB18" s="214"/>
      <c r="BC18" s="214"/>
      <c r="BD18" s="214"/>
      <c r="BE18" s="215"/>
      <c r="BF18" s="215"/>
      <c r="BG18" s="215"/>
      <c r="BH18" s="215"/>
      <c r="BI18" s="215"/>
      <c r="BJ18" s="215"/>
      <c r="BK18" s="215"/>
      <c r="BL18" s="215"/>
      <c r="BM18" s="215"/>
      <c r="BN18" s="215"/>
      <c r="BO18" s="215"/>
      <c r="BP18" s="215"/>
      <c r="BQ18" s="220">
        <v>12</v>
      </c>
      <c r="BR18" s="221"/>
      <c r="BS18" s="763"/>
      <c r="BT18" s="764"/>
      <c r="BU18" s="764"/>
      <c r="BV18" s="764"/>
      <c r="BW18" s="764"/>
      <c r="BX18" s="764"/>
      <c r="BY18" s="764"/>
      <c r="BZ18" s="764"/>
      <c r="CA18" s="764"/>
      <c r="CB18" s="764"/>
      <c r="CC18" s="764"/>
      <c r="CD18" s="764"/>
      <c r="CE18" s="764"/>
      <c r="CF18" s="764"/>
      <c r="CG18" s="765"/>
      <c r="CH18" s="730"/>
      <c r="CI18" s="731"/>
      <c r="CJ18" s="731"/>
      <c r="CK18" s="731"/>
      <c r="CL18" s="732"/>
      <c r="CM18" s="730"/>
      <c r="CN18" s="731"/>
      <c r="CO18" s="731"/>
      <c r="CP18" s="731"/>
      <c r="CQ18" s="732"/>
      <c r="CR18" s="730"/>
      <c r="CS18" s="731"/>
      <c r="CT18" s="731"/>
      <c r="CU18" s="731"/>
      <c r="CV18" s="732"/>
      <c r="CW18" s="730"/>
      <c r="CX18" s="731"/>
      <c r="CY18" s="731"/>
      <c r="CZ18" s="731"/>
      <c r="DA18" s="732"/>
      <c r="DB18" s="730"/>
      <c r="DC18" s="731"/>
      <c r="DD18" s="731"/>
      <c r="DE18" s="731"/>
      <c r="DF18" s="732"/>
      <c r="DG18" s="730"/>
      <c r="DH18" s="731"/>
      <c r="DI18" s="731"/>
      <c r="DJ18" s="731"/>
      <c r="DK18" s="732"/>
      <c r="DL18" s="730"/>
      <c r="DM18" s="731"/>
      <c r="DN18" s="731"/>
      <c r="DO18" s="731"/>
      <c r="DP18" s="732"/>
      <c r="DQ18" s="730"/>
      <c r="DR18" s="731"/>
      <c r="DS18" s="731"/>
      <c r="DT18" s="731"/>
      <c r="DU18" s="732"/>
      <c r="DV18" s="763"/>
      <c r="DW18" s="764"/>
      <c r="DX18" s="764"/>
      <c r="DY18" s="764"/>
      <c r="DZ18" s="766"/>
      <c r="EA18" s="216"/>
    </row>
    <row r="19" spans="1:131" s="217" customFormat="1" ht="26.25" customHeight="1" x14ac:dyDescent="0.15">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9"/>
      <c r="AL19" s="760"/>
      <c r="AM19" s="760"/>
      <c r="AN19" s="760"/>
      <c r="AO19" s="760"/>
      <c r="AP19" s="760"/>
      <c r="AQ19" s="760"/>
      <c r="AR19" s="760"/>
      <c r="AS19" s="760"/>
      <c r="AT19" s="760"/>
      <c r="AU19" s="761"/>
      <c r="AV19" s="761"/>
      <c r="AW19" s="761"/>
      <c r="AX19" s="761"/>
      <c r="AY19" s="762"/>
      <c r="AZ19" s="214"/>
      <c r="BA19" s="214"/>
      <c r="BB19" s="214"/>
      <c r="BC19" s="214"/>
      <c r="BD19" s="214"/>
      <c r="BE19" s="215"/>
      <c r="BF19" s="215"/>
      <c r="BG19" s="215"/>
      <c r="BH19" s="215"/>
      <c r="BI19" s="215"/>
      <c r="BJ19" s="215"/>
      <c r="BK19" s="215"/>
      <c r="BL19" s="215"/>
      <c r="BM19" s="215"/>
      <c r="BN19" s="215"/>
      <c r="BO19" s="215"/>
      <c r="BP19" s="215"/>
      <c r="BQ19" s="220">
        <v>13</v>
      </c>
      <c r="BR19" s="221"/>
      <c r="BS19" s="763"/>
      <c r="BT19" s="764"/>
      <c r="BU19" s="764"/>
      <c r="BV19" s="764"/>
      <c r="BW19" s="764"/>
      <c r="BX19" s="764"/>
      <c r="BY19" s="764"/>
      <c r="BZ19" s="764"/>
      <c r="CA19" s="764"/>
      <c r="CB19" s="764"/>
      <c r="CC19" s="764"/>
      <c r="CD19" s="764"/>
      <c r="CE19" s="764"/>
      <c r="CF19" s="764"/>
      <c r="CG19" s="765"/>
      <c r="CH19" s="730"/>
      <c r="CI19" s="731"/>
      <c r="CJ19" s="731"/>
      <c r="CK19" s="731"/>
      <c r="CL19" s="732"/>
      <c r="CM19" s="730"/>
      <c r="CN19" s="731"/>
      <c r="CO19" s="731"/>
      <c r="CP19" s="731"/>
      <c r="CQ19" s="732"/>
      <c r="CR19" s="730"/>
      <c r="CS19" s="731"/>
      <c r="CT19" s="731"/>
      <c r="CU19" s="731"/>
      <c r="CV19" s="732"/>
      <c r="CW19" s="730"/>
      <c r="CX19" s="731"/>
      <c r="CY19" s="731"/>
      <c r="CZ19" s="731"/>
      <c r="DA19" s="732"/>
      <c r="DB19" s="730"/>
      <c r="DC19" s="731"/>
      <c r="DD19" s="731"/>
      <c r="DE19" s="731"/>
      <c r="DF19" s="732"/>
      <c r="DG19" s="730"/>
      <c r="DH19" s="731"/>
      <c r="DI19" s="731"/>
      <c r="DJ19" s="731"/>
      <c r="DK19" s="732"/>
      <c r="DL19" s="730"/>
      <c r="DM19" s="731"/>
      <c r="DN19" s="731"/>
      <c r="DO19" s="731"/>
      <c r="DP19" s="732"/>
      <c r="DQ19" s="730"/>
      <c r="DR19" s="731"/>
      <c r="DS19" s="731"/>
      <c r="DT19" s="731"/>
      <c r="DU19" s="732"/>
      <c r="DV19" s="763"/>
      <c r="DW19" s="764"/>
      <c r="DX19" s="764"/>
      <c r="DY19" s="764"/>
      <c r="DZ19" s="766"/>
      <c r="EA19" s="216"/>
    </row>
    <row r="20" spans="1:131" s="217" customFormat="1" ht="26.25" customHeight="1" x14ac:dyDescent="0.15">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9"/>
      <c r="AL20" s="760"/>
      <c r="AM20" s="760"/>
      <c r="AN20" s="760"/>
      <c r="AO20" s="760"/>
      <c r="AP20" s="760"/>
      <c r="AQ20" s="760"/>
      <c r="AR20" s="760"/>
      <c r="AS20" s="760"/>
      <c r="AT20" s="760"/>
      <c r="AU20" s="761"/>
      <c r="AV20" s="761"/>
      <c r="AW20" s="761"/>
      <c r="AX20" s="761"/>
      <c r="AY20" s="762"/>
      <c r="AZ20" s="214"/>
      <c r="BA20" s="214"/>
      <c r="BB20" s="214"/>
      <c r="BC20" s="214"/>
      <c r="BD20" s="214"/>
      <c r="BE20" s="215"/>
      <c r="BF20" s="215"/>
      <c r="BG20" s="215"/>
      <c r="BH20" s="215"/>
      <c r="BI20" s="215"/>
      <c r="BJ20" s="215"/>
      <c r="BK20" s="215"/>
      <c r="BL20" s="215"/>
      <c r="BM20" s="215"/>
      <c r="BN20" s="215"/>
      <c r="BO20" s="215"/>
      <c r="BP20" s="215"/>
      <c r="BQ20" s="220">
        <v>14</v>
      </c>
      <c r="BR20" s="221"/>
      <c r="BS20" s="763"/>
      <c r="BT20" s="764"/>
      <c r="BU20" s="764"/>
      <c r="BV20" s="764"/>
      <c r="BW20" s="764"/>
      <c r="BX20" s="764"/>
      <c r="BY20" s="764"/>
      <c r="BZ20" s="764"/>
      <c r="CA20" s="764"/>
      <c r="CB20" s="764"/>
      <c r="CC20" s="764"/>
      <c r="CD20" s="764"/>
      <c r="CE20" s="764"/>
      <c r="CF20" s="764"/>
      <c r="CG20" s="765"/>
      <c r="CH20" s="730"/>
      <c r="CI20" s="731"/>
      <c r="CJ20" s="731"/>
      <c r="CK20" s="731"/>
      <c r="CL20" s="732"/>
      <c r="CM20" s="730"/>
      <c r="CN20" s="731"/>
      <c r="CO20" s="731"/>
      <c r="CP20" s="731"/>
      <c r="CQ20" s="732"/>
      <c r="CR20" s="730"/>
      <c r="CS20" s="731"/>
      <c r="CT20" s="731"/>
      <c r="CU20" s="731"/>
      <c r="CV20" s="732"/>
      <c r="CW20" s="730"/>
      <c r="CX20" s="731"/>
      <c r="CY20" s="731"/>
      <c r="CZ20" s="731"/>
      <c r="DA20" s="732"/>
      <c r="DB20" s="730"/>
      <c r="DC20" s="731"/>
      <c r="DD20" s="731"/>
      <c r="DE20" s="731"/>
      <c r="DF20" s="732"/>
      <c r="DG20" s="730"/>
      <c r="DH20" s="731"/>
      <c r="DI20" s="731"/>
      <c r="DJ20" s="731"/>
      <c r="DK20" s="732"/>
      <c r="DL20" s="730"/>
      <c r="DM20" s="731"/>
      <c r="DN20" s="731"/>
      <c r="DO20" s="731"/>
      <c r="DP20" s="732"/>
      <c r="DQ20" s="730"/>
      <c r="DR20" s="731"/>
      <c r="DS20" s="731"/>
      <c r="DT20" s="731"/>
      <c r="DU20" s="732"/>
      <c r="DV20" s="763"/>
      <c r="DW20" s="764"/>
      <c r="DX20" s="764"/>
      <c r="DY20" s="764"/>
      <c r="DZ20" s="766"/>
      <c r="EA20" s="216"/>
    </row>
    <row r="21" spans="1:131" s="217" customFormat="1" ht="26.25" customHeight="1" thickBot="1" x14ac:dyDescent="0.2">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9"/>
      <c r="AL21" s="760"/>
      <c r="AM21" s="760"/>
      <c r="AN21" s="760"/>
      <c r="AO21" s="760"/>
      <c r="AP21" s="760"/>
      <c r="AQ21" s="760"/>
      <c r="AR21" s="760"/>
      <c r="AS21" s="760"/>
      <c r="AT21" s="760"/>
      <c r="AU21" s="761"/>
      <c r="AV21" s="761"/>
      <c r="AW21" s="761"/>
      <c r="AX21" s="761"/>
      <c r="AY21" s="762"/>
      <c r="AZ21" s="214"/>
      <c r="BA21" s="214"/>
      <c r="BB21" s="214"/>
      <c r="BC21" s="214"/>
      <c r="BD21" s="214"/>
      <c r="BE21" s="215"/>
      <c r="BF21" s="215"/>
      <c r="BG21" s="215"/>
      <c r="BH21" s="215"/>
      <c r="BI21" s="215"/>
      <c r="BJ21" s="215"/>
      <c r="BK21" s="215"/>
      <c r="BL21" s="215"/>
      <c r="BM21" s="215"/>
      <c r="BN21" s="215"/>
      <c r="BO21" s="215"/>
      <c r="BP21" s="215"/>
      <c r="BQ21" s="220">
        <v>15</v>
      </c>
      <c r="BR21" s="221"/>
      <c r="BS21" s="763"/>
      <c r="BT21" s="764"/>
      <c r="BU21" s="764"/>
      <c r="BV21" s="764"/>
      <c r="BW21" s="764"/>
      <c r="BX21" s="764"/>
      <c r="BY21" s="764"/>
      <c r="BZ21" s="764"/>
      <c r="CA21" s="764"/>
      <c r="CB21" s="764"/>
      <c r="CC21" s="764"/>
      <c r="CD21" s="764"/>
      <c r="CE21" s="764"/>
      <c r="CF21" s="764"/>
      <c r="CG21" s="765"/>
      <c r="CH21" s="730"/>
      <c r="CI21" s="731"/>
      <c r="CJ21" s="731"/>
      <c r="CK21" s="731"/>
      <c r="CL21" s="732"/>
      <c r="CM21" s="730"/>
      <c r="CN21" s="731"/>
      <c r="CO21" s="731"/>
      <c r="CP21" s="731"/>
      <c r="CQ21" s="732"/>
      <c r="CR21" s="730"/>
      <c r="CS21" s="731"/>
      <c r="CT21" s="731"/>
      <c r="CU21" s="731"/>
      <c r="CV21" s="732"/>
      <c r="CW21" s="730"/>
      <c r="CX21" s="731"/>
      <c r="CY21" s="731"/>
      <c r="CZ21" s="731"/>
      <c r="DA21" s="732"/>
      <c r="DB21" s="730"/>
      <c r="DC21" s="731"/>
      <c r="DD21" s="731"/>
      <c r="DE21" s="731"/>
      <c r="DF21" s="732"/>
      <c r="DG21" s="730"/>
      <c r="DH21" s="731"/>
      <c r="DI21" s="731"/>
      <c r="DJ21" s="731"/>
      <c r="DK21" s="732"/>
      <c r="DL21" s="730"/>
      <c r="DM21" s="731"/>
      <c r="DN21" s="731"/>
      <c r="DO21" s="731"/>
      <c r="DP21" s="732"/>
      <c r="DQ21" s="730"/>
      <c r="DR21" s="731"/>
      <c r="DS21" s="731"/>
      <c r="DT21" s="731"/>
      <c r="DU21" s="732"/>
      <c r="DV21" s="763"/>
      <c r="DW21" s="764"/>
      <c r="DX21" s="764"/>
      <c r="DY21" s="764"/>
      <c r="DZ21" s="766"/>
      <c r="EA21" s="216"/>
    </row>
    <row r="22" spans="1:131" s="217" customFormat="1" ht="26.25" customHeight="1" x14ac:dyDescent="0.15">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0">
        <v>16</v>
      </c>
      <c r="BR22" s="221"/>
      <c r="BS22" s="763"/>
      <c r="BT22" s="764"/>
      <c r="BU22" s="764"/>
      <c r="BV22" s="764"/>
      <c r="BW22" s="764"/>
      <c r="BX22" s="764"/>
      <c r="BY22" s="764"/>
      <c r="BZ22" s="764"/>
      <c r="CA22" s="764"/>
      <c r="CB22" s="764"/>
      <c r="CC22" s="764"/>
      <c r="CD22" s="764"/>
      <c r="CE22" s="764"/>
      <c r="CF22" s="764"/>
      <c r="CG22" s="765"/>
      <c r="CH22" s="730"/>
      <c r="CI22" s="731"/>
      <c r="CJ22" s="731"/>
      <c r="CK22" s="731"/>
      <c r="CL22" s="732"/>
      <c r="CM22" s="730"/>
      <c r="CN22" s="731"/>
      <c r="CO22" s="731"/>
      <c r="CP22" s="731"/>
      <c r="CQ22" s="732"/>
      <c r="CR22" s="730"/>
      <c r="CS22" s="731"/>
      <c r="CT22" s="731"/>
      <c r="CU22" s="731"/>
      <c r="CV22" s="732"/>
      <c r="CW22" s="730"/>
      <c r="CX22" s="731"/>
      <c r="CY22" s="731"/>
      <c r="CZ22" s="731"/>
      <c r="DA22" s="732"/>
      <c r="DB22" s="730"/>
      <c r="DC22" s="731"/>
      <c r="DD22" s="731"/>
      <c r="DE22" s="731"/>
      <c r="DF22" s="732"/>
      <c r="DG22" s="730"/>
      <c r="DH22" s="731"/>
      <c r="DI22" s="731"/>
      <c r="DJ22" s="731"/>
      <c r="DK22" s="732"/>
      <c r="DL22" s="730"/>
      <c r="DM22" s="731"/>
      <c r="DN22" s="731"/>
      <c r="DO22" s="731"/>
      <c r="DP22" s="732"/>
      <c r="DQ22" s="730"/>
      <c r="DR22" s="731"/>
      <c r="DS22" s="731"/>
      <c r="DT22" s="731"/>
      <c r="DU22" s="732"/>
      <c r="DV22" s="763"/>
      <c r="DW22" s="764"/>
      <c r="DX22" s="764"/>
      <c r="DY22" s="764"/>
      <c r="DZ22" s="766"/>
      <c r="EA22" s="216"/>
    </row>
    <row r="23" spans="1:131" s="217" customFormat="1" ht="26.25" customHeight="1" thickBot="1" x14ac:dyDescent="0.2">
      <c r="A23" s="222" t="s">
        <v>378</v>
      </c>
      <c r="B23" s="776" t="s">
        <v>379</v>
      </c>
      <c r="C23" s="777"/>
      <c r="D23" s="777"/>
      <c r="E23" s="777"/>
      <c r="F23" s="777"/>
      <c r="G23" s="777"/>
      <c r="H23" s="777"/>
      <c r="I23" s="777"/>
      <c r="J23" s="777"/>
      <c r="K23" s="777"/>
      <c r="L23" s="777"/>
      <c r="M23" s="777"/>
      <c r="N23" s="777"/>
      <c r="O23" s="777"/>
      <c r="P23" s="778"/>
      <c r="Q23" s="779">
        <v>47187</v>
      </c>
      <c r="R23" s="780"/>
      <c r="S23" s="780"/>
      <c r="T23" s="780"/>
      <c r="U23" s="780"/>
      <c r="V23" s="780">
        <v>46306</v>
      </c>
      <c r="W23" s="780"/>
      <c r="X23" s="780"/>
      <c r="Y23" s="780"/>
      <c r="Z23" s="780"/>
      <c r="AA23" s="780">
        <v>881</v>
      </c>
      <c r="AB23" s="780"/>
      <c r="AC23" s="780"/>
      <c r="AD23" s="780"/>
      <c r="AE23" s="781"/>
      <c r="AF23" s="782">
        <v>845</v>
      </c>
      <c r="AG23" s="780"/>
      <c r="AH23" s="780"/>
      <c r="AI23" s="780"/>
      <c r="AJ23" s="783"/>
      <c r="AK23" s="784"/>
      <c r="AL23" s="785"/>
      <c r="AM23" s="785"/>
      <c r="AN23" s="785"/>
      <c r="AO23" s="785"/>
      <c r="AP23" s="780">
        <v>39502</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3"/>
      <c r="BT23" s="764"/>
      <c r="BU23" s="764"/>
      <c r="BV23" s="764"/>
      <c r="BW23" s="764"/>
      <c r="BX23" s="764"/>
      <c r="BY23" s="764"/>
      <c r="BZ23" s="764"/>
      <c r="CA23" s="764"/>
      <c r="CB23" s="764"/>
      <c r="CC23" s="764"/>
      <c r="CD23" s="764"/>
      <c r="CE23" s="764"/>
      <c r="CF23" s="764"/>
      <c r="CG23" s="765"/>
      <c r="CH23" s="730"/>
      <c r="CI23" s="731"/>
      <c r="CJ23" s="731"/>
      <c r="CK23" s="731"/>
      <c r="CL23" s="732"/>
      <c r="CM23" s="730"/>
      <c r="CN23" s="731"/>
      <c r="CO23" s="731"/>
      <c r="CP23" s="731"/>
      <c r="CQ23" s="732"/>
      <c r="CR23" s="730"/>
      <c r="CS23" s="731"/>
      <c r="CT23" s="731"/>
      <c r="CU23" s="731"/>
      <c r="CV23" s="732"/>
      <c r="CW23" s="730"/>
      <c r="CX23" s="731"/>
      <c r="CY23" s="731"/>
      <c r="CZ23" s="731"/>
      <c r="DA23" s="732"/>
      <c r="DB23" s="730"/>
      <c r="DC23" s="731"/>
      <c r="DD23" s="731"/>
      <c r="DE23" s="731"/>
      <c r="DF23" s="732"/>
      <c r="DG23" s="730"/>
      <c r="DH23" s="731"/>
      <c r="DI23" s="731"/>
      <c r="DJ23" s="731"/>
      <c r="DK23" s="732"/>
      <c r="DL23" s="730"/>
      <c r="DM23" s="731"/>
      <c r="DN23" s="731"/>
      <c r="DO23" s="731"/>
      <c r="DP23" s="732"/>
      <c r="DQ23" s="730"/>
      <c r="DR23" s="731"/>
      <c r="DS23" s="731"/>
      <c r="DT23" s="731"/>
      <c r="DU23" s="732"/>
      <c r="DV23" s="763"/>
      <c r="DW23" s="764"/>
      <c r="DX23" s="764"/>
      <c r="DY23" s="764"/>
      <c r="DZ23" s="766"/>
      <c r="EA23" s="216"/>
    </row>
    <row r="24" spans="1:131" s="217" customFormat="1" ht="26.25" customHeight="1" x14ac:dyDescent="0.15">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3"/>
      <c r="BT24" s="764"/>
      <c r="BU24" s="764"/>
      <c r="BV24" s="764"/>
      <c r="BW24" s="764"/>
      <c r="BX24" s="764"/>
      <c r="BY24" s="764"/>
      <c r="BZ24" s="764"/>
      <c r="CA24" s="764"/>
      <c r="CB24" s="764"/>
      <c r="CC24" s="764"/>
      <c r="CD24" s="764"/>
      <c r="CE24" s="764"/>
      <c r="CF24" s="764"/>
      <c r="CG24" s="765"/>
      <c r="CH24" s="730"/>
      <c r="CI24" s="731"/>
      <c r="CJ24" s="731"/>
      <c r="CK24" s="731"/>
      <c r="CL24" s="732"/>
      <c r="CM24" s="730"/>
      <c r="CN24" s="731"/>
      <c r="CO24" s="731"/>
      <c r="CP24" s="731"/>
      <c r="CQ24" s="732"/>
      <c r="CR24" s="730"/>
      <c r="CS24" s="731"/>
      <c r="CT24" s="731"/>
      <c r="CU24" s="731"/>
      <c r="CV24" s="732"/>
      <c r="CW24" s="730"/>
      <c r="CX24" s="731"/>
      <c r="CY24" s="731"/>
      <c r="CZ24" s="731"/>
      <c r="DA24" s="732"/>
      <c r="DB24" s="730"/>
      <c r="DC24" s="731"/>
      <c r="DD24" s="731"/>
      <c r="DE24" s="731"/>
      <c r="DF24" s="732"/>
      <c r="DG24" s="730"/>
      <c r="DH24" s="731"/>
      <c r="DI24" s="731"/>
      <c r="DJ24" s="731"/>
      <c r="DK24" s="732"/>
      <c r="DL24" s="730"/>
      <c r="DM24" s="731"/>
      <c r="DN24" s="731"/>
      <c r="DO24" s="731"/>
      <c r="DP24" s="732"/>
      <c r="DQ24" s="730"/>
      <c r="DR24" s="731"/>
      <c r="DS24" s="731"/>
      <c r="DT24" s="731"/>
      <c r="DU24" s="732"/>
      <c r="DV24" s="763"/>
      <c r="DW24" s="764"/>
      <c r="DX24" s="764"/>
      <c r="DY24" s="764"/>
      <c r="DZ24" s="766"/>
      <c r="EA24" s="216"/>
    </row>
    <row r="25" spans="1:131" ht="26.25" customHeight="1" thickBot="1" x14ac:dyDescent="0.2">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3"/>
      <c r="BT25" s="764"/>
      <c r="BU25" s="764"/>
      <c r="BV25" s="764"/>
      <c r="BW25" s="764"/>
      <c r="BX25" s="764"/>
      <c r="BY25" s="764"/>
      <c r="BZ25" s="764"/>
      <c r="CA25" s="764"/>
      <c r="CB25" s="764"/>
      <c r="CC25" s="764"/>
      <c r="CD25" s="764"/>
      <c r="CE25" s="764"/>
      <c r="CF25" s="764"/>
      <c r="CG25" s="765"/>
      <c r="CH25" s="730"/>
      <c r="CI25" s="731"/>
      <c r="CJ25" s="731"/>
      <c r="CK25" s="731"/>
      <c r="CL25" s="732"/>
      <c r="CM25" s="730"/>
      <c r="CN25" s="731"/>
      <c r="CO25" s="731"/>
      <c r="CP25" s="731"/>
      <c r="CQ25" s="732"/>
      <c r="CR25" s="730"/>
      <c r="CS25" s="731"/>
      <c r="CT25" s="731"/>
      <c r="CU25" s="731"/>
      <c r="CV25" s="732"/>
      <c r="CW25" s="730"/>
      <c r="CX25" s="731"/>
      <c r="CY25" s="731"/>
      <c r="CZ25" s="731"/>
      <c r="DA25" s="732"/>
      <c r="DB25" s="730"/>
      <c r="DC25" s="731"/>
      <c r="DD25" s="731"/>
      <c r="DE25" s="731"/>
      <c r="DF25" s="732"/>
      <c r="DG25" s="730"/>
      <c r="DH25" s="731"/>
      <c r="DI25" s="731"/>
      <c r="DJ25" s="731"/>
      <c r="DK25" s="732"/>
      <c r="DL25" s="730"/>
      <c r="DM25" s="731"/>
      <c r="DN25" s="731"/>
      <c r="DO25" s="731"/>
      <c r="DP25" s="732"/>
      <c r="DQ25" s="730"/>
      <c r="DR25" s="731"/>
      <c r="DS25" s="731"/>
      <c r="DT25" s="731"/>
      <c r="DU25" s="732"/>
      <c r="DV25" s="763"/>
      <c r="DW25" s="764"/>
      <c r="DX25" s="764"/>
      <c r="DY25" s="764"/>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364</v>
      </c>
      <c r="BF26" s="721"/>
      <c r="BG26" s="721"/>
      <c r="BH26" s="721"/>
      <c r="BI26" s="727"/>
      <c r="BJ26" s="214"/>
      <c r="BK26" s="214"/>
      <c r="BL26" s="214"/>
      <c r="BM26" s="214"/>
      <c r="BN26" s="214"/>
      <c r="BO26" s="223"/>
      <c r="BP26" s="223"/>
      <c r="BQ26" s="220">
        <v>20</v>
      </c>
      <c r="BR26" s="221"/>
      <c r="BS26" s="763"/>
      <c r="BT26" s="764"/>
      <c r="BU26" s="764"/>
      <c r="BV26" s="764"/>
      <c r="BW26" s="764"/>
      <c r="BX26" s="764"/>
      <c r="BY26" s="764"/>
      <c r="BZ26" s="764"/>
      <c r="CA26" s="764"/>
      <c r="CB26" s="764"/>
      <c r="CC26" s="764"/>
      <c r="CD26" s="764"/>
      <c r="CE26" s="764"/>
      <c r="CF26" s="764"/>
      <c r="CG26" s="765"/>
      <c r="CH26" s="730"/>
      <c r="CI26" s="731"/>
      <c r="CJ26" s="731"/>
      <c r="CK26" s="731"/>
      <c r="CL26" s="732"/>
      <c r="CM26" s="730"/>
      <c r="CN26" s="731"/>
      <c r="CO26" s="731"/>
      <c r="CP26" s="731"/>
      <c r="CQ26" s="732"/>
      <c r="CR26" s="730"/>
      <c r="CS26" s="731"/>
      <c r="CT26" s="731"/>
      <c r="CU26" s="731"/>
      <c r="CV26" s="732"/>
      <c r="CW26" s="730"/>
      <c r="CX26" s="731"/>
      <c r="CY26" s="731"/>
      <c r="CZ26" s="731"/>
      <c r="DA26" s="732"/>
      <c r="DB26" s="730"/>
      <c r="DC26" s="731"/>
      <c r="DD26" s="731"/>
      <c r="DE26" s="731"/>
      <c r="DF26" s="732"/>
      <c r="DG26" s="730"/>
      <c r="DH26" s="731"/>
      <c r="DI26" s="731"/>
      <c r="DJ26" s="731"/>
      <c r="DK26" s="732"/>
      <c r="DL26" s="730"/>
      <c r="DM26" s="731"/>
      <c r="DN26" s="731"/>
      <c r="DO26" s="731"/>
      <c r="DP26" s="732"/>
      <c r="DQ26" s="730"/>
      <c r="DR26" s="731"/>
      <c r="DS26" s="731"/>
      <c r="DT26" s="731"/>
      <c r="DU26" s="732"/>
      <c r="DV26" s="763"/>
      <c r="DW26" s="764"/>
      <c r="DX26" s="764"/>
      <c r="DY26" s="764"/>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3"/>
      <c r="BT27" s="764"/>
      <c r="BU27" s="764"/>
      <c r="BV27" s="764"/>
      <c r="BW27" s="764"/>
      <c r="BX27" s="764"/>
      <c r="BY27" s="764"/>
      <c r="BZ27" s="764"/>
      <c r="CA27" s="764"/>
      <c r="CB27" s="764"/>
      <c r="CC27" s="764"/>
      <c r="CD27" s="764"/>
      <c r="CE27" s="764"/>
      <c r="CF27" s="764"/>
      <c r="CG27" s="765"/>
      <c r="CH27" s="730"/>
      <c r="CI27" s="731"/>
      <c r="CJ27" s="731"/>
      <c r="CK27" s="731"/>
      <c r="CL27" s="732"/>
      <c r="CM27" s="730"/>
      <c r="CN27" s="731"/>
      <c r="CO27" s="731"/>
      <c r="CP27" s="731"/>
      <c r="CQ27" s="732"/>
      <c r="CR27" s="730"/>
      <c r="CS27" s="731"/>
      <c r="CT27" s="731"/>
      <c r="CU27" s="731"/>
      <c r="CV27" s="732"/>
      <c r="CW27" s="730"/>
      <c r="CX27" s="731"/>
      <c r="CY27" s="731"/>
      <c r="CZ27" s="731"/>
      <c r="DA27" s="732"/>
      <c r="DB27" s="730"/>
      <c r="DC27" s="731"/>
      <c r="DD27" s="731"/>
      <c r="DE27" s="731"/>
      <c r="DF27" s="732"/>
      <c r="DG27" s="730"/>
      <c r="DH27" s="731"/>
      <c r="DI27" s="731"/>
      <c r="DJ27" s="731"/>
      <c r="DK27" s="732"/>
      <c r="DL27" s="730"/>
      <c r="DM27" s="731"/>
      <c r="DN27" s="731"/>
      <c r="DO27" s="731"/>
      <c r="DP27" s="732"/>
      <c r="DQ27" s="730"/>
      <c r="DR27" s="731"/>
      <c r="DS27" s="731"/>
      <c r="DT27" s="731"/>
      <c r="DU27" s="732"/>
      <c r="DV27" s="763"/>
      <c r="DW27" s="764"/>
      <c r="DX27" s="764"/>
      <c r="DY27" s="764"/>
      <c r="DZ27" s="766"/>
      <c r="EA27" s="212"/>
    </row>
    <row r="28" spans="1:131" ht="26.25" customHeight="1" thickTop="1" x14ac:dyDescent="0.15">
      <c r="A28" s="224">
        <v>1</v>
      </c>
      <c r="B28" s="739" t="s">
        <v>390</v>
      </c>
      <c r="C28" s="740"/>
      <c r="D28" s="740"/>
      <c r="E28" s="740"/>
      <c r="F28" s="740"/>
      <c r="G28" s="740"/>
      <c r="H28" s="740"/>
      <c r="I28" s="740"/>
      <c r="J28" s="740"/>
      <c r="K28" s="740"/>
      <c r="L28" s="740"/>
      <c r="M28" s="740"/>
      <c r="N28" s="740"/>
      <c r="O28" s="740"/>
      <c r="P28" s="741"/>
      <c r="Q28" s="809">
        <v>8515</v>
      </c>
      <c r="R28" s="810"/>
      <c r="S28" s="810"/>
      <c r="T28" s="810"/>
      <c r="U28" s="810"/>
      <c r="V28" s="810">
        <v>8504</v>
      </c>
      <c r="W28" s="810"/>
      <c r="X28" s="810"/>
      <c r="Y28" s="810"/>
      <c r="Z28" s="810"/>
      <c r="AA28" s="810">
        <v>12</v>
      </c>
      <c r="AB28" s="810"/>
      <c r="AC28" s="810"/>
      <c r="AD28" s="810"/>
      <c r="AE28" s="811"/>
      <c r="AF28" s="812">
        <v>12</v>
      </c>
      <c r="AG28" s="810"/>
      <c r="AH28" s="810"/>
      <c r="AI28" s="810"/>
      <c r="AJ28" s="813"/>
      <c r="AK28" s="814">
        <v>789</v>
      </c>
      <c r="AL28" s="815"/>
      <c r="AM28" s="815"/>
      <c r="AN28" s="815"/>
      <c r="AO28" s="815"/>
      <c r="AP28" s="815" t="s">
        <v>567</v>
      </c>
      <c r="AQ28" s="815"/>
      <c r="AR28" s="815"/>
      <c r="AS28" s="815"/>
      <c r="AT28" s="815"/>
      <c r="AU28" s="815" t="s">
        <v>567</v>
      </c>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3"/>
      <c r="BT28" s="764"/>
      <c r="BU28" s="764"/>
      <c r="BV28" s="764"/>
      <c r="BW28" s="764"/>
      <c r="BX28" s="764"/>
      <c r="BY28" s="764"/>
      <c r="BZ28" s="764"/>
      <c r="CA28" s="764"/>
      <c r="CB28" s="764"/>
      <c r="CC28" s="764"/>
      <c r="CD28" s="764"/>
      <c r="CE28" s="764"/>
      <c r="CF28" s="764"/>
      <c r="CG28" s="765"/>
      <c r="CH28" s="730"/>
      <c r="CI28" s="731"/>
      <c r="CJ28" s="731"/>
      <c r="CK28" s="731"/>
      <c r="CL28" s="732"/>
      <c r="CM28" s="730"/>
      <c r="CN28" s="731"/>
      <c r="CO28" s="731"/>
      <c r="CP28" s="731"/>
      <c r="CQ28" s="732"/>
      <c r="CR28" s="730"/>
      <c r="CS28" s="731"/>
      <c r="CT28" s="731"/>
      <c r="CU28" s="731"/>
      <c r="CV28" s="732"/>
      <c r="CW28" s="730"/>
      <c r="CX28" s="731"/>
      <c r="CY28" s="731"/>
      <c r="CZ28" s="731"/>
      <c r="DA28" s="732"/>
      <c r="DB28" s="730"/>
      <c r="DC28" s="731"/>
      <c r="DD28" s="731"/>
      <c r="DE28" s="731"/>
      <c r="DF28" s="732"/>
      <c r="DG28" s="730"/>
      <c r="DH28" s="731"/>
      <c r="DI28" s="731"/>
      <c r="DJ28" s="731"/>
      <c r="DK28" s="732"/>
      <c r="DL28" s="730"/>
      <c r="DM28" s="731"/>
      <c r="DN28" s="731"/>
      <c r="DO28" s="731"/>
      <c r="DP28" s="732"/>
      <c r="DQ28" s="730"/>
      <c r="DR28" s="731"/>
      <c r="DS28" s="731"/>
      <c r="DT28" s="731"/>
      <c r="DU28" s="732"/>
      <c r="DV28" s="763"/>
      <c r="DW28" s="764"/>
      <c r="DX28" s="764"/>
      <c r="DY28" s="764"/>
      <c r="DZ28" s="766"/>
      <c r="EA28" s="212"/>
    </row>
    <row r="29" spans="1:131" ht="26.25" customHeight="1" x14ac:dyDescent="0.15">
      <c r="A29" s="224">
        <v>2</v>
      </c>
      <c r="B29" s="767" t="s">
        <v>391</v>
      </c>
      <c r="C29" s="768"/>
      <c r="D29" s="768"/>
      <c r="E29" s="768"/>
      <c r="F29" s="768"/>
      <c r="G29" s="768"/>
      <c r="H29" s="768"/>
      <c r="I29" s="768"/>
      <c r="J29" s="768"/>
      <c r="K29" s="768"/>
      <c r="L29" s="768"/>
      <c r="M29" s="768"/>
      <c r="N29" s="768"/>
      <c r="O29" s="768"/>
      <c r="P29" s="769"/>
      <c r="Q29" s="770">
        <v>120</v>
      </c>
      <c r="R29" s="771"/>
      <c r="S29" s="771"/>
      <c r="T29" s="771"/>
      <c r="U29" s="771"/>
      <c r="V29" s="771">
        <v>120</v>
      </c>
      <c r="W29" s="771"/>
      <c r="X29" s="771"/>
      <c r="Y29" s="771"/>
      <c r="Z29" s="771"/>
      <c r="AA29" s="771" t="s">
        <v>559</v>
      </c>
      <c r="AB29" s="771"/>
      <c r="AC29" s="771"/>
      <c r="AD29" s="771"/>
      <c r="AE29" s="772"/>
      <c r="AF29" s="773" t="s">
        <v>122</v>
      </c>
      <c r="AG29" s="774"/>
      <c r="AH29" s="774"/>
      <c r="AI29" s="774"/>
      <c r="AJ29" s="775"/>
      <c r="AK29" s="821">
        <v>86</v>
      </c>
      <c r="AL29" s="817"/>
      <c r="AM29" s="817"/>
      <c r="AN29" s="817"/>
      <c r="AO29" s="817"/>
      <c r="AP29" s="817">
        <v>112</v>
      </c>
      <c r="AQ29" s="817"/>
      <c r="AR29" s="817"/>
      <c r="AS29" s="817"/>
      <c r="AT29" s="817"/>
      <c r="AU29" s="817">
        <v>52</v>
      </c>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3"/>
      <c r="BT29" s="764"/>
      <c r="BU29" s="764"/>
      <c r="BV29" s="764"/>
      <c r="BW29" s="764"/>
      <c r="BX29" s="764"/>
      <c r="BY29" s="764"/>
      <c r="BZ29" s="764"/>
      <c r="CA29" s="764"/>
      <c r="CB29" s="764"/>
      <c r="CC29" s="764"/>
      <c r="CD29" s="764"/>
      <c r="CE29" s="764"/>
      <c r="CF29" s="764"/>
      <c r="CG29" s="765"/>
      <c r="CH29" s="730"/>
      <c r="CI29" s="731"/>
      <c r="CJ29" s="731"/>
      <c r="CK29" s="731"/>
      <c r="CL29" s="732"/>
      <c r="CM29" s="730"/>
      <c r="CN29" s="731"/>
      <c r="CO29" s="731"/>
      <c r="CP29" s="731"/>
      <c r="CQ29" s="732"/>
      <c r="CR29" s="730"/>
      <c r="CS29" s="731"/>
      <c r="CT29" s="731"/>
      <c r="CU29" s="731"/>
      <c r="CV29" s="732"/>
      <c r="CW29" s="730"/>
      <c r="CX29" s="731"/>
      <c r="CY29" s="731"/>
      <c r="CZ29" s="731"/>
      <c r="DA29" s="732"/>
      <c r="DB29" s="730"/>
      <c r="DC29" s="731"/>
      <c r="DD29" s="731"/>
      <c r="DE29" s="731"/>
      <c r="DF29" s="732"/>
      <c r="DG29" s="730"/>
      <c r="DH29" s="731"/>
      <c r="DI29" s="731"/>
      <c r="DJ29" s="731"/>
      <c r="DK29" s="732"/>
      <c r="DL29" s="730"/>
      <c r="DM29" s="731"/>
      <c r="DN29" s="731"/>
      <c r="DO29" s="731"/>
      <c r="DP29" s="732"/>
      <c r="DQ29" s="730"/>
      <c r="DR29" s="731"/>
      <c r="DS29" s="731"/>
      <c r="DT29" s="731"/>
      <c r="DU29" s="732"/>
      <c r="DV29" s="763"/>
      <c r="DW29" s="764"/>
      <c r="DX29" s="764"/>
      <c r="DY29" s="764"/>
      <c r="DZ29" s="766"/>
      <c r="EA29" s="212"/>
    </row>
    <row r="30" spans="1:131" ht="26.25" customHeight="1" x14ac:dyDescent="0.15">
      <c r="A30" s="224">
        <v>3</v>
      </c>
      <c r="B30" s="767" t="s">
        <v>392</v>
      </c>
      <c r="C30" s="768"/>
      <c r="D30" s="768"/>
      <c r="E30" s="768"/>
      <c r="F30" s="768"/>
      <c r="G30" s="768"/>
      <c r="H30" s="768"/>
      <c r="I30" s="768"/>
      <c r="J30" s="768"/>
      <c r="K30" s="768"/>
      <c r="L30" s="768"/>
      <c r="M30" s="768"/>
      <c r="N30" s="768"/>
      <c r="O30" s="768"/>
      <c r="P30" s="769"/>
      <c r="Q30" s="770">
        <v>1473</v>
      </c>
      <c r="R30" s="771"/>
      <c r="S30" s="771"/>
      <c r="T30" s="771"/>
      <c r="U30" s="771"/>
      <c r="V30" s="771">
        <v>1471</v>
      </c>
      <c r="W30" s="771"/>
      <c r="X30" s="771"/>
      <c r="Y30" s="771"/>
      <c r="Z30" s="771"/>
      <c r="AA30" s="771">
        <v>3</v>
      </c>
      <c r="AB30" s="771"/>
      <c r="AC30" s="771"/>
      <c r="AD30" s="771"/>
      <c r="AE30" s="772"/>
      <c r="AF30" s="773">
        <v>3</v>
      </c>
      <c r="AG30" s="774"/>
      <c r="AH30" s="774"/>
      <c r="AI30" s="774"/>
      <c r="AJ30" s="775"/>
      <c r="AK30" s="821">
        <v>463</v>
      </c>
      <c r="AL30" s="817"/>
      <c r="AM30" s="817"/>
      <c r="AN30" s="817"/>
      <c r="AO30" s="817"/>
      <c r="AP30" s="817" t="s">
        <v>567</v>
      </c>
      <c r="AQ30" s="817"/>
      <c r="AR30" s="817"/>
      <c r="AS30" s="817"/>
      <c r="AT30" s="817"/>
      <c r="AU30" s="817" t="s">
        <v>567</v>
      </c>
      <c r="AV30" s="817"/>
      <c r="AW30" s="817"/>
      <c r="AX30" s="817"/>
      <c r="AY30" s="817"/>
      <c r="AZ30" s="818"/>
      <c r="BA30" s="818"/>
      <c r="BB30" s="818"/>
      <c r="BC30" s="818"/>
      <c r="BD30" s="818"/>
      <c r="BE30" s="819"/>
      <c r="BF30" s="819"/>
      <c r="BG30" s="819"/>
      <c r="BH30" s="819"/>
      <c r="BI30" s="820"/>
      <c r="BJ30" s="214"/>
      <c r="BK30" s="214"/>
      <c r="BL30" s="214"/>
      <c r="BM30" s="214"/>
      <c r="BN30" s="214"/>
      <c r="BO30" s="223"/>
      <c r="BP30" s="223"/>
      <c r="BQ30" s="220">
        <v>24</v>
      </c>
      <c r="BR30" s="221"/>
      <c r="BS30" s="763"/>
      <c r="BT30" s="764"/>
      <c r="BU30" s="764"/>
      <c r="BV30" s="764"/>
      <c r="BW30" s="764"/>
      <c r="BX30" s="764"/>
      <c r="BY30" s="764"/>
      <c r="BZ30" s="764"/>
      <c r="CA30" s="764"/>
      <c r="CB30" s="764"/>
      <c r="CC30" s="764"/>
      <c r="CD30" s="764"/>
      <c r="CE30" s="764"/>
      <c r="CF30" s="764"/>
      <c r="CG30" s="765"/>
      <c r="CH30" s="730"/>
      <c r="CI30" s="731"/>
      <c r="CJ30" s="731"/>
      <c r="CK30" s="731"/>
      <c r="CL30" s="732"/>
      <c r="CM30" s="730"/>
      <c r="CN30" s="731"/>
      <c r="CO30" s="731"/>
      <c r="CP30" s="731"/>
      <c r="CQ30" s="732"/>
      <c r="CR30" s="730"/>
      <c r="CS30" s="731"/>
      <c r="CT30" s="731"/>
      <c r="CU30" s="731"/>
      <c r="CV30" s="732"/>
      <c r="CW30" s="730"/>
      <c r="CX30" s="731"/>
      <c r="CY30" s="731"/>
      <c r="CZ30" s="731"/>
      <c r="DA30" s="732"/>
      <c r="DB30" s="730"/>
      <c r="DC30" s="731"/>
      <c r="DD30" s="731"/>
      <c r="DE30" s="731"/>
      <c r="DF30" s="732"/>
      <c r="DG30" s="730"/>
      <c r="DH30" s="731"/>
      <c r="DI30" s="731"/>
      <c r="DJ30" s="731"/>
      <c r="DK30" s="732"/>
      <c r="DL30" s="730"/>
      <c r="DM30" s="731"/>
      <c r="DN30" s="731"/>
      <c r="DO30" s="731"/>
      <c r="DP30" s="732"/>
      <c r="DQ30" s="730"/>
      <c r="DR30" s="731"/>
      <c r="DS30" s="731"/>
      <c r="DT30" s="731"/>
      <c r="DU30" s="732"/>
      <c r="DV30" s="763"/>
      <c r="DW30" s="764"/>
      <c r="DX30" s="764"/>
      <c r="DY30" s="764"/>
      <c r="DZ30" s="766"/>
      <c r="EA30" s="212"/>
    </row>
    <row r="31" spans="1:131" ht="26.25" customHeight="1" x14ac:dyDescent="0.15">
      <c r="A31" s="224">
        <v>4</v>
      </c>
      <c r="B31" s="767" t="s">
        <v>393</v>
      </c>
      <c r="C31" s="768"/>
      <c r="D31" s="768"/>
      <c r="E31" s="768"/>
      <c r="F31" s="768"/>
      <c r="G31" s="768"/>
      <c r="H31" s="768"/>
      <c r="I31" s="768"/>
      <c r="J31" s="768"/>
      <c r="K31" s="768"/>
      <c r="L31" s="768"/>
      <c r="M31" s="768"/>
      <c r="N31" s="768"/>
      <c r="O31" s="768"/>
      <c r="P31" s="769"/>
      <c r="Q31" s="770">
        <v>9698</v>
      </c>
      <c r="R31" s="771"/>
      <c r="S31" s="771"/>
      <c r="T31" s="771"/>
      <c r="U31" s="771"/>
      <c r="V31" s="771">
        <v>9697</v>
      </c>
      <c r="W31" s="771"/>
      <c r="X31" s="771"/>
      <c r="Y31" s="771"/>
      <c r="Z31" s="771"/>
      <c r="AA31" s="771">
        <v>1</v>
      </c>
      <c r="AB31" s="771"/>
      <c r="AC31" s="771"/>
      <c r="AD31" s="771"/>
      <c r="AE31" s="772"/>
      <c r="AF31" s="773">
        <v>1</v>
      </c>
      <c r="AG31" s="774"/>
      <c r="AH31" s="774"/>
      <c r="AI31" s="774"/>
      <c r="AJ31" s="775"/>
      <c r="AK31" s="821">
        <v>1563</v>
      </c>
      <c r="AL31" s="817"/>
      <c r="AM31" s="817"/>
      <c r="AN31" s="817"/>
      <c r="AO31" s="817"/>
      <c r="AP31" s="817" t="s">
        <v>567</v>
      </c>
      <c r="AQ31" s="817"/>
      <c r="AR31" s="817"/>
      <c r="AS31" s="817"/>
      <c r="AT31" s="817"/>
      <c r="AU31" s="817" t="s">
        <v>567</v>
      </c>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3"/>
      <c r="BT31" s="764"/>
      <c r="BU31" s="764"/>
      <c r="BV31" s="764"/>
      <c r="BW31" s="764"/>
      <c r="BX31" s="764"/>
      <c r="BY31" s="764"/>
      <c r="BZ31" s="764"/>
      <c r="CA31" s="764"/>
      <c r="CB31" s="764"/>
      <c r="CC31" s="764"/>
      <c r="CD31" s="764"/>
      <c r="CE31" s="764"/>
      <c r="CF31" s="764"/>
      <c r="CG31" s="765"/>
      <c r="CH31" s="730"/>
      <c r="CI31" s="731"/>
      <c r="CJ31" s="731"/>
      <c r="CK31" s="731"/>
      <c r="CL31" s="732"/>
      <c r="CM31" s="730"/>
      <c r="CN31" s="731"/>
      <c r="CO31" s="731"/>
      <c r="CP31" s="731"/>
      <c r="CQ31" s="732"/>
      <c r="CR31" s="730"/>
      <c r="CS31" s="731"/>
      <c r="CT31" s="731"/>
      <c r="CU31" s="731"/>
      <c r="CV31" s="732"/>
      <c r="CW31" s="730"/>
      <c r="CX31" s="731"/>
      <c r="CY31" s="731"/>
      <c r="CZ31" s="731"/>
      <c r="DA31" s="732"/>
      <c r="DB31" s="730"/>
      <c r="DC31" s="731"/>
      <c r="DD31" s="731"/>
      <c r="DE31" s="731"/>
      <c r="DF31" s="732"/>
      <c r="DG31" s="730"/>
      <c r="DH31" s="731"/>
      <c r="DI31" s="731"/>
      <c r="DJ31" s="731"/>
      <c r="DK31" s="732"/>
      <c r="DL31" s="730"/>
      <c r="DM31" s="731"/>
      <c r="DN31" s="731"/>
      <c r="DO31" s="731"/>
      <c r="DP31" s="732"/>
      <c r="DQ31" s="730"/>
      <c r="DR31" s="731"/>
      <c r="DS31" s="731"/>
      <c r="DT31" s="731"/>
      <c r="DU31" s="732"/>
      <c r="DV31" s="763"/>
      <c r="DW31" s="764"/>
      <c r="DX31" s="764"/>
      <c r="DY31" s="764"/>
      <c r="DZ31" s="766"/>
      <c r="EA31" s="212"/>
    </row>
    <row r="32" spans="1:131" ht="26.25" customHeight="1" x14ac:dyDescent="0.15">
      <c r="A32" s="224">
        <v>5</v>
      </c>
      <c r="B32" s="767" t="s">
        <v>394</v>
      </c>
      <c r="C32" s="768"/>
      <c r="D32" s="768"/>
      <c r="E32" s="768"/>
      <c r="F32" s="768"/>
      <c r="G32" s="768"/>
      <c r="H32" s="768"/>
      <c r="I32" s="768"/>
      <c r="J32" s="768"/>
      <c r="K32" s="768"/>
      <c r="L32" s="768"/>
      <c r="M32" s="768"/>
      <c r="N32" s="768"/>
      <c r="O32" s="768"/>
      <c r="P32" s="769"/>
      <c r="Q32" s="770">
        <v>33</v>
      </c>
      <c r="R32" s="771"/>
      <c r="S32" s="771"/>
      <c r="T32" s="771"/>
      <c r="U32" s="771"/>
      <c r="V32" s="771">
        <v>33</v>
      </c>
      <c r="W32" s="771"/>
      <c r="X32" s="771"/>
      <c r="Y32" s="771"/>
      <c r="Z32" s="771"/>
      <c r="AA32" s="771" t="s">
        <v>559</v>
      </c>
      <c r="AB32" s="771"/>
      <c r="AC32" s="771"/>
      <c r="AD32" s="771"/>
      <c r="AE32" s="772"/>
      <c r="AF32" s="773" t="s">
        <v>122</v>
      </c>
      <c r="AG32" s="774"/>
      <c r="AH32" s="774"/>
      <c r="AI32" s="774"/>
      <c r="AJ32" s="775"/>
      <c r="AK32" s="821">
        <v>14</v>
      </c>
      <c r="AL32" s="817"/>
      <c r="AM32" s="817"/>
      <c r="AN32" s="817"/>
      <c r="AO32" s="817"/>
      <c r="AP32" s="817" t="s">
        <v>567</v>
      </c>
      <c r="AQ32" s="817"/>
      <c r="AR32" s="817"/>
      <c r="AS32" s="817"/>
      <c r="AT32" s="817"/>
      <c r="AU32" s="817" t="s">
        <v>567</v>
      </c>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3"/>
      <c r="BT32" s="764"/>
      <c r="BU32" s="764"/>
      <c r="BV32" s="764"/>
      <c r="BW32" s="764"/>
      <c r="BX32" s="764"/>
      <c r="BY32" s="764"/>
      <c r="BZ32" s="764"/>
      <c r="CA32" s="764"/>
      <c r="CB32" s="764"/>
      <c r="CC32" s="764"/>
      <c r="CD32" s="764"/>
      <c r="CE32" s="764"/>
      <c r="CF32" s="764"/>
      <c r="CG32" s="765"/>
      <c r="CH32" s="730"/>
      <c r="CI32" s="731"/>
      <c r="CJ32" s="731"/>
      <c r="CK32" s="731"/>
      <c r="CL32" s="732"/>
      <c r="CM32" s="730"/>
      <c r="CN32" s="731"/>
      <c r="CO32" s="731"/>
      <c r="CP32" s="731"/>
      <c r="CQ32" s="732"/>
      <c r="CR32" s="730"/>
      <c r="CS32" s="731"/>
      <c r="CT32" s="731"/>
      <c r="CU32" s="731"/>
      <c r="CV32" s="732"/>
      <c r="CW32" s="730"/>
      <c r="CX32" s="731"/>
      <c r="CY32" s="731"/>
      <c r="CZ32" s="731"/>
      <c r="DA32" s="732"/>
      <c r="DB32" s="730"/>
      <c r="DC32" s="731"/>
      <c r="DD32" s="731"/>
      <c r="DE32" s="731"/>
      <c r="DF32" s="732"/>
      <c r="DG32" s="730"/>
      <c r="DH32" s="731"/>
      <c r="DI32" s="731"/>
      <c r="DJ32" s="731"/>
      <c r="DK32" s="732"/>
      <c r="DL32" s="730"/>
      <c r="DM32" s="731"/>
      <c r="DN32" s="731"/>
      <c r="DO32" s="731"/>
      <c r="DP32" s="732"/>
      <c r="DQ32" s="730"/>
      <c r="DR32" s="731"/>
      <c r="DS32" s="731"/>
      <c r="DT32" s="731"/>
      <c r="DU32" s="732"/>
      <c r="DV32" s="763"/>
      <c r="DW32" s="764"/>
      <c r="DX32" s="764"/>
      <c r="DY32" s="764"/>
      <c r="DZ32" s="766"/>
      <c r="EA32" s="212"/>
    </row>
    <row r="33" spans="1:131" ht="26.25" customHeight="1" x14ac:dyDescent="0.15">
      <c r="A33" s="224">
        <v>6</v>
      </c>
      <c r="B33" s="767" t="s">
        <v>395</v>
      </c>
      <c r="C33" s="768"/>
      <c r="D33" s="768"/>
      <c r="E33" s="768"/>
      <c r="F33" s="768"/>
      <c r="G33" s="768"/>
      <c r="H33" s="768"/>
      <c r="I33" s="768"/>
      <c r="J33" s="768"/>
      <c r="K33" s="768"/>
      <c r="L33" s="768"/>
      <c r="M33" s="768"/>
      <c r="N33" s="768"/>
      <c r="O33" s="768"/>
      <c r="P33" s="769"/>
      <c r="Q33" s="770">
        <v>1490</v>
      </c>
      <c r="R33" s="771"/>
      <c r="S33" s="771"/>
      <c r="T33" s="771"/>
      <c r="U33" s="771"/>
      <c r="V33" s="771">
        <v>1381</v>
      </c>
      <c r="W33" s="771"/>
      <c r="X33" s="771"/>
      <c r="Y33" s="771"/>
      <c r="Z33" s="771"/>
      <c r="AA33" s="771">
        <v>108</v>
      </c>
      <c r="AB33" s="771"/>
      <c r="AC33" s="771"/>
      <c r="AD33" s="771"/>
      <c r="AE33" s="772"/>
      <c r="AF33" s="773">
        <v>698</v>
      </c>
      <c r="AG33" s="774"/>
      <c r="AH33" s="774"/>
      <c r="AI33" s="774"/>
      <c r="AJ33" s="775"/>
      <c r="AK33" s="821">
        <v>159</v>
      </c>
      <c r="AL33" s="817"/>
      <c r="AM33" s="817"/>
      <c r="AN33" s="817"/>
      <c r="AO33" s="817"/>
      <c r="AP33" s="817">
        <v>5265</v>
      </c>
      <c r="AQ33" s="817"/>
      <c r="AR33" s="817"/>
      <c r="AS33" s="817"/>
      <c r="AT33" s="817"/>
      <c r="AU33" s="817">
        <v>826</v>
      </c>
      <c r="AV33" s="817"/>
      <c r="AW33" s="817"/>
      <c r="AX33" s="817"/>
      <c r="AY33" s="817"/>
      <c r="AZ33" s="818"/>
      <c r="BA33" s="818"/>
      <c r="BB33" s="818"/>
      <c r="BC33" s="818"/>
      <c r="BD33" s="818"/>
      <c r="BE33" s="819" t="s">
        <v>396</v>
      </c>
      <c r="BF33" s="819"/>
      <c r="BG33" s="819"/>
      <c r="BH33" s="819"/>
      <c r="BI33" s="820"/>
      <c r="BJ33" s="214"/>
      <c r="BK33" s="214"/>
      <c r="BL33" s="214"/>
      <c r="BM33" s="214"/>
      <c r="BN33" s="214"/>
      <c r="BO33" s="223"/>
      <c r="BP33" s="223"/>
      <c r="BQ33" s="220">
        <v>27</v>
      </c>
      <c r="BR33" s="221"/>
      <c r="BS33" s="763"/>
      <c r="BT33" s="764"/>
      <c r="BU33" s="764"/>
      <c r="BV33" s="764"/>
      <c r="BW33" s="764"/>
      <c r="BX33" s="764"/>
      <c r="BY33" s="764"/>
      <c r="BZ33" s="764"/>
      <c r="CA33" s="764"/>
      <c r="CB33" s="764"/>
      <c r="CC33" s="764"/>
      <c r="CD33" s="764"/>
      <c r="CE33" s="764"/>
      <c r="CF33" s="764"/>
      <c r="CG33" s="765"/>
      <c r="CH33" s="730"/>
      <c r="CI33" s="731"/>
      <c r="CJ33" s="731"/>
      <c r="CK33" s="731"/>
      <c r="CL33" s="732"/>
      <c r="CM33" s="730"/>
      <c r="CN33" s="731"/>
      <c r="CO33" s="731"/>
      <c r="CP33" s="731"/>
      <c r="CQ33" s="732"/>
      <c r="CR33" s="730"/>
      <c r="CS33" s="731"/>
      <c r="CT33" s="731"/>
      <c r="CU33" s="731"/>
      <c r="CV33" s="732"/>
      <c r="CW33" s="730"/>
      <c r="CX33" s="731"/>
      <c r="CY33" s="731"/>
      <c r="CZ33" s="731"/>
      <c r="DA33" s="732"/>
      <c r="DB33" s="730"/>
      <c r="DC33" s="731"/>
      <c r="DD33" s="731"/>
      <c r="DE33" s="731"/>
      <c r="DF33" s="732"/>
      <c r="DG33" s="730"/>
      <c r="DH33" s="731"/>
      <c r="DI33" s="731"/>
      <c r="DJ33" s="731"/>
      <c r="DK33" s="732"/>
      <c r="DL33" s="730"/>
      <c r="DM33" s="731"/>
      <c r="DN33" s="731"/>
      <c r="DO33" s="731"/>
      <c r="DP33" s="732"/>
      <c r="DQ33" s="730"/>
      <c r="DR33" s="731"/>
      <c r="DS33" s="731"/>
      <c r="DT33" s="731"/>
      <c r="DU33" s="732"/>
      <c r="DV33" s="763"/>
      <c r="DW33" s="764"/>
      <c r="DX33" s="764"/>
      <c r="DY33" s="764"/>
      <c r="DZ33" s="766"/>
      <c r="EA33" s="212"/>
    </row>
    <row r="34" spans="1:131" ht="26.25" customHeight="1" x14ac:dyDescent="0.15">
      <c r="A34" s="224">
        <v>7</v>
      </c>
      <c r="B34" s="767" t="s">
        <v>397</v>
      </c>
      <c r="C34" s="768"/>
      <c r="D34" s="768"/>
      <c r="E34" s="768"/>
      <c r="F34" s="768"/>
      <c r="G34" s="768"/>
      <c r="H34" s="768"/>
      <c r="I34" s="768"/>
      <c r="J34" s="768"/>
      <c r="K34" s="768"/>
      <c r="L34" s="768"/>
      <c r="M34" s="768"/>
      <c r="N34" s="768"/>
      <c r="O34" s="768"/>
      <c r="P34" s="769"/>
      <c r="Q34" s="770">
        <v>1921</v>
      </c>
      <c r="R34" s="771"/>
      <c r="S34" s="771"/>
      <c r="T34" s="771"/>
      <c r="U34" s="771"/>
      <c r="V34" s="771">
        <v>1922</v>
      </c>
      <c r="W34" s="771"/>
      <c r="X34" s="771"/>
      <c r="Y34" s="771"/>
      <c r="Z34" s="771"/>
      <c r="AA34" s="771">
        <v>-1</v>
      </c>
      <c r="AB34" s="771"/>
      <c r="AC34" s="771"/>
      <c r="AD34" s="771"/>
      <c r="AE34" s="772"/>
      <c r="AF34" s="773">
        <v>644</v>
      </c>
      <c r="AG34" s="774"/>
      <c r="AH34" s="774"/>
      <c r="AI34" s="774"/>
      <c r="AJ34" s="775"/>
      <c r="AK34" s="821">
        <v>1162</v>
      </c>
      <c r="AL34" s="817"/>
      <c r="AM34" s="817"/>
      <c r="AN34" s="817"/>
      <c r="AO34" s="817"/>
      <c r="AP34" s="817">
        <v>8005</v>
      </c>
      <c r="AQ34" s="817"/>
      <c r="AR34" s="817"/>
      <c r="AS34" s="817"/>
      <c r="AT34" s="817"/>
      <c r="AU34" s="817">
        <v>6861</v>
      </c>
      <c r="AV34" s="817"/>
      <c r="AW34" s="817"/>
      <c r="AX34" s="817"/>
      <c r="AY34" s="817"/>
      <c r="AZ34" s="818"/>
      <c r="BA34" s="818"/>
      <c r="BB34" s="818"/>
      <c r="BC34" s="818"/>
      <c r="BD34" s="818"/>
      <c r="BE34" s="819" t="s">
        <v>396</v>
      </c>
      <c r="BF34" s="819"/>
      <c r="BG34" s="819"/>
      <c r="BH34" s="819"/>
      <c r="BI34" s="820"/>
      <c r="BJ34" s="214"/>
      <c r="BK34" s="214"/>
      <c r="BL34" s="214"/>
      <c r="BM34" s="214"/>
      <c r="BN34" s="214"/>
      <c r="BO34" s="223"/>
      <c r="BP34" s="223"/>
      <c r="BQ34" s="220">
        <v>28</v>
      </c>
      <c r="BR34" s="221"/>
      <c r="BS34" s="763"/>
      <c r="BT34" s="764"/>
      <c r="BU34" s="764"/>
      <c r="BV34" s="764"/>
      <c r="BW34" s="764"/>
      <c r="BX34" s="764"/>
      <c r="BY34" s="764"/>
      <c r="BZ34" s="764"/>
      <c r="CA34" s="764"/>
      <c r="CB34" s="764"/>
      <c r="CC34" s="764"/>
      <c r="CD34" s="764"/>
      <c r="CE34" s="764"/>
      <c r="CF34" s="764"/>
      <c r="CG34" s="765"/>
      <c r="CH34" s="730"/>
      <c r="CI34" s="731"/>
      <c r="CJ34" s="731"/>
      <c r="CK34" s="731"/>
      <c r="CL34" s="732"/>
      <c r="CM34" s="730"/>
      <c r="CN34" s="731"/>
      <c r="CO34" s="731"/>
      <c r="CP34" s="731"/>
      <c r="CQ34" s="732"/>
      <c r="CR34" s="730"/>
      <c r="CS34" s="731"/>
      <c r="CT34" s="731"/>
      <c r="CU34" s="731"/>
      <c r="CV34" s="732"/>
      <c r="CW34" s="730"/>
      <c r="CX34" s="731"/>
      <c r="CY34" s="731"/>
      <c r="CZ34" s="731"/>
      <c r="DA34" s="732"/>
      <c r="DB34" s="730"/>
      <c r="DC34" s="731"/>
      <c r="DD34" s="731"/>
      <c r="DE34" s="731"/>
      <c r="DF34" s="732"/>
      <c r="DG34" s="730"/>
      <c r="DH34" s="731"/>
      <c r="DI34" s="731"/>
      <c r="DJ34" s="731"/>
      <c r="DK34" s="732"/>
      <c r="DL34" s="730"/>
      <c r="DM34" s="731"/>
      <c r="DN34" s="731"/>
      <c r="DO34" s="731"/>
      <c r="DP34" s="732"/>
      <c r="DQ34" s="730"/>
      <c r="DR34" s="731"/>
      <c r="DS34" s="731"/>
      <c r="DT34" s="731"/>
      <c r="DU34" s="732"/>
      <c r="DV34" s="763"/>
      <c r="DW34" s="764"/>
      <c r="DX34" s="764"/>
      <c r="DY34" s="764"/>
      <c r="DZ34" s="766"/>
      <c r="EA34" s="212"/>
    </row>
    <row r="35" spans="1:131" ht="26.25" customHeight="1" x14ac:dyDescent="0.15">
      <c r="A35" s="224">
        <v>8</v>
      </c>
      <c r="B35" s="767" t="s">
        <v>398</v>
      </c>
      <c r="C35" s="768"/>
      <c r="D35" s="768"/>
      <c r="E35" s="768"/>
      <c r="F35" s="768"/>
      <c r="G35" s="768"/>
      <c r="H35" s="768"/>
      <c r="I35" s="768"/>
      <c r="J35" s="768"/>
      <c r="K35" s="768"/>
      <c r="L35" s="768"/>
      <c r="M35" s="768"/>
      <c r="N35" s="768"/>
      <c r="O35" s="768"/>
      <c r="P35" s="769"/>
      <c r="Q35" s="770">
        <v>33</v>
      </c>
      <c r="R35" s="771"/>
      <c r="S35" s="771"/>
      <c r="T35" s="771"/>
      <c r="U35" s="771"/>
      <c r="V35" s="771">
        <v>33</v>
      </c>
      <c r="W35" s="771"/>
      <c r="X35" s="771"/>
      <c r="Y35" s="771"/>
      <c r="Z35" s="771"/>
      <c r="AA35" s="771" t="s">
        <v>560</v>
      </c>
      <c r="AB35" s="771"/>
      <c r="AC35" s="771"/>
      <c r="AD35" s="771"/>
      <c r="AE35" s="772"/>
      <c r="AF35" s="773">
        <v>116</v>
      </c>
      <c r="AG35" s="774"/>
      <c r="AH35" s="774"/>
      <c r="AI35" s="774"/>
      <c r="AJ35" s="775"/>
      <c r="AK35" s="821">
        <v>2</v>
      </c>
      <c r="AL35" s="817"/>
      <c r="AM35" s="817"/>
      <c r="AN35" s="817"/>
      <c r="AO35" s="817"/>
      <c r="AP35" s="817">
        <v>15</v>
      </c>
      <c r="AQ35" s="817"/>
      <c r="AR35" s="817"/>
      <c r="AS35" s="817"/>
      <c r="AT35" s="817"/>
      <c r="AU35" s="817">
        <v>7</v>
      </c>
      <c r="AV35" s="817"/>
      <c r="AW35" s="817"/>
      <c r="AX35" s="817"/>
      <c r="AY35" s="817"/>
      <c r="AZ35" s="818"/>
      <c r="BA35" s="818"/>
      <c r="BB35" s="818"/>
      <c r="BC35" s="818"/>
      <c r="BD35" s="818"/>
      <c r="BE35" s="819" t="s">
        <v>396</v>
      </c>
      <c r="BF35" s="819"/>
      <c r="BG35" s="819"/>
      <c r="BH35" s="819"/>
      <c r="BI35" s="820"/>
      <c r="BJ35" s="214"/>
      <c r="BK35" s="214"/>
      <c r="BL35" s="214"/>
      <c r="BM35" s="214"/>
      <c r="BN35" s="214"/>
      <c r="BO35" s="223"/>
      <c r="BP35" s="223"/>
      <c r="BQ35" s="220">
        <v>29</v>
      </c>
      <c r="BR35" s="221"/>
      <c r="BS35" s="763"/>
      <c r="BT35" s="764"/>
      <c r="BU35" s="764"/>
      <c r="BV35" s="764"/>
      <c r="BW35" s="764"/>
      <c r="BX35" s="764"/>
      <c r="BY35" s="764"/>
      <c r="BZ35" s="764"/>
      <c r="CA35" s="764"/>
      <c r="CB35" s="764"/>
      <c r="CC35" s="764"/>
      <c r="CD35" s="764"/>
      <c r="CE35" s="764"/>
      <c r="CF35" s="764"/>
      <c r="CG35" s="765"/>
      <c r="CH35" s="730"/>
      <c r="CI35" s="731"/>
      <c r="CJ35" s="731"/>
      <c r="CK35" s="731"/>
      <c r="CL35" s="732"/>
      <c r="CM35" s="730"/>
      <c r="CN35" s="731"/>
      <c r="CO35" s="731"/>
      <c r="CP35" s="731"/>
      <c r="CQ35" s="732"/>
      <c r="CR35" s="730"/>
      <c r="CS35" s="731"/>
      <c r="CT35" s="731"/>
      <c r="CU35" s="731"/>
      <c r="CV35" s="732"/>
      <c r="CW35" s="730"/>
      <c r="CX35" s="731"/>
      <c r="CY35" s="731"/>
      <c r="CZ35" s="731"/>
      <c r="DA35" s="732"/>
      <c r="DB35" s="730"/>
      <c r="DC35" s="731"/>
      <c r="DD35" s="731"/>
      <c r="DE35" s="731"/>
      <c r="DF35" s="732"/>
      <c r="DG35" s="730"/>
      <c r="DH35" s="731"/>
      <c r="DI35" s="731"/>
      <c r="DJ35" s="731"/>
      <c r="DK35" s="732"/>
      <c r="DL35" s="730"/>
      <c r="DM35" s="731"/>
      <c r="DN35" s="731"/>
      <c r="DO35" s="731"/>
      <c r="DP35" s="732"/>
      <c r="DQ35" s="730"/>
      <c r="DR35" s="731"/>
      <c r="DS35" s="731"/>
      <c r="DT35" s="731"/>
      <c r="DU35" s="732"/>
      <c r="DV35" s="763"/>
      <c r="DW35" s="764"/>
      <c r="DX35" s="764"/>
      <c r="DY35" s="764"/>
      <c r="DZ35" s="766"/>
      <c r="EA35" s="212"/>
    </row>
    <row r="36" spans="1:131" ht="26.25" customHeight="1" x14ac:dyDescent="0.15">
      <c r="A36" s="224">
        <v>9</v>
      </c>
      <c r="B36" s="767" t="s">
        <v>399</v>
      </c>
      <c r="C36" s="768"/>
      <c r="D36" s="768"/>
      <c r="E36" s="768"/>
      <c r="F36" s="768"/>
      <c r="G36" s="768"/>
      <c r="H36" s="768"/>
      <c r="I36" s="768"/>
      <c r="J36" s="768"/>
      <c r="K36" s="768"/>
      <c r="L36" s="768"/>
      <c r="M36" s="768"/>
      <c r="N36" s="768"/>
      <c r="O36" s="768"/>
      <c r="P36" s="769"/>
      <c r="Q36" s="770">
        <v>112</v>
      </c>
      <c r="R36" s="771"/>
      <c r="S36" s="771"/>
      <c r="T36" s="771"/>
      <c r="U36" s="771"/>
      <c r="V36" s="771">
        <v>75</v>
      </c>
      <c r="W36" s="771"/>
      <c r="X36" s="771"/>
      <c r="Y36" s="771"/>
      <c r="Z36" s="771"/>
      <c r="AA36" s="771">
        <v>37</v>
      </c>
      <c r="AB36" s="771"/>
      <c r="AC36" s="771"/>
      <c r="AD36" s="771"/>
      <c r="AE36" s="772"/>
      <c r="AF36" s="773">
        <v>30</v>
      </c>
      <c r="AG36" s="774"/>
      <c r="AH36" s="774"/>
      <c r="AI36" s="774"/>
      <c r="AJ36" s="775"/>
      <c r="AK36" s="821">
        <v>56</v>
      </c>
      <c r="AL36" s="817"/>
      <c r="AM36" s="817"/>
      <c r="AN36" s="817"/>
      <c r="AO36" s="817"/>
      <c r="AP36" s="817">
        <v>24</v>
      </c>
      <c r="AQ36" s="817"/>
      <c r="AR36" s="817"/>
      <c r="AS36" s="817"/>
      <c r="AT36" s="817"/>
      <c r="AU36" s="817">
        <v>6</v>
      </c>
      <c r="AV36" s="817"/>
      <c r="AW36" s="817"/>
      <c r="AX36" s="817"/>
      <c r="AY36" s="817"/>
      <c r="AZ36" s="818"/>
      <c r="BA36" s="818"/>
      <c r="BB36" s="818"/>
      <c r="BC36" s="818"/>
      <c r="BD36" s="818"/>
      <c r="BE36" s="819" t="s">
        <v>396</v>
      </c>
      <c r="BF36" s="819"/>
      <c r="BG36" s="819"/>
      <c r="BH36" s="819"/>
      <c r="BI36" s="820"/>
      <c r="BJ36" s="214"/>
      <c r="BK36" s="214"/>
      <c r="BL36" s="214"/>
      <c r="BM36" s="214"/>
      <c r="BN36" s="214"/>
      <c r="BO36" s="223"/>
      <c r="BP36" s="223"/>
      <c r="BQ36" s="220">
        <v>30</v>
      </c>
      <c r="BR36" s="221"/>
      <c r="BS36" s="763"/>
      <c r="BT36" s="764"/>
      <c r="BU36" s="764"/>
      <c r="BV36" s="764"/>
      <c r="BW36" s="764"/>
      <c r="BX36" s="764"/>
      <c r="BY36" s="764"/>
      <c r="BZ36" s="764"/>
      <c r="CA36" s="764"/>
      <c r="CB36" s="764"/>
      <c r="CC36" s="764"/>
      <c r="CD36" s="764"/>
      <c r="CE36" s="764"/>
      <c r="CF36" s="764"/>
      <c r="CG36" s="765"/>
      <c r="CH36" s="730"/>
      <c r="CI36" s="731"/>
      <c r="CJ36" s="731"/>
      <c r="CK36" s="731"/>
      <c r="CL36" s="732"/>
      <c r="CM36" s="730"/>
      <c r="CN36" s="731"/>
      <c r="CO36" s="731"/>
      <c r="CP36" s="731"/>
      <c r="CQ36" s="732"/>
      <c r="CR36" s="730"/>
      <c r="CS36" s="731"/>
      <c r="CT36" s="731"/>
      <c r="CU36" s="731"/>
      <c r="CV36" s="732"/>
      <c r="CW36" s="730"/>
      <c r="CX36" s="731"/>
      <c r="CY36" s="731"/>
      <c r="CZ36" s="731"/>
      <c r="DA36" s="732"/>
      <c r="DB36" s="730"/>
      <c r="DC36" s="731"/>
      <c r="DD36" s="731"/>
      <c r="DE36" s="731"/>
      <c r="DF36" s="732"/>
      <c r="DG36" s="730"/>
      <c r="DH36" s="731"/>
      <c r="DI36" s="731"/>
      <c r="DJ36" s="731"/>
      <c r="DK36" s="732"/>
      <c r="DL36" s="730"/>
      <c r="DM36" s="731"/>
      <c r="DN36" s="731"/>
      <c r="DO36" s="731"/>
      <c r="DP36" s="732"/>
      <c r="DQ36" s="730"/>
      <c r="DR36" s="731"/>
      <c r="DS36" s="731"/>
      <c r="DT36" s="731"/>
      <c r="DU36" s="732"/>
      <c r="DV36" s="763"/>
      <c r="DW36" s="764"/>
      <c r="DX36" s="764"/>
      <c r="DY36" s="764"/>
      <c r="DZ36" s="766"/>
      <c r="EA36" s="212"/>
    </row>
    <row r="37" spans="1:131" ht="26.25" customHeight="1" x14ac:dyDescent="0.15">
      <c r="A37" s="224">
        <v>10</v>
      </c>
      <c r="B37" s="767" t="s">
        <v>400</v>
      </c>
      <c r="C37" s="768"/>
      <c r="D37" s="768"/>
      <c r="E37" s="768"/>
      <c r="F37" s="768"/>
      <c r="G37" s="768"/>
      <c r="H37" s="768"/>
      <c r="I37" s="768"/>
      <c r="J37" s="768"/>
      <c r="K37" s="768"/>
      <c r="L37" s="768"/>
      <c r="M37" s="768"/>
      <c r="N37" s="768"/>
      <c r="O37" s="768"/>
      <c r="P37" s="769"/>
      <c r="Q37" s="770">
        <v>76</v>
      </c>
      <c r="R37" s="771"/>
      <c r="S37" s="771"/>
      <c r="T37" s="771"/>
      <c r="U37" s="771"/>
      <c r="V37" s="771">
        <v>55</v>
      </c>
      <c r="W37" s="771"/>
      <c r="X37" s="771"/>
      <c r="Y37" s="771"/>
      <c r="Z37" s="771"/>
      <c r="AA37" s="771">
        <v>21</v>
      </c>
      <c r="AB37" s="771"/>
      <c r="AC37" s="771"/>
      <c r="AD37" s="771"/>
      <c r="AE37" s="772"/>
      <c r="AF37" s="773">
        <v>27</v>
      </c>
      <c r="AG37" s="774"/>
      <c r="AH37" s="774"/>
      <c r="AI37" s="774"/>
      <c r="AJ37" s="775"/>
      <c r="AK37" s="821">
        <v>36</v>
      </c>
      <c r="AL37" s="817"/>
      <c r="AM37" s="817"/>
      <c r="AN37" s="817"/>
      <c r="AO37" s="817"/>
      <c r="AP37" s="817">
        <v>11</v>
      </c>
      <c r="AQ37" s="817"/>
      <c r="AR37" s="817"/>
      <c r="AS37" s="817"/>
      <c r="AT37" s="817"/>
      <c r="AU37" s="817">
        <v>5</v>
      </c>
      <c r="AV37" s="817"/>
      <c r="AW37" s="817"/>
      <c r="AX37" s="817"/>
      <c r="AY37" s="817"/>
      <c r="AZ37" s="818"/>
      <c r="BA37" s="818"/>
      <c r="BB37" s="818"/>
      <c r="BC37" s="818"/>
      <c r="BD37" s="818"/>
      <c r="BE37" s="819" t="s">
        <v>396</v>
      </c>
      <c r="BF37" s="819"/>
      <c r="BG37" s="819"/>
      <c r="BH37" s="819"/>
      <c r="BI37" s="820"/>
      <c r="BJ37" s="214"/>
      <c r="BK37" s="214"/>
      <c r="BL37" s="214"/>
      <c r="BM37" s="214"/>
      <c r="BN37" s="214"/>
      <c r="BO37" s="223"/>
      <c r="BP37" s="223"/>
      <c r="BQ37" s="220">
        <v>31</v>
      </c>
      <c r="BR37" s="221"/>
      <c r="BS37" s="763"/>
      <c r="BT37" s="764"/>
      <c r="BU37" s="764"/>
      <c r="BV37" s="764"/>
      <c r="BW37" s="764"/>
      <c r="BX37" s="764"/>
      <c r="BY37" s="764"/>
      <c r="BZ37" s="764"/>
      <c r="CA37" s="764"/>
      <c r="CB37" s="764"/>
      <c r="CC37" s="764"/>
      <c r="CD37" s="764"/>
      <c r="CE37" s="764"/>
      <c r="CF37" s="764"/>
      <c r="CG37" s="765"/>
      <c r="CH37" s="730"/>
      <c r="CI37" s="731"/>
      <c r="CJ37" s="731"/>
      <c r="CK37" s="731"/>
      <c r="CL37" s="732"/>
      <c r="CM37" s="730"/>
      <c r="CN37" s="731"/>
      <c r="CO37" s="731"/>
      <c r="CP37" s="731"/>
      <c r="CQ37" s="732"/>
      <c r="CR37" s="730"/>
      <c r="CS37" s="731"/>
      <c r="CT37" s="731"/>
      <c r="CU37" s="731"/>
      <c r="CV37" s="732"/>
      <c r="CW37" s="730"/>
      <c r="CX37" s="731"/>
      <c r="CY37" s="731"/>
      <c r="CZ37" s="731"/>
      <c r="DA37" s="732"/>
      <c r="DB37" s="730"/>
      <c r="DC37" s="731"/>
      <c r="DD37" s="731"/>
      <c r="DE37" s="731"/>
      <c r="DF37" s="732"/>
      <c r="DG37" s="730"/>
      <c r="DH37" s="731"/>
      <c r="DI37" s="731"/>
      <c r="DJ37" s="731"/>
      <c r="DK37" s="732"/>
      <c r="DL37" s="730"/>
      <c r="DM37" s="731"/>
      <c r="DN37" s="731"/>
      <c r="DO37" s="731"/>
      <c r="DP37" s="732"/>
      <c r="DQ37" s="730"/>
      <c r="DR37" s="731"/>
      <c r="DS37" s="731"/>
      <c r="DT37" s="731"/>
      <c r="DU37" s="732"/>
      <c r="DV37" s="763"/>
      <c r="DW37" s="764"/>
      <c r="DX37" s="764"/>
      <c r="DY37" s="764"/>
      <c r="DZ37" s="766"/>
      <c r="EA37" s="212"/>
    </row>
    <row r="38" spans="1:131" ht="26.25" customHeight="1" x14ac:dyDescent="0.15">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3"/>
      <c r="BT38" s="764"/>
      <c r="BU38" s="764"/>
      <c r="BV38" s="764"/>
      <c r="BW38" s="764"/>
      <c r="BX38" s="764"/>
      <c r="BY38" s="764"/>
      <c r="BZ38" s="764"/>
      <c r="CA38" s="764"/>
      <c r="CB38" s="764"/>
      <c r="CC38" s="764"/>
      <c r="CD38" s="764"/>
      <c r="CE38" s="764"/>
      <c r="CF38" s="764"/>
      <c r="CG38" s="765"/>
      <c r="CH38" s="730"/>
      <c r="CI38" s="731"/>
      <c r="CJ38" s="731"/>
      <c r="CK38" s="731"/>
      <c r="CL38" s="732"/>
      <c r="CM38" s="730"/>
      <c r="CN38" s="731"/>
      <c r="CO38" s="731"/>
      <c r="CP38" s="731"/>
      <c r="CQ38" s="732"/>
      <c r="CR38" s="730"/>
      <c r="CS38" s="731"/>
      <c r="CT38" s="731"/>
      <c r="CU38" s="731"/>
      <c r="CV38" s="732"/>
      <c r="CW38" s="730"/>
      <c r="CX38" s="731"/>
      <c r="CY38" s="731"/>
      <c r="CZ38" s="731"/>
      <c r="DA38" s="732"/>
      <c r="DB38" s="730"/>
      <c r="DC38" s="731"/>
      <c r="DD38" s="731"/>
      <c r="DE38" s="731"/>
      <c r="DF38" s="732"/>
      <c r="DG38" s="730"/>
      <c r="DH38" s="731"/>
      <c r="DI38" s="731"/>
      <c r="DJ38" s="731"/>
      <c r="DK38" s="732"/>
      <c r="DL38" s="730"/>
      <c r="DM38" s="731"/>
      <c r="DN38" s="731"/>
      <c r="DO38" s="731"/>
      <c r="DP38" s="732"/>
      <c r="DQ38" s="730"/>
      <c r="DR38" s="731"/>
      <c r="DS38" s="731"/>
      <c r="DT38" s="731"/>
      <c r="DU38" s="732"/>
      <c r="DV38" s="763"/>
      <c r="DW38" s="764"/>
      <c r="DX38" s="764"/>
      <c r="DY38" s="764"/>
      <c r="DZ38" s="766"/>
      <c r="EA38" s="212"/>
    </row>
    <row r="39" spans="1:131" ht="26.25" customHeight="1" x14ac:dyDescent="0.15">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3"/>
      <c r="BT39" s="764"/>
      <c r="BU39" s="764"/>
      <c r="BV39" s="764"/>
      <c r="BW39" s="764"/>
      <c r="BX39" s="764"/>
      <c r="BY39" s="764"/>
      <c r="BZ39" s="764"/>
      <c r="CA39" s="764"/>
      <c r="CB39" s="764"/>
      <c r="CC39" s="764"/>
      <c r="CD39" s="764"/>
      <c r="CE39" s="764"/>
      <c r="CF39" s="764"/>
      <c r="CG39" s="765"/>
      <c r="CH39" s="730"/>
      <c r="CI39" s="731"/>
      <c r="CJ39" s="731"/>
      <c r="CK39" s="731"/>
      <c r="CL39" s="732"/>
      <c r="CM39" s="730"/>
      <c r="CN39" s="731"/>
      <c r="CO39" s="731"/>
      <c r="CP39" s="731"/>
      <c r="CQ39" s="732"/>
      <c r="CR39" s="730"/>
      <c r="CS39" s="731"/>
      <c r="CT39" s="731"/>
      <c r="CU39" s="731"/>
      <c r="CV39" s="732"/>
      <c r="CW39" s="730"/>
      <c r="CX39" s="731"/>
      <c r="CY39" s="731"/>
      <c r="CZ39" s="731"/>
      <c r="DA39" s="732"/>
      <c r="DB39" s="730"/>
      <c r="DC39" s="731"/>
      <c r="DD39" s="731"/>
      <c r="DE39" s="731"/>
      <c r="DF39" s="732"/>
      <c r="DG39" s="730"/>
      <c r="DH39" s="731"/>
      <c r="DI39" s="731"/>
      <c r="DJ39" s="731"/>
      <c r="DK39" s="732"/>
      <c r="DL39" s="730"/>
      <c r="DM39" s="731"/>
      <c r="DN39" s="731"/>
      <c r="DO39" s="731"/>
      <c r="DP39" s="732"/>
      <c r="DQ39" s="730"/>
      <c r="DR39" s="731"/>
      <c r="DS39" s="731"/>
      <c r="DT39" s="731"/>
      <c r="DU39" s="732"/>
      <c r="DV39" s="763"/>
      <c r="DW39" s="764"/>
      <c r="DX39" s="764"/>
      <c r="DY39" s="764"/>
      <c r="DZ39" s="766"/>
      <c r="EA39" s="212"/>
    </row>
    <row r="40" spans="1:131" ht="26.25" customHeight="1" x14ac:dyDescent="0.15">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3"/>
      <c r="BT40" s="764"/>
      <c r="BU40" s="764"/>
      <c r="BV40" s="764"/>
      <c r="BW40" s="764"/>
      <c r="BX40" s="764"/>
      <c r="BY40" s="764"/>
      <c r="BZ40" s="764"/>
      <c r="CA40" s="764"/>
      <c r="CB40" s="764"/>
      <c r="CC40" s="764"/>
      <c r="CD40" s="764"/>
      <c r="CE40" s="764"/>
      <c r="CF40" s="764"/>
      <c r="CG40" s="765"/>
      <c r="CH40" s="730"/>
      <c r="CI40" s="731"/>
      <c r="CJ40" s="731"/>
      <c r="CK40" s="731"/>
      <c r="CL40" s="732"/>
      <c r="CM40" s="730"/>
      <c r="CN40" s="731"/>
      <c r="CO40" s="731"/>
      <c r="CP40" s="731"/>
      <c r="CQ40" s="732"/>
      <c r="CR40" s="730"/>
      <c r="CS40" s="731"/>
      <c r="CT40" s="731"/>
      <c r="CU40" s="731"/>
      <c r="CV40" s="732"/>
      <c r="CW40" s="730"/>
      <c r="CX40" s="731"/>
      <c r="CY40" s="731"/>
      <c r="CZ40" s="731"/>
      <c r="DA40" s="732"/>
      <c r="DB40" s="730"/>
      <c r="DC40" s="731"/>
      <c r="DD40" s="731"/>
      <c r="DE40" s="731"/>
      <c r="DF40" s="732"/>
      <c r="DG40" s="730"/>
      <c r="DH40" s="731"/>
      <c r="DI40" s="731"/>
      <c r="DJ40" s="731"/>
      <c r="DK40" s="732"/>
      <c r="DL40" s="730"/>
      <c r="DM40" s="731"/>
      <c r="DN40" s="731"/>
      <c r="DO40" s="731"/>
      <c r="DP40" s="732"/>
      <c r="DQ40" s="730"/>
      <c r="DR40" s="731"/>
      <c r="DS40" s="731"/>
      <c r="DT40" s="731"/>
      <c r="DU40" s="732"/>
      <c r="DV40" s="763"/>
      <c r="DW40" s="764"/>
      <c r="DX40" s="764"/>
      <c r="DY40" s="764"/>
      <c r="DZ40" s="766"/>
      <c r="EA40" s="212"/>
    </row>
    <row r="41" spans="1:131" ht="26.25" customHeight="1" x14ac:dyDescent="0.15">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3"/>
      <c r="BT41" s="764"/>
      <c r="BU41" s="764"/>
      <c r="BV41" s="764"/>
      <c r="BW41" s="764"/>
      <c r="BX41" s="764"/>
      <c r="BY41" s="764"/>
      <c r="BZ41" s="764"/>
      <c r="CA41" s="764"/>
      <c r="CB41" s="764"/>
      <c r="CC41" s="764"/>
      <c r="CD41" s="764"/>
      <c r="CE41" s="764"/>
      <c r="CF41" s="764"/>
      <c r="CG41" s="765"/>
      <c r="CH41" s="730"/>
      <c r="CI41" s="731"/>
      <c r="CJ41" s="731"/>
      <c r="CK41" s="731"/>
      <c r="CL41" s="732"/>
      <c r="CM41" s="730"/>
      <c r="CN41" s="731"/>
      <c r="CO41" s="731"/>
      <c r="CP41" s="731"/>
      <c r="CQ41" s="732"/>
      <c r="CR41" s="730"/>
      <c r="CS41" s="731"/>
      <c r="CT41" s="731"/>
      <c r="CU41" s="731"/>
      <c r="CV41" s="732"/>
      <c r="CW41" s="730"/>
      <c r="CX41" s="731"/>
      <c r="CY41" s="731"/>
      <c r="CZ41" s="731"/>
      <c r="DA41" s="732"/>
      <c r="DB41" s="730"/>
      <c r="DC41" s="731"/>
      <c r="DD41" s="731"/>
      <c r="DE41" s="731"/>
      <c r="DF41" s="732"/>
      <c r="DG41" s="730"/>
      <c r="DH41" s="731"/>
      <c r="DI41" s="731"/>
      <c r="DJ41" s="731"/>
      <c r="DK41" s="732"/>
      <c r="DL41" s="730"/>
      <c r="DM41" s="731"/>
      <c r="DN41" s="731"/>
      <c r="DO41" s="731"/>
      <c r="DP41" s="732"/>
      <c r="DQ41" s="730"/>
      <c r="DR41" s="731"/>
      <c r="DS41" s="731"/>
      <c r="DT41" s="731"/>
      <c r="DU41" s="732"/>
      <c r="DV41" s="763"/>
      <c r="DW41" s="764"/>
      <c r="DX41" s="764"/>
      <c r="DY41" s="764"/>
      <c r="DZ41" s="766"/>
      <c r="EA41" s="212"/>
    </row>
    <row r="42" spans="1:131" ht="26.25" customHeight="1" x14ac:dyDescent="0.15">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3"/>
      <c r="BT42" s="764"/>
      <c r="BU42" s="764"/>
      <c r="BV42" s="764"/>
      <c r="BW42" s="764"/>
      <c r="BX42" s="764"/>
      <c r="BY42" s="764"/>
      <c r="BZ42" s="764"/>
      <c r="CA42" s="764"/>
      <c r="CB42" s="764"/>
      <c r="CC42" s="764"/>
      <c r="CD42" s="764"/>
      <c r="CE42" s="764"/>
      <c r="CF42" s="764"/>
      <c r="CG42" s="765"/>
      <c r="CH42" s="730"/>
      <c r="CI42" s="731"/>
      <c r="CJ42" s="731"/>
      <c r="CK42" s="731"/>
      <c r="CL42" s="732"/>
      <c r="CM42" s="730"/>
      <c r="CN42" s="731"/>
      <c r="CO42" s="731"/>
      <c r="CP42" s="731"/>
      <c r="CQ42" s="732"/>
      <c r="CR42" s="730"/>
      <c r="CS42" s="731"/>
      <c r="CT42" s="731"/>
      <c r="CU42" s="731"/>
      <c r="CV42" s="732"/>
      <c r="CW42" s="730"/>
      <c r="CX42" s="731"/>
      <c r="CY42" s="731"/>
      <c r="CZ42" s="731"/>
      <c r="DA42" s="732"/>
      <c r="DB42" s="730"/>
      <c r="DC42" s="731"/>
      <c r="DD42" s="731"/>
      <c r="DE42" s="731"/>
      <c r="DF42" s="732"/>
      <c r="DG42" s="730"/>
      <c r="DH42" s="731"/>
      <c r="DI42" s="731"/>
      <c r="DJ42" s="731"/>
      <c r="DK42" s="732"/>
      <c r="DL42" s="730"/>
      <c r="DM42" s="731"/>
      <c r="DN42" s="731"/>
      <c r="DO42" s="731"/>
      <c r="DP42" s="732"/>
      <c r="DQ42" s="730"/>
      <c r="DR42" s="731"/>
      <c r="DS42" s="731"/>
      <c r="DT42" s="731"/>
      <c r="DU42" s="732"/>
      <c r="DV42" s="763"/>
      <c r="DW42" s="764"/>
      <c r="DX42" s="764"/>
      <c r="DY42" s="764"/>
      <c r="DZ42" s="766"/>
      <c r="EA42" s="212"/>
    </row>
    <row r="43" spans="1:131" ht="26.25" customHeight="1" x14ac:dyDescent="0.15">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3"/>
      <c r="BT43" s="764"/>
      <c r="BU43" s="764"/>
      <c r="BV43" s="764"/>
      <c r="BW43" s="764"/>
      <c r="BX43" s="764"/>
      <c r="BY43" s="764"/>
      <c r="BZ43" s="764"/>
      <c r="CA43" s="764"/>
      <c r="CB43" s="764"/>
      <c r="CC43" s="764"/>
      <c r="CD43" s="764"/>
      <c r="CE43" s="764"/>
      <c r="CF43" s="764"/>
      <c r="CG43" s="765"/>
      <c r="CH43" s="730"/>
      <c r="CI43" s="731"/>
      <c r="CJ43" s="731"/>
      <c r="CK43" s="731"/>
      <c r="CL43" s="732"/>
      <c r="CM43" s="730"/>
      <c r="CN43" s="731"/>
      <c r="CO43" s="731"/>
      <c r="CP43" s="731"/>
      <c r="CQ43" s="732"/>
      <c r="CR43" s="730"/>
      <c r="CS43" s="731"/>
      <c r="CT43" s="731"/>
      <c r="CU43" s="731"/>
      <c r="CV43" s="732"/>
      <c r="CW43" s="730"/>
      <c r="CX43" s="731"/>
      <c r="CY43" s="731"/>
      <c r="CZ43" s="731"/>
      <c r="DA43" s="732"/>
      <c r="DB43" s="730"/>
      <c r="DC43" s="731"/>
      <c r="DD43" s="731"/>
      <c r="DE43" s="731"/>
      <c r="DF43" s="732"/>
      <c r="DG43" s="730"/>
      <c r="DH43" s="731"/>
      <c r="DI43" s="731"/>
      <c r="DJ43" s="731"/>
      <c r="DK43" s="732"/>
      <c r="DL43" s="730"/>
      <c r="DM43" s="731"/>
      <c r="DN43" s="731"/>
      <c r="DO43" s="731"/>
      <c r="DP43" s="732"/>
      <c r="DQ43" s="730"/>
      <c r="DR43" s="731"/>
      <c r="DS43" s="731"/>
      <c r="DT43" s="731"/>
      <c r="DU43" s="732"/>
      <c r="DV43" s="763"/>
      <c r="DW43" s="764"/>
      <c r="DX43" s="764"/>
      <c r="DY43" s="764"/>
      <c r="DZ43" s="766"/>
      <c r="EA43" s="212"/>
    </row>
    <row r="44" spans="1:131" ht="26.25" customHeight="1" x14ac:dyDescent="0.15">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3"/>
      <c r="BT44" s="764"/>
      <c r="BU44" s="764"/>
      <c r="BV44" s="764"/>
      <c r="BW44" s="764"/>
      <c r="BX44" s="764"/>
      <c r="BY44" s="764"/>
      <c r="BZ44" s="764"/>
      <c r="CA44" s="764"/>
      <c r="CB44" s="764"/>
      <c r="CC44" s="764"/>
      <c r="CD44" s="764"/>
      <c r="CE44" s="764"/>
      <c r="CF44" s="764"/>
      <c r="CG44" s="765"/>
      <c r="CH44" s="730"/>
      <c r="CI44" s="731"/>
      <c r="CJ44" s="731"/>
      <c r="CK44" s="731"/>
      <c r="CL44" s="732"/>
      <c r="CM44" s="730"/>
      <c r="CN44" s="731"/>
      <c r="CO44" s="731"/>
      <c r="CP44" s="731"/>
      <c r="CQ44" s="732"/>
      <c r="CR44" s="730"/>
      <c r="CS44" s="731"/>
      <c r="CT44" s="731"/>
      <c r="CU44" s="731"/>
      <c r="CV44" s="732"/>
      <c r="CW44" s="730"/>
      <c r="CX44" s="731"/>
      <c r="CY44" s="731"/>
      <c r="CZ44" s="731"/>
      <c r="DA44" s="732"/>
      <c r="DB44" s="730"/>
      <c r="DC44" s="731"/>
      <c r="DD44" s="731"/>
      <c r="DE44" s="731"/>
      <c r="DF44" s="732"/>
      <c r="DG44" s="730"/>
      <c r="DH44" s="731"/>
      <c r="DI44" s="731"/>
      <c r="DJ44" s="731"/>
      <c r="DK44" s="732"/>
      <c r="DL44" s="730"/>
      <c r="DM44" s="731"/>
      <c r="DN44" s="731"/>
      <c r="DO44" s="731"/>
      <c r="DP44" s="732"/>
      <c r="DQ44" s="730"/>
      <c r="DR44" s="731"/>
      <c r="DS44" s="731"/>
      <c r="DT44" s="731"/>
      <c r="DU44" s="732"/>
      <c r="DV44" s="763"/>
      <c r="DW44" s="764"/>
      <c r="DX44" s="764"/>
      <c r="DY44" s="764"/>
      <c r="DZ44" s="766"/>
      <c r="EA44" s="212"/>
    </row>
    <row r="45" spans="1:131" ht="26.25" customHeight="1" x14ac:dyDescent="0.15">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3"/>
      <c r="BT45" s="764"/>
      <c r="BU45" s="764"/>
      <c r="BV45" s="764"/>
      <c r="BW45" s="764"/>
      <c r="BX45" s="764"/>
      <c r="BY45" s="764"/>
      <c r="BZ45" s="764"/>
      <c r="CA45" s="764"/>
      <c r="CB45" s="764"/>
      <c r="CC45" s="764"/>
      <c r="CD45" s="764"/>
      <c r="CE45" s="764"/>
      <c r="CF45" s="764"/>
      <c r="CG45" s="765"/>
      <c r="CH45" s="730"/>
      <c r="CI45" s="731"/>
      <c r="CJ45" s="731"/>
      <c r="CK45" s="731"/>
      <c r="CL45" s="732"/>
      <c r="CM45" s="730"/>
      <c r="CN45" s="731"/>
      <c r="CO45" s="731"/>
      <c r="CP45" s="731"/>
      <c r="CQ45" s="732"/>
      <c r="CR45" s="730"/>
      <c r="CS45" s="731"/>
      <c r="CT45" s="731"/>
      <c r="CU45" s="731"/>
      <c r="CV45" s="732"/>
      <c r="CW45" s="730"/>
      <c r="CX45" s="731"/>
      <c r="CY45" s="731"/>
      <c r="CZ45" s="731"/>
      <c r="DA45" s="732"/>
      <c r="DB45" s="730"/>
      <c r="DC45" s="731"/>
      <c r="DD45" s="731"/>
      <c r="DE45" s="731"/>
      <c r="DF45" s="732"/>
      <c r="DG45" s="730"/>
      <c r="DH45" s="731"/>
      <c r="DI45" s="731"/>
      <c r="DJ45" s="731"/>
      <c r="DK45" s="732"/>
      <c r="DL45" s="730"/>
      <c r="DM45" s="731"/>
      <c r="DN45" s="731"/>
      <c r="DO45" s="731"/>
      <c r="DP45" s="732"/>
      <c r="DQ45" s="730"/>
      <c r="DR45" s="731"/>
      <c r="DS45" s="731"/>
      <c r="DT45" s="731"/>
      <c r="DU45" s="732"/>
      <c r="DV45" s="763"/>
      <c r="DW45" s="764"/>
      <c r="DX45" s="764"/>
      <c r="DY45" s="764"/>
      <c r="DZ45" s="766"/>
      <c r="EA45" s="212"/>
    </row>
    <row r="46" spans="1:131" ht="26.25" customHeight="1" x14ac:dyDescent="0.15">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3"/>
      <c r="BT46" s="764"/>
      <c r="BU46" s="764"/>
      <c r="BV46" s="764"/>
      <c r="BW46" s="764"/>
      <c r="BX46" s="764"/>
      <c r="BY46" s="764"/>
      <c r="BZ46" s="764"/>
      <c r="CA46" s="764"/>
      <c r="CB46" s="764"/>
      <c r="CC46" s="764"/>
      <c r="CD46" s="764"/>
      <c r="CE46" s="764"/>
      <c r="CF46" s="764"/>
      <c r="CG46" s="765"/>
      <c r="CH46" s="730"/>
      <c r="CI46" s="731"/>
      <c r="CJ46" s="731"/>
      <c r="CK46" s="731"/>
      <c r="CL46" s="732"/>
      <c r="CM46" s="730"/>
      <c r="CN46" s="731"/>
      <c r="CO46" s="731"/>
      <c r="CP46" s="731"/>
      <c r="CQ46" s="732"/>
      <c r="CR46" s="730"/>
      <c r="CS46" s="731"/>
      <c r="CT46" s="731"/>
      <c r="CU46" s="731"/>
      <c r="CV46" s="732"/>
      <c r="CW46" s="730"/>
      <c r="CX46" s="731"/>
      <c r="CY46" s="731"/>
      <c r="CZ46" s="731"/>
      <c r="DA46" s="732"/>
      <c r="DB46" s="730"/>
      <c r="DC46" s="731"/>
      <c r="DD46" s="731"/>
      <c r="DE46" s="731"/>
      <c r="DF46" s="732"/>
      <c r="DG46" s="730"/>
      <c r="DH46" s="731"/>
      <c r="DI46" s="731"/>
      <c r="DJ46" s="731"/>
      <c r="DK46" s="732"/>
      <c r="DL46" s="730"/>
      <c r="DM46" s="731"/>
      <c r="DN46" s="731"/>
      <c r="DO46" s="731"/>
      <c r="DP46" s="732"/>
      <c r="DQ46" s="730"/>
      <c r="DR46" s="731"/>
      <c r="DS46" s="731"/>
      <c r="DT46" s="731"/>
      <c r="DU46" s="732"/>
      <c r="DV46" s="763"/>
      <c r="DW46" s="764"/>
      <c r="DX46" s="764"/>
      <c r="DY46" s="764"/>
      <c r="DZ46" s="766"/>
      <c r="EA46" s="212"/>
    </row>
    <row r="47" spans="1:131" ht="26.25" customHeight="1" x14ac:dyDescent="0.15">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3"/>
      <c r="BT47" s="764"/>
      <c r="BU47" s="764"/>
      <c r="BV47" s="764"/>
      <c r="BW47" s="764"/>
      <c r="BX47" s="764"/>
      <c r="BY47" s="764"/>
      <c r="BZ47" s="764"/>
      <c r="CA47" s="764"/>
      <c r="CB47" s="764"/>
      <c r="CC47" s="764"/>
      <c r="CD47" s="764"/>
      <c r="CE47" s="764"/>
      <c r="CF47" s="764"/>
      <c r="CG47" s="765"/>
      <c r="CH47" s="730"/>
      <c r="CI47" s="731"/>
      <c r="CJ47" s="731"/>
      <c r="CK47" s="731"/>
      <c r="CL47" s="732"/>
      <c r="CM47" s="730"/>
      <c r="CN47" s="731"/>
      <c r="CO47" s="731"/>
      <c r="CP47" s="731"/>
      <c r="CQ47" s="732"/>
      <c r="CR47" s="730"/>
      <c r="CS47" s="731"/>
      <c r="CT47" s="731"/>
      <c r="CU47" s="731"/>
      <c r="CV47" s="732"/>
      <c r="CW47" s="730"/>
      <c r="CX47" s="731"/>
      <c r="CY47" s="731"/>
      <c r="CZ47" s="731"/>
      <c r="DA47" s="732"/>
      <c r="DB47" s="730"/>
      <c r="DC47" s="731"/>
      <c r="DD47" s="731"/>
      <c r="DE47" s="731"/>
      <c r="DF47" s="732"/>
      <c r="DG47" s="730"/>
      <c r="DH47" s="731"/>
      <c r="DI47" s="731"/>
      <c r="DJ47" s="731"/>
      <c r="DK47" s="732"/>
      <c r="DL47" s="730"/>
      <c r="DM47" s="731"/>
      <c r="DN47" s="731"/>
      <c r="DO47" s="731"/>
      <c r="DP47" s="732"/>
      <c r="DQ47" s="730"/>
      <c r="DR47" s="731"/>
      <c r="DS47" s="731"/>
      <c r="DT47" s="731"/>
      <c r="DU47" s="732"/>
      <c r="DV47" s="763"/>
      <c r="DW47" s="764"/>
      <c r="DX47" s="764"/>
      <c r="DY47" s="764"/>
      <c r="DZ47" s="766"/>
      <c r="EA47" s="212"/>
    </row>
    <row r="48" spans="1:131" ht="26.25" customHeight="1" x14ac:dyDescent="0.15">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3"/>
      <c r="BT48" s="764"/>
      <c r="BU48" s="764"/>
      <c r="BV48" s="764"/>
      <c r="BW48" s="764"/>
      <c r="BX48" s="764"/>
      <c r="BY48" s="764"/>
      <c r="BZ48" s="764"/>
      <c r="CA48" s="764"/>
      <c r="CB48" s="764"/>
      <c r="CC48" s="764"/>
      <c r="CD48" s="764"/>
      <c r="CE48" s="764"/>
      <c r="CF48" s="764"/>
      <c r="CG48" s="765"/>
      <c r="CH48" s="730"/>
      <c r="CI48" s="731"/>
      <c r="CJ48" s="731"/>
      <c r="CK48" s="731"/>
      <c r="CL48" s="732"/>
      <c r="CM48" s="730"/>
      <c r="CN48" s="731"/>
      <c r="CO48" s="731"/>
      <c r="CP48" s="731"/>
      <c r="CQ48" s="732"/>
      <c r="CR48" s="730"/>
      <c r="CS48" s="731"/>
      <c r="CT48" s="731"/>
      <c r="CU48" s="731"/>
      <c r="CV48" s="732"/>
      <c r="CW48" s="730"/>
      <c r="CX48" s="731"/>
      <c r="CY48" s="731"/>
      <c r="CZ48" s="731"/>
      <c r="DA48" s="732"/>
      <c r="DB48" s="730"/>
      <c r="DC48" s="731"/>
      <c r="DD48" s="731"/>
      <c r="DE48" s="731"/>
      <c r="DF48" s="732"/>
      <c r="DG48" s="730"/>
      <c r="DH48" s="731"/>
      <c r="DI48" s="731"/>
      <c r="DJ48" s="731"/>
      <c r="DK48" s="732"/>
      <c r="DL48" s="730"/>
      <c r="DM48" s="731"/>
      <c r="DN48" s="731"/>
      <c r="DO48" s="731"/>
      <c r="DP48" s="732"/>
      <c r="DQ48" s="730"/>
      <c r="DR48" s="731"/>
      <c r="DS48" s="731"/>
      <c r="DT48" s="731"/>
      <c r="DU48" s="732"/>
      <c r="DV48" s="763"/>
      <c r="DW48" s="764"/>
      <c r="DX48" s="764"/>
      <c r="DY48" s="764"/>
      <c r="DZ48" s="766"/>
      <c r="EA48" s="212"/>
    </row>
    <row r="49" spans="1:131" ht="26.25" customHeight="1" x14ac:dyDescent="0.15">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3"/>
      <c r="BT49" s="764"/>
      <c r="BU49" s="764"/>
      <c r="BV49" s="764"/>
      <c r="BW49" s="764"/>
      <c r="BX49" s="764"/>
      <c r="BY49" s="764"/>
      <c r="BZ49" s="764"/>
      <c r="CA49" s="764"/>
      <c r="CB49" s="764"/>
      <c r="CC49" s="764"/>
      <c r="CD49" s="764"/>
      <c r="CE49" s="764"/>
      <c r="CF49" s="764"/>
      <c r="CG49" s="765"/>
      <c r="CH49" s="730"/>
      <c r="CI49" s="731"/>
      <c r="CJ49" s="731"/>
      <c r="CK49" s="731"/>
      <c r="CL49" s="732"/>
      <c r="CM49" s="730"/>
      <c r="CN49" s="731"/>
      <c r="CO49" s="731"/>
      <c r="CP49" s="731"/>
      <c r="CQ49" s="732"/>
      <c r="CR49" s="730"/>
      <c r="CS49" s="731"/>
      <c r="CT49" s="731"/>
      <c r="CU49" s="731"/>
      <c r="CV49" s="732"/>
      <c r="CW49" s="730"/>
      <c r="CX49" s="731"/>
      <c r="CY49" s="731"/>
      <c r="CZ49" s="731"/>
      <c r="DA49" s="732"/>
      <c r="DB49" s="730"/>
      <c r="DC49" s="731"/>
      <c r="DD49" s="731"/>
      <c r="DE49" s="731"/>
      <c r="DF49" s="732"/>
      <c r="DG49" s="730"/>
      <c r="DH49" s="731"/>
      <c r="DI49" s="731"/>
      <c r="DJ49" s="731"/>
      <c r="DK49" s="732"/>
      <c r="DL49" s="730"/>
      <c r="DM49" s="731"/>
      <c r="DN49" s="731"/>
      <c r="DO49" s="731"/>
      <c r="DP49" s="732"/>
      <c r="DQ49" s="730"/>
      <c r="DR49" s="731"/>
      <c r="DS49" s="731"/>
      <c r="DT49" s="731"/>
      <c r="DU49" s="732"/>
      <c r="DV49" s="763"/>
      <c r="DW49" s="764"/>
      <c r="DX49" s="764"/>
      <c r="DY49" s="764"/>
      <c r="DZ49" s="766"/>
      <c r="EA49" s="212"/>
    </row>
    <row r="50" spans="1:131" ht="26.25" customHeight="1" x14ac:dyDescent="0.15">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3"/>
      <c r="BT50" s="764"/>
      <c r="BU50" s="764"/>
      <c r="BV50" s="764"/>
      <c r="BW50" s="764"/>
      <c r="BX50" s="764"/>
      <c r="BY50" s="764"/>
      <c r="BZ50" s="764"/>
      <c r="CA50" s="764"/>
      <c r="CB50" s="764"/>
      <c r="CC50" s="764"/>
      <c r="CD50" s="764"/>
      <c r="CE50" s="764"/>
      <c r="CF50" s="764"/>
      <c r="CG50" s="765"/>
      <c r="CH50" s="730"/>
      <c r="CI50" s="731"/>
      <c r="CJ50" s="731"/>
      <c r="CK50" s="731"/>
      <c r="CL50" s="732"/>
      <c r="CM50" s="730"/>
      <c r="CN50" s="731"/>
      <c r="CO50" s="731"/>
      <c r="CP50" s="731"/>
      <c r="CQ50" s="732"/>
      <c r="CR50" s="730"/>
      <c r="CS50" s="731"/>
      <c r="CT50" s="731"/>
      <c r="CU50" s="731"/>
      <c r="CV50" s="732"/>
      <c r="CW50" s="730"/>
      <c r="CX50" s="731"/>
      <c r="CY50" s="731"/>
      <c r="CZ50" s="731"/>
      <c r="DA50" s="732"/>
      <c r="DB50" s="730"/>
      <c r="DC50" s="731"/>
      <c r="DD50" s="731"/>
      <c r="DE50" s="731"/>
      <c r="DF50" s="732"/>
      <c r="DG50" s="730"/>
      <c r="DH50" s="731"/>
      <c r="DI50" s="731"/>
      <c r="DJ50" s="731"/>
      <c r="DK50" s="732"/>
      <c r="DL50" s="730"/>
      <c r="DM50" s="731"/>
      <c r="DN50" s="731"/>
      <c r="DO50" s="731"/>
      <c r="DP50" s="732"/>
      <c r="DQ50" s="730"/>
      <c r="DR50" s="731"/>
      <c r="DS50" s="731"/>
      <c r="DT50" s="731"/>
      <c r="DU50" s="732"/>
      <c r="DV50" s="763"/>
      <c r="DW50" s="764"/>
      <c r="DX50" s="764"/>
      <c r="DY50" s="764"/>
      <c r="DZ50" s="766"/>
      <c r="EA50" s="212"/>
    </row>
    <row r="51" spans="1:131" ht="26.25" customHeight="1" x14ac:dyDescent="0.15">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3"/>
      <c r="BT51" s="764"/>
      <c r="BU51" s="764"/>
      <c r="BV51" s="764"/>
      <c r="BW51" s="764"/>
      <c r="BX51" s="764"/>
      <c r="BY51" s="764"/>
      <c r="BZ51" s="764"/>
      <c r="CA51" s="764"/>
      <c r="CB51" s="764"/>
      <c r="CC51" s="764"/>
      <c r="CD51" s="764"/>
      <c r="CE51" s="764"/>
      <c r="CF51" s="764"/>
      <c r="CG51" s="765"/>
      <c r="CH51" s="730"/>
      <c r="CI51" s="731"/>
      <c r="CJ51" s="731"/>
      <c r="CK51" s="731"/>
      <c r="CL51" s="732"/>
      <c r="CM51" s="730"/>
      <c r="CN51" s="731"/>
      <c r="CO51" s="731"/>
      <c r="CP51" s="731"/>
      <c r="CQ51" s="732"/>
      <c r="CR51" s="730"/>
      <c r="CS51" s="731"/>
      <c r="CT51" s="731"/>
      <c r="CU51" s="731"/>
      <c r="CV51" s="732"/>
      <c r="CW51" s="730"/>
      <c r="CX51" s="731"/>
      <c r="CY51" s="731"/>
      <c r="CZ51" s="731"/>
      <c r="DA51" s="732"/>
      <c r="DB51" s="730"/>
      <c r="DC51" s="731"/>
      <c r="DD51" s="731"/>
      <c r="DE51" s="731"/>
      <c r="DF51" s="732"/>
      <c r="DG51" s="730"/>
      <c r="DH51" s="731"/>
      <c r="DI51" s="731"/>
      <c r="DJ51" s="731"/>
      <c r="DK51" s="732"/>
      <c r="DL51" s="730"/>
      <c r="DM51" s="731"/>
      <c r="DN51" s="731"/>
      <c r="DO51" s="731"/>
      <c r="DP51" s="732"/>
      <c r="DQ51" s="730"/>
      <c r="DR51" s="731"/>
      <c r="DS51" s="731"/>
      <c r="DT51" s="731"/>
      <c r="DU51" s="732"/>
      <c r="DV51" s="763"/>
      <c r="DW51" s="764"/>
      <c r="DX51" s="764"/>
      <c r="DY51" s="764"/>
      <c r="DZ51" s="766"/>
      <c r="EA51" s="212"/>
    </row>
    <row r="52" spans="1:131" ht="26.25" customHeight="1" x14ac:dyDescent="0.15">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3"/>
      <c r="BT52" s="764"/>
      <c r="BU52" s="764"/>
      <c r="BV52" s="764"/>
      <c r="BW52" s="764"/>
      <c r="BX52" s="764"/>
      <c r="BY52" s="764"/>
      <c r="BZ52" s="764"/>
      <c r="CA52" s="764"/>
      <c r="CB52" s="764"/>
      <c r="CC52" s="764"/>
      <c r="CD52" s="764"/>
      <c r="CE52" s="764"/>
      <c r="CF52" s="764"/>
      <c r="CG52" s="765"/>
      <c r="CH52" s="730"/>
      <c r="CI52" s="731"/>
      <c r="CJ52" s="731"/>
      <c r="CK52" s="731"/>
      <c r="CL52" s="732"/>
      <c r="CM52" s="730"/>
      <c r="CN52" s="731"/>
      <c r="CO52" s="731"/>
      <c r="CP52" s="731"/>
      <c r="CQ52" s="732"/>
      <c r="CR52" s="730"/>
      <c r="CS52" s="731"/>
      <c r="CT52" s="731"/>
      <c r="CU52" s="731"/>
      <c r="CV52" s="732"/>
      <c r="CW52" s="730"/>
      <c r="CX52" s="731"/>
      <c r="CY52" s="731"/>
      <c r="CZ52" s="731"/>
      <c r="DA52" s="732"/>
      <c r="DB52" s="730"/>
      <c r="DC52" s="731"/>
      <c r="DD52" s="731"/>
      <c r="DE52" s="731"/>
      <c r="DF52" s="732"/>
      <c r="DG52" s="730"/>
      <c r="DH52" s="731"/>
      <c r="DI52" s="731"/>
      <c r="DJ52" s="731"/>
      <c r="DK52" s="732"/>
      <c r="DL52" s="730"/>
      <c r="DM52" s="731"/>
      <c r="DN52" s="731"/>
      <c r="DO52" s="731"/>
      <c r="DP52" s="732"/>
      <c r="DQ52" s="730"/>
      <c r="DR52" s="731"/>
      <c r="DS52" s="731"/>
      <c r="DT52" s="731"/>
      <c r="DU52" s="732"/>
      <c r="DV52" s="763"/>
      <c r="DW52" s="764"/>
      <c r="DX52" s="764"/>
      <c r="DY52" s="764"/>
      <c r="DZ52" s="766"/>
      <c r="EA52" s="212"/>
    </row>
    <row r="53" spans="1:131" ht="26.25" customHeight="1" x14ac:dyDescent="0.15">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3"/>
      <c r="BT53" s="764"/>
      <c r="BU53" s="764"/>
      <c r="BV53" s="764"/>
      <c r="BW53" s="764"/>
      <c r="BX53" s="764"/>
      <c r="BY53" s="764"/>
      <c r="BZ53" s="764"/>
      <c r="CA53" s="764"/>
      <c r="CB53" s="764"/>
      <c r="CC53" s="764"/>
      <c r="CD53" s="764"/>
      <c r="CE53" s="764"/>
      <c r="CF53" s="764"/>
      <c r="CG53" s="765"/>
      <c r="CH53" s="730"/>
      <c r="CI53" s="731"/>
      <c r="CJ53" s="731"/>
      <c r="CK53" s="731"/>
      <c r="CL53" s="732"/>
      <c r="CM53" s="730"/>
      <c r="CN53" s="731"/>
      <c r="CO53" s="731"/>
      <c r="CP53" s="731"/>
      <c r="CQ53" s="732"/>
      <c r="CR53" s="730"/>
      <c r="CS53" s="731"/>
      <c r="CT53" s="731"/>
      <c r="CU53" s="731"/>
      <c r="CV53" s="732"/>
      <c r="CW53" s="730"/>
      <c r="CX53" s="731"/>
      <c r="CY53" s="731"/>
      <c r="CZ53" s="731"/>
      <c r="DA53" s="732"/>
      <c r="DB53" s="730"/>
      <c r="DC53" s="731"/>
      <c r="DD53" s="731"/>
      <c r="DE53" s="731"/>
      <c r="DF53" s="732"/>
      <c r="DG53" s="730"/>
      <c r="DH53" s="731"/>
      <c r="DI53" s="731"/>
      <c r="DJ53" s="731"/>
      <c r="DK53" s="732"/>
      <c r="DL53" s="730"/>
      <c r="DM53" s="731"/>
      <c r="DN53" s="731"/>
      <c r="DO53" s="731"/>
      <c r="DP53" s="732"/>
      <c r="DQ53" s="730"/>
      <c r="DR53" s="731"/>
      <c r="DS53" s="731"/>
      <c r="DT53" s="731"/>
      <c r="DU53" s="732"/>
      <c r="DV53" s="763"/>
      <c r="DW53" s="764"/>
      <c r="DX53" s="764"/>
      <c r="DY53" s="764"/>
      <c r="DZ53" s="766"/>
      <c r="EA53" s="212"/>
    </row>
    <row r="54" spans="1:131" ht="26.25" customHeight="1" x14ac:dyDescent="0.15">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3"/>
      <c r="BT54" s="764"/>
      <c r="BU54" s="764"/>
      <c r="BV54" s="764"/>
      <c r="BW54" s="764"/>
      <c r="BX54" s="764"/>
      <c r="BY54" s="764"/>
      <c r="BZ54" s="764"/>
      <c r="CA54" s="764"/>
      <c r="CB54" s="764"/>
      <c r="CC54" s="764"/>
      <c r="CD54" s="764"/>
      <c r="CE54" s="764"/>
      <c r="CF54" s="764"/>
      <c r="CG54" s="765"/>
      <c r="CH54" s="730"/>
      <c r="CI54" s="731"/>
      <c r="CJ54" s="731"/>
      <c r="CK54" s="731"/>
      <c r="CL54" s="732"/>
      <c r="CM54" s="730"/>
      <c r="CN54" s="731"/>
      <c r="CO54" s="731"/>
      <c r="CP54" s="731"/>
      <c r="CQ54" s="732"/>
      <c r="CR54" s="730"/>
      <c r="CS54" s="731"/>
      <c r="CT54" s="731"/>
      <c r="CU54" s="731"/>
      <c r="CV54" s="732"/>
      <c r="CW54" s="730"/>
      <c r="CX54" s="731"/>
      <c r="CY54" s="731"/>
      <c r="CZ54" s="731"/>
      <c r="DA54" s="732"/>
      <c r="DB54" s="730"/>
      <c r="DC54" s="731"/>
      <c r="DD54" s="731"/>
      <c r="DE54" s="731"/>
      <c r="DF54" s="732"/>
      <c r="DG54" s="730"/>
      <c r="DH54" s="731"/>
      <c r="DI54" s="731"/>
      <c r="DJ54" s="731"/>
      <c r="DK54" s="732"/>
      <c r="DL54" s="730"/>
      <c r="DM54" s="731"/>
      <c r="DN54" s="731"/>
      <c r="DO54" s="731"/>
      <c r="DP54" s="732"/>
      <c r="DQ54" s="730"/>
      <c r="DR54" s="731"/>
      <c r="DS54" s="731"/>
      <c r="DT54" s="731"/>
      <c r="DU54" s="732"/>
      <c r="DV54" s="763"/>
      <c r="DW54" s="764"/>
      <c r="DX54" s="764"/>
      <c r="DY54" s="764"/>
      <c r="DZ54" s="766"/>
      <c r="EA54" s="212"/>
    </row>
    <row r="55" spans="1:131" ht="26.25" customHeight="1" x14ac:dyDescent="0.15">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3"/>
      <c r="BT55" s="764"/>
      <c r="BU55" s="764"/>
      <c r="BV55" s="764"/>
      <c r="BW55" s="764"/>
      <c r="BX55" s="764"/>
      <c r="BY55" s="764"/>
      <c r="BZ55" s="764"/>
      <c r="CA55" s="764"/>
      <c r="CB55" s="764"/>
      <c r="CC55" s="764"/>
      <c r="CD55" s="764"/>
      <c r="CE55" s="764"/>
      <c r="CF55" s="764"/>
      <c r="CG55" s="765"/>
      <c r="CH55" s="730"/>
      <c r="CI55" s="731"/>
      <c r="CJ55" s="731"/>
      <c r="CK55" s="731"/>
      <c r="CL55" s="732"/>
      <c r="CM55" s="730"/>
      <c r="CN55" s="731"/>
      <c r="CO55" s="731"/>
      <c r="CP55" s="731"/>
      <c r="CQ55" s="732"/>
      <c r="CR55" s="730"/>
      <c r="CS55" s="731"/>
      <c r="CT55" s="731"/>
      <c r="CU55" s="731"/>
      <c r="CV55" s="732"/>
      <c r="CW55" s="730"/>
      <c r="CX55" s="731"/>
      <c r="CY55" s="731"/>
      <c r="CZ55" s="731"/>
      <c r="DA55" s="732"/>
      <c r="DB55" s="730"/>
      <c r="DC55" s="731"/>
      <c r="DD55" s="731"/>
      <c r="DE55" s="731"/>
      <c r="DF55" s="732"/>
      <c r="DG55" s="730"/>
      <c r="DH55" s="731"/>
      <c r="DI55" s="731"/>
      <c r="DJ55" s="731"/>
      <c r="DK55" s="732"/>
      <c r="DL55" s="730"/>
      <c r="DM55" s="731"/>
      <c r="DN55" s="731"/>
      <c r="DO55" s="731"/>
      <c r="DP55" s="732"/>
      <c r="DQ55" s="730"/>
      <c r="DR55" s="731"/>
      <c r="DS55" s="731"/>
      <c r="DT55" s="731"/>
      <c r="DU55" s="732"/>
      <c r="DV55" s="763"/>
      <c r="DW55" s="764"/>
      <c r="DX55" s="764"/>
      <c r="DY55" s="764"/>
      <c r="DZ55" s="766"/>
      <c r="EA55" s="212"/>
    </row>
    <row r="56" spans="1:131" ht="26.25" customHeight="1" x14ac:dyDescent="0.15">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3"/>
      <c r="BT56" s="764"/>
      <c r="BU56" s="764"/>
      <c r="BV56" s="764"/>
      <c r="BW56" s="764"/>
      <c r="BX56" s="764"/>
      <c r="BY56" s="764"/>
      <c r="BZ56" s="764"/>
      <c r="CA56" s="764"/>
      <c r="CB56" s="764"/>
      <c r="CC56" s="764"/>
      <c r="CD56" s="764"/>
      <c r="CE56" s="764"/>
      <c r="CF56" s="764"/>
      <c r="CG56" s="765"/>
      <c r="CH56" s="730"/>
      <c r="CI56" s="731"/>
      <c r="CJ56" s="731"/>
      <c r="CK56" s="731"/>
      <c r="CL56" s="732"/>
      <c r="CM56" s="730"/>
      <c r="CN56" s="731"/>
      <c r="CO56" s="731"/>
      <c r="CP56" s="731"/>
      <c r="CQ56" s="732"/>
      <c r="CR56" s="730"/>
      <c r="CS56" s="731"/>
      <c r="CT56" s="731"/>
      <c r="CU56" s="731"/>
      <c r="CV56" s="732"/>
      <c r="CW56" s="730"/>
      <c r="CX56" s="731"/>
      <c r="CY56" s="731"/>
      <c r="CZ56" s="731"/>
      <c r="DA56" s="732"/>
      <c r="DB56" s="730"/>
      <c r="DC56" s="731"/>
      <c r="DD56" s="731"/>
      <c r="DE56" s="731"/>
      <c r="DF56" s="732"/>
      <c r="DG56" s="730"/>
      <c r="DH56" s="731"/>
      <c r="DI56" s="731"/>
      <c r="DJ56" s="731"/>
      <c r="DK56" s="732"/>
      <c r="DL56" s="730"/>
      <c r="DM56" s="731"/>
      <c r="DN56" s="731"/>
      <c r="DO56" s="731"/>
      <c r="DP56" s="732"/>
      <c r="DQ56" s="730"/>
      <c r="DR56" s="731"/>
      <c r="DS56" s="731"/>
      <c r="DT56" s="731"/>
      <c r="DU56" s="732"/>
      <c r="DV56" s="763"/>
      <c r="DW56" s="764"/>
      <c r="DX56" s="764"/>
      <c r="DY56" s="764"/>
      <c r="DZ56" s="766"/>
      <c r="EA56" s="212"/>
    </row>
    <row r="57" spans="1:131" ht="26.25" customHeight="1" x14ac:dyDescent="0.15">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3"/>
      <c r="BT57" s="764"/>
      <c r="BU57" s="764"/>
      <c r="BV57" s="764"/>
      <c r="BW57" s="764"/>
      <c r="BX57" s="764"/>
      <c r="BY57" s="764"/>
      <c r="BZ57" s="764"/>
      <c r="CA57" s="764"/>
      <c r="CB57" s="764"/>
      <c r="CC57" s="764"/>
      <c r="CD57" s="764"/>
      <c r="CE57" s="764"/>
      <c r="CF57" s="764"/>
      <c r="CG57" s="765"/>
      <c r="CH57" s="730"/>
      <c r="CI57" s="731"/>
      <c r="CJ57" s="731"/>
      <c r="CK57" s="731"/>
      <c r="CL57" s="732"/>
      <c r="CM57" s="730"/>
      <c r="CN57" s="731"/>
      <c r="CO57" s="731"/>
      <c r="CP57" s="731"/>
      <c r="CQ57" s="732"/>
      <c r="CR57" s="730"/>
      <c r="CS57" s="731"/>
      <c r="CT57" s="731"/>
      <c r="CU57" s="731"/>
      <c r="CV57" s="732"/>
      <c r="CW57" s="730"/>
      <c r="CX57" s="731"/>
      <c r="CY57" s="731"/>
      <c r="CZ57" s="731"/>
      <c r="DA57" s="732"/>
      <c r="DB57" s="730"/>
      <c r="DC57" s="731"/>
      <c r="DD57" s="731"/>
      <c r="DE57" s="731"/>
      <c r="DF57" s="732"/>
      <c r="DG57" s="730"/>
      <c r="DH57" s="731"/>
      <c r="DI57" s="731"/>
      <c r="DJ57" s="731"/>
      <c r="DK57" s="732"/>
      <c r="DL57" s="730"/>
      <c r="DM57" s="731"/>
      <c r="DN57" s="731"/>
      <c r="DO57" s="731"/>
      <c r="DP57" s="732"/>
      <c r="DQ57" s="730"/>
      <c r="DR57" s="731"/>
      <c r="DS57" s="731"/>
      <c r="DT57" s="731"/>
      <c r="DU57" s="732"/>
      <c r="DV57" s="763"/>
      <c r="DW57" s="764"/>
      <c r="DX57" s="764"/>
      <c r="DY57" s="764"/>
      <c r="DZ57" s="766"/>
      <c r="EA57" s="212"/>
    </row>
    <row r="58" spans="1:131" ht="26.25" customHeight="1" x14ac:dyDescent="0.15">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3"/>
      <c r="BT58" s="764"/>
      <c r="BU58" s="764"/>
      <c r="BV58" s="764"/>
      <c r="BW58" s="764"/>
      <c r="BX58" s="764"/>
      <c r="BY58" s="764"/>
      <c r="BZ58" s="764"/>
      <c r="CA58" s="764"/>
      <c r="CB58" s="764"/>
      <c r="CC58" s="764"/>
      <c r="CD58" s="764"/>
      <c r="CE58" s="764"/>
      <c r="CF58" s="764"/>
      <c r="CG58" s="765"/>
      <c r="CH58" s="730"/>
      <c r="CI58" s="731"/>
      <c r="CJ58" s="731"/>
      <c r="CK58" s="731"/>
      <c r="CL58" s="732"/>
      <c r="CM58" s="730"/>
      <c r="CN58" s="731"/>
      <c r="CO58" s="731"/>
      <c r="CP58" s="731"/>
      <c r="CQ58" s="732"/>
      <c r="CR58" s="730"/>
      <c r="CS58" s="731"/>
      <c r="CT58" s="731"/>
      <c r="CU58" s="731"/>
      <c r="CV58" s="732"/>
      <c r="CW58" s="730"/>
      <c r="CX58" s="731"/>
      <c r="CY58" s="731"/>
      <c r="CZ58" s="731"/>
      <c r="DA58" s="732"/>
      <c r="DB58" s="730"/>
      <c r="DC58" s="731"/>
      <c r="DD58" s="731"/>
      <c r="DE58" s="731"/>
      <c r="DF58" s="732"/>
      <c r="DG58" s="730"/>
      <c r="DH58" s="731"/>
      <c r="DI58" s="731"/>
      <c r="DJ58" s="731"/>
      <c r="DK58" s="732"/>
      <c r="DL58" s="730"/>
      <c r="DM58" s="731"/>
      <c r="DN58" s="731"/>
      <c r="DO58" s="731"/>
      <c r="DP58" s="732"/>
      <c r="DQ58" s="730"/>
      <c r="DR58" s="731"/>
      <c r="DS58" s="731"/>
      <c r="DT58" s="731"/>
      <c r="DU58" s="732"/>
      <c r="DV58" s="763"/>
      <c r="DW58" s="764"/>
      <c r="DX58" s="764"/>
      <c r="DY58" s="764"/>
      <c r="DZ58" s="766"/>
      <c r="EA58" s="212"/>
    </row>
    <row r="59" spans="1:131" ht="26.25" customHeight="1" x14ac:dyDescent="0.15">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3"/>
      <c r="BT59" s="764"/>
      <c r="BU59" s="764"/>
      <c r="BV59" s="764"/>
      <c r="BW59" s="764"/>
      <c r="BX59" s="764"/>
      <c r="BY59" s="764"/>
      <c r="BZ59" s="764"/>
      <c r="CA59" s="764"/>
      <c r="CB59" s="764"/>
      <c r="CC59" s="764"/>
      <c r="CD59" s="764"/>
      <c r="CE59" s="764"/>
      <c r="CF59" s="764"/>
      <c r="CG59" s="765"/>
      <c r="CH59" s="730"/>
      <c r="CI59" s="731"/>
      <c r="CJ59" s="731"/>
      <c r="CK59" s="731"/>
      <c r="CL59" s="732"/>
      <c r="CM59" s="730"/>
      <c r="CN59" s="731"/>
      <c r="CO59" s="731"/>
      <c r="CP59" s="731"/>
      <c r="CQ59" s="732"/>
      <c r="CR59" s="730"/>
      <c r="CS59" s="731"/>
      <c r="CT59" s="731"/>
      <c r="CU59" s="731"/>
      <c r="CV59" s="732"/>
      <c r="CW59" s="730"/>
      <c r="CX59" s="731"/>
      <c r="CY59" s="731"/>
      <c r="CZ59" s="731"/>
      <c r="DA59" s="732"/>
      <c r="DB59" s="730"/>
      <c r="DC59" s="731"/>
      <c r="DD59" s="731"/>
      <c r="DE59" s="731"/>
      <c r="DF59" s="732"/>
      <c r="DG59" s="730"/>
      <c r="DH59" s="731"/>
      <c r="DI59" s="731"/>
      <c r="DJ59" s="731"/>
      <c r="DK59" s="732"/>
      <c r="DL59" s="730"/>
      <c r="DM59" s="731"/>
      <c r="DN59" s="731"/>
      <c r="DO59" s="731"/>
      <c r="DP59" s="732"/>
      <c r="DQ59" s="730"/>
      <c r="DR59" s="731"/>
      <c r="DS59" s="731"/>
      <c r="DT59" s="731"/>
      <c r="DU59" s="732"/>
      <c r="DV59" s="763"/>
      <c r="DW59" s="764"/>
      <c r="DX59" s="764"/>
      <c r="DY59" s="764"/>
      <c r="DZ59" s="766"/>
      <c r="EA59" s="212"/>
    </row>
    <row r="60" spans="1:131" ht="26.25" customHeight="1" x14ac:dyDescent="0.15">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3"/>
      <c r="BT60" s="764"/>
      <c r="BU60" s="764"/>
      <c r="BV60" s="764"/>
      <c r="BW60" s="764"/>
      <c r="BX60" s="764"/>
      <c r="BY60" s="764"/>
      <c r="BZ60" s="764"/>
      <c r="CA60" s="764"/>
      <c r="CB60" s="764"/>
      <c r="CC60" s="764"/>
      <c r="CD60" s="764"/>
      <c r="CE60" s="764"/>
      <c r="CF60" s="764"/>
      <c r="CG60" s="765"/>
      <c r="CH60" s="730"/>
      <c r="CI60" s="731"/>
      <c r="CJ60" s="731"/>
      <c r="CK60" s="731"/>
      <c r="CL60" s="732"/>
      <c r="CM60" s="730"/>
      <c r="CN60" s="731"/>
      <c r="CO60" s="731"/>
      <c r="CP60" s="731"/>
      <c r="CQ60" s="732"/>
      <c r="CR60" s="730"/>
      <c r="CS60" s="731"/>
      <c r="CT60" s="731"/>
      <c r="CU60" s="731"/>
      <c r="CV60" s="732"/>
      <c r="CW60" s="730"/>
      <c r="CX60" s="731"/>
      <c r="CY60" s="731"/>
      <c r="CZ60" s="731"/>
      <c r="DA60" s="732"/>
      <c r="DB60" s="730"/>
      <c r="DC60" s="731"/>
      <c r="DD60" s="731"/>
      <c r="DE60" s="731"/>
      <c r="DF60" s="732"/>
      <c r="DG60" s="730"/>
      <c r="DH60" s="731"/>
      <c r="DI60" s="731"/>
      <c r="DJ60" s="731"/>
      <c r="DK60" s="732"/>
      <c r="DL60" s="730"/>
      <c r="DM60" s="731"/>
      <c r="DN60" s="731"/>
      <c r="DO60" s="731"/>
      <c r="DP60" s="732"/>
      <c r="DQ60" s="730"/>
      <c r="DR60" s="731"/>
      <c r="DS60" s="731"/>
      <c r="DT60" s="731"/>
      <c r="DU60" s="732"/>
      <c r="DV60" s="763"/>
      <c r="DW60" s="764"/>
      <c r="DX60" s="764"/>
      <c r="DY60" s="764"/>
      <c r="DZ60" s="766"/>
      <c r="EA60" s="212"/>
    </row>
    <row r="61" spans="1:131" ht="26.25" customHeight="1" thickBot="1" x14ac:dyDescent="0.2">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3"/>
      <c r="BT61" s="764"/>
      <c r="BU61" s="764"/>
      <c r="BV61" s="764"/>
      <c r="BW61" s="764"/>
      <c r="BX61" s="764"/>
      <c r="BY61" s="764"/>
      <c r="BZ61" s="764"/>
      <c r="CA61" s="764"/>
      <c r="CB61" s="764"/>
      <c r="CC61" s="764"/>
      <c r="CD61" s="764"/>
      <c r="CE61" s="764"/>
      <c r="CF61" s="764"/>
      <c r="CG61" s="765"/>
      <c r="CH61" s="730"/>
      <c r="CI61" s="731"/>
      <c r="CJ61" s="731"/>
      <c r="CK61" s="731"/>
      <c r="CL61" s="732"/>
      <c r="CM61" s="730"/>
      <c r="CN61" s="731"/>
      <c r="CO61" s="731"/>
      <c r="CP61" s="731"/>
      <c r="CQ61" s="732"/>
      <c r="CR61" s="730"/>
      <c r="CS61" s="731"/>
      <c r="CT61" s="731"/>
      <c r="CU61" s="731"/>
      <c r="CV61" s="732"/>
      <c r="CW61" s="730"/>
      <c r="CX61" s="731"/>
      <c r="CY61" s="731"/>
      <c r="CZ61" s="731"/>
      <c r="DA61" s="732"/>
      <c r="DB61" s="730"/>
      <c r="DC61" s="731"/>
      <c r="DD61" s="731"/>
      <c r="DE61" s="731"/>
      <c r="DF61" s="732"/>
      <c r="DG61" s="730"/>
      <c r="DH61" s="731"/>
      <c r="DI61" s="731"/>
      <c r="DJ61" s="731"/>
      <c r="DK61" s="732"/>
      <c r="DL61" s="730"/>
      <c r="DM61" s="731"/>
      <c r="DN61" s="731"/>
      <c r="DO61" s="731"/>
      <c r="DP61" s="732"/>
      <c r="DQ61" s="730"/>
      <c r="DR61" s="731"/>
      <c r="DS61" s="731"/>
      <c r="DT61" s="731"/>
      <c r="DU61" s="732"/>
      <c r="DV61" s="763"/>
      <c r="DW61" s="764"/>
      <c r="DX61" s="764"/>
      <c r="DY61" s="764"/>
      <c r="DZ61" s="766"/>
      <c r="EA61" s="212"/>
    </row>
    <row r="62" spans="1:131" ht="26.25" customHeight="1" x14ac:dyDescent="0.15">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401</v>
      </c>
      <c r="BK62" s="793"/>
      <c r="BL62" s="793"/>
      <c r="BM62" s="793"/>
      <c r="BN62" s="794"/>
      <c r="BO62" s="223"/>
      <c r="BP62" s="223"/>
      <c r="BQ62" s="220">
        <v>56</v>
      </c>
      <c r="BR62" s="221"/>
      <c r="BS62" s="763"/>
      <c r="BT62" s="764"/>
      <c r="BU62" s="764"/>
      <c r="BV62" s="764"/>
      <c r="BW62" s="764"/>
      <c r="BX62" s="764"/>
      <c r="BY62" s="764"/>
      <c r="BZ62" s="764"/>
      <c r="CA62" s="764"/>
      <c r="CB62" s="764"/>
      <c r="CC62" s="764"/>
      <c r="CD62" s="764"/>
      <c r="CE62" s="764"/>
      <c r="CF62" s="764"/>
      <c r="CG62" s="765"/>
      <c r="CH62" s="730"/>
      <c r="CI62" s="731"/>
      <c r="CJ62" s="731"/>
      <c r="CK62" s="731"/>
      <c r="CL62" s="732"/>
      <c r="CM62" s="730"/>
      <c r="CN62" s="731"/>
      <c r="CO62" s="731"/>
      <c r="CP62" s="731"/>
      <c r="CQ62" s="732"/>
      <c r="CR62" s="730"/>
      <c r="CS62" s="731"/>
      <c r="CT62" s="731"/>
      <c r="CU62" s="731"/>
      <c r="CV62" s="732"/>
      <c r="CW62" s="730"/>
      <c r="CX62" s="731"/>
      <c r="CY62" s="731"/>
      <c r="CZ62" s="731"/>
      <c r="DA62" s="732"/>
      <c r="DB62" s="730"/>
      <c r="DC62" s="731"/>
      <c r="DD62" s="731"/>
      <c r="DE62" s="731"/>
      <c r="DF62" s="732"/>
      <c r="DG62" s="730"/>
      <c r="DH62" s="731"/>
      <c r="DI62" s="731"/>
      <c r="DJ62" s="731"/>
      <c r="DK62" s="732"/>
      <c r="DL62" s="730"/>
      <c r="DM62" s="731"/>
      <c r="DN62" s="731"/>
      <c r="DO62" s="731"/>
      <c r="DP62" s="732"/>
      <c r="DQ62" s="730"/>
      <c r="DR62" s="731"/>
      <c r="DS62" s="731"/>
      <c r="DT62" s="731"/>
      <c r="DU62" s="732"/>
      <c r="DV62" s="763"/>
      <c r="DW62" s="764"/>
      <c r="DX62" s="764"/>
      <c r="DY62" s="764"/>
      <c r="DZ62" s="766"/>
      <c r="EA62" s="212"/>
    </row>
    <row r="63" spans="1:131" ht="26.25" customHeight="1" thickBot="1" x14ac:dyDescent="0.2">
      <c r="A63" s="222" t="s">
        <v>378</v>
      </c>
      <c r="B63" s="776" t="s">
        <v>402</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1530</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3"/>
      <c r="BT63" s="764"/>
      <c r="BU63" s="764"/>
      <c r="BV63" s="764"/>
      <c r="BW63" s="764"/>
      <c r="BX63" s="764"/>
      <c r="BY63" s="764"/>
      <c r="BZ63" s="764"/>
      <c r="CA63" s="764"/>
      <c r="CB63" s="764"/>
      <c r="CC63" s="764"/>
      <c r="CD63" s="764"/>
      <c r="CE63" s="764"/>
      <c r="CF63" s="764"/>
      <c r="CG63" s="765"/>
      <c r="CH63" s="730"/>
      <c r="CI63" s="731"/>
      <c r="CJ63" s="731"/>
      <c r="CK63" s="731"/>
      <c r="CL63" s="732"/>
      <c r="CM63" s="730"/>
      <c r="CN63" s="731"/>
      <c r="CO63" s="731"/>
      <c r="CP63" s="731"/>
      <c r="CQ63" s="732"/>
      <c r="CR63" s="730"/>
      <c r="CS63" s="731"/>
      <c r="CT63" s="731"/>
      <c r="CU63" s="731"/>
      <c r="CV63" s="732"/>
      <c r="CW63" s="730"/>
      <c r="CX63" s="731"/>
      <c r="CY63" s="731"/>
      <c r="CZ63" s="731"/>
      <c r="DA63" s="732"/>
      <c r="DB63" s="730"/>
      <c r="DC63" s="731"/>
      <c r="DD63" s="731"/>
      <c r="DE63" s="731"/>
      <c r="DF63" s="732"/>
      <c r="DG63" s="730"/>
      <c r="DH63" s="731"/>
      <c r="DI63" s="731"/>
      <c r="DJ63" s="731"/>
      <c r="DK63" s="732"/>
      <c r="DL63" s="730"/>
      <c r="DM63" s="731"/>
      <c r="DN63" s="731"/>
      <c r="DO63" s="731"/>
      <c r="DP63" s="732"/>
      <c r="DQ63" s="730"/>
      <c r="DR63" s="731"/>
      <c r="DS63" s="731"/>
      <c r="DT63" s="731"/>
      <c r="DU63" s="732"/>
      <c r="DV63" s="763"/>
      <c r="DW63" s="764"/>
      <c r="DX63" s="764"/>
      <c r="DY63" s="764"/>
      <c r="DZ63" s="766"/>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3"/>
      <c r="BT64" s="764"/>
      <c r="BU64" s="764"/>
      <c r="BV64" s="764"/>
      <c r="BW64" s="764"/>
      <c r="BX64" s="764"/>
      <c r="BY64" s="764"/>
      <c r="BZ64" s="764"/>
      <c r="CA64" s="764"/>
      <c r="CB64" s="764"/>
      <c r="CC64" s="764"/>
      <c r="CD64" s="764"/>
      <c r="CE64" s="764"/>
      <c r="CF64" s="764"/>
      <c r="CG64" s="765"/>
      <c r="CH64" s="730"/>
      <c r="CI64" s="731"/>
      <c r="CJ64" s="731"/>
      <c r="CK64" s="731"/>
      <c r="CL64" s="732"/>
      <c r="CM64" s="730"/>
      <c r="CN64" s="731"/>
      <c r="CO64" s="731"/>
      <c r="CP64" s="731"/>
      <c r="CQ64" s="732"/>
      <c r="CR64" s="730"/>
      <c r="CS64" s="731"/>
      <c r="CT64" s="731"/>
      <c r="CU64" s="731"/>
      <c r="CV64" s="732"/>
      <c r="CW64" s="730"/>
      <c r="CX64" s="731"/>
      <c r="CY64" s="731"/>
      <c r="CZ64" s="731"/>
      <c r="DA64" s="732"/>
      <c r="DB64" s="730"/>
      <c r="DC64" s="731"/>
      <c r="DD64" s="731"/>
      <c r="DE64" s="731"/>
      <c r="DF64" s="732"/>
      <c r="DG64" s="730"/>
      <c r="DH64" s="731"/>
      <c r="DI64" s="731"/>
      <c r="DJ64" s="731"/>
      <c r="DK64" s="732"/>
      <c r="DL64" s="730"/>
      <c r="DM64" s="731"/>
      <c r="DN64" s="731"/>
      <c r="DO64" s="731"/>
      <c r="DP64" s="732"/>
      <c r="DQ64" s="730"/>
      <c r="DR64" s="731"/>
      <c r="DS64" s="731"/>
      <c r="DT64" s="731"/>
      <c r="DU64" s="732"/>
      <c r="DV64" s="763"/>
      <c r="DW64" s="764"/>
      <c r="DX64" s="764"/>
      <c r="DY64" s="764"/>
      <c r="DZ64" s="766"/>
      <c r="EA64" s="212"/>
    </row>
    <row r="65" spans="1:131" ht="26.25" customHeight="1" thickBot="1" x14ac:dyDescent="0.2">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3"/>
      <c r="BT65" s="764"/>
      <c r="BU65" s="764"/>
      <c r="BV65" s="764"/>
      <c r="BW65" s="764"/>
      <c r="BX65" s="764"/>
      <c r="BY65" s="764"/>
      <c r="BZ65" s="764"/>
      <c r="CA65" s="764"/>
      <c r="CB65" s="764"/>
      <c r="CC65" s="764"/>
      <c r="CD65" s="764"/>
      <c r="CE65" s="764"/>
      <c r="CF65" s="764"/>
      <c r="CG65" s="765"/>
      <c r="CH65" s="730"/>
      <c r="CI65" s="731"/>
      <c r="CJ65" s="731"/>
      <c r="CK65" s="731"/>
      <c r="CL65" s="732"/>
      <c r="CM65" s="730"/>
      <c r="CN65" s="731"/>
      <c r="CO65" s="731"/>
      <c r="CP65" s="731"/>
      <c r="CQ65" s="732"/>
      <c r="CR65" s="730"/>
      <c r="CS65" s="731"/>
      <c r="CT65" s="731"/>
      <c r="CU65" s="731"/>
      <c r="CV65" s="732"/>
      <c r="CW65" s="730"/>
      <c r="CX65" s="731"/>
      <c r="CY65" s="731"/>
      <c r="CZ65" s="731"/>
      <c r="DA65" s="732"/>
      <c r="DB65" s="730"/>
      <c r="DC65" s="731"/>
      <c r="DD65" s="731"/>
      <c r="DE65" s="731"/>
      <c r="DF65" s="732"/>
      <c r="DG65" s="730"/>
      <c r="DH65" s="731"/>
      <c r="DI65" s="731"/>
      <c r="DJ65" s="731"/>
      <c r="DK65" s="732"/>
      <c r="DL65" s="730"/>
      <c r="DM65" s="731"/>
      <c r="DN65" s="731"/>
      <c r="DO65" s="731"/>
      <c r="DP65" s="732"/>
      <c r="DQ65" s="730"/>
      <c r="DR65" s="731"/>
      <c r="DS65" s="731"/>
      <c r="DT65" s="731"/>
      <c r="DU65" s="732"/>
      <c r="DV65" s="763"/>
      <c r="DW65" s="764"/>
      <c r="DX65" s="764"/>
      <c r="DY65" s="764"/>
      <c r="DZ65" s="766"/>
      <c r="EA65" s="212"/>
    </row>
    <row r="66" spans="1:131" ht="26.25" customHeight="1" x14ac:dyDescent="0.15">
      <c r="A66" s="714" t="s">
        <v>404</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405</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8">
        <v>1</v>
      </c>
      <c r="B68" s="856" t="s">
        <v>568</v>
      </c>
      <c r="C68" s="857"/>
      <c r="D68" s="857"/>
      <c r="E68" s="857"/>
      <c r="F68" s="857"/>
      <c r="G68" s="857"/>
      <c r="H68" s="857"/>
      <c r="I68" s="857"/>
      <c r="J68" s="857"/>
      <c r="K68" s="857"/>
      <c r="L68" s="857"/>
      <c r="M68" s="857"/>
      <c r="N68" s="857"/>
      <c r="O68" s="857"/>
      <c r="P68" s="858"/>
      <c r="Q68" s="859">
        <v>346</v>
      </c>
      <c r="R68" s="853"/>
      <c r="S68" s="853"/>
      <c r="T68" s="853"/>
      <c r="U68" s="853"/>
      <c r="V68" s="853">
        <v>346</v>
      </c>
      <c r="W68" s="853"/>
      <c r="X68" s="853"/>
      <c r="Y68" s="853"/>
      <c r="Z68" s="853"/>
      <c r="AA68" s="853">
        <v>0</v>
      </c>
      <c r="AB68" s="853"/>
      <c r="AC68" s="853"/>
      <c r="AD68" s="853"/>
      <c r="AE68" s="853"/>
      <c r="AF68" s="853">
        <v>0</v>
      </c>
      <c r="AG68" s="853"/>
      <c r="AH68" s="853"/>
      <c r="AI68" s="853"/>
      <c r="AJ68" s="853"/>
      <c r="AK68" s="853">
        <v>2</v>
      </c>
      <c r="AL68" s="853"/>
      <c r="AM68" s="853"/>
      <c r="AN68" s="853"/>
      <c r="AO68" s="853"/>
      <c r="AP68" s="853" t="s">
        <v>567</v>
      </c>
      <c r="AQ68" s="853"/>
      <c r="AR68" s="853"/>
      <c r="AS68" s="853"/>
      <c r="AT68" s="853"/>
      <c r="AU68" s="853" t="s">
        <v>567</v>
      </c>
      <c r="AV68" s="853"/>
      <c r="AW68" s="853"/>
      <c r="AX68" s="853"/>
      <c r="AY68" s="853"/>
      <c r="AZ68" s="854" t="s">
        <v>573</v>
      </c>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0">
        <v>2</v>
      </c>
      <c r="B69" s="860" t="s">
        <v>569</v>
      </c>
      <c r="C69" s="861"/>
      <c r="D69" s="861"/>
      <c r="E69" s="861"/>
      <c r="F69" s="861"/>
      <c r="G69" s="861"/>
      <c r="H69" s="861"/>
      <c r="I69" s="861"/>
      <c r="J69" s="861"/>
      <c r="K69" s="861"/>
      <c r="L69" s="861"/>
      <c r="M69" s="861"/>
      <c r="N69" s="861"/>
      <c r="O69" s="861"/>
      <c r="P69" s="862"/>
      <c r="Q69" s="863">
        <v>21</v>
      </c>
      <c r="R69" s="817"/>
      <c r="S69" s="817"/>
      <c r="T69" s="817"/>
      <c r="U69" s="817"/>
      <c r="V69" s="817">
        <v>23</v>
      </c>
      <c r="W69" s="817"/>
      <c r="X69" s="817"/>
      <c r="Y69" s="817"/>
      <c r="Z69" s="817"/>
      <c r="AA69" s="817">
        <v>-1</v>
      </c>
      <c r="AB69" s="817"/>
      <c r="AC69" s="817"/>
      <c r="AD69" s="817"/>
      <c r="AE69" s="817"/>
      <c r="AF69" s="817">
        <v>-1</v>
      </c>
      <c r="AG69" s="817"/>
      <c r="AH69" s="817"/>
      <c r="AI69" s="817"/>
      <c r="AJ69" s="817"/>
      <c r="AK69" s="817" t="s">
        <v>567</v>
      </c>
      <c r="AL69" s="817"/>
      <c r="AM69" s="817"/>
      <c r="AN69" s="817"/>
      <c r="AO69" s="817"/>
      <c r="AP69" s="817" t="s">
        <v>567</v>
      </c>
      <c r="AQ69" s="817"/>
      <c r="AR69" s="817"/>
      <c r="AS69" s="817"/>
      <c r="AT69" s="817"/>
      <c r="AU69" s="817" t="s">
        <v>567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0">
        <v>3</v>
      </c>
      <c r="B70" s="860" t="s">
        <v>570</v>
      </c>
      <c r="C70" s="861"/>
      <c r="D70" s="861"/>
      <c r="E70" s="861"/>
      <c r="F70" s="861"/>
      <c r="G70" s="861"/>
      <c r="H70" s="861"/>
      <c r="I70" s="861"/>
      <c r="J70" s="861"/>
      <c r="K70" s="861"/>
      <c r="L70" s="861"/>
      <c r="M70" s="861"/>
      <c r="N70" s="861"/>
      <c r="O70" s="861"/>
      <c r="P70" s="862"/>
      <c r="Q70" s="863">
        <v>72</v>
      </c>
      <c r="R70" s="817"/>
      <c r="S70" s="817"/>
      <c r="T70" s="817"/>
      <c r="U70" s="817"/>
      <c r="V70" s="817">
        <v>61</v>
      </c>
      <c r="W70" s="817"/>
      <c r="X70" s="817"/>
      <c r="Y70" s="817"/>
      <c r="Z70" s="817"/>
      <c r="AA70" s="817">
        <v>11</v>
      </c>
      <c r="AB70" s="817"/>
      <c r="AC70" s="817"/>
      <c r="AD70" s="817"/>
      <c r="AE70" s="817"/>
      <c r="AF70" s="817">
        <v>11</v>
      </c>
      <c r="AG70" s="817"/>
      <c r="AH70" s="817"/>
      <c r="AI70" s="817"/>
      <c r="AJ70" s="817"/>
      <c r="AK70" s="817" t="s">
        <v>567</v>
      </c>
      <c r="AL70" s="817"/>
      <c r="AM70" s="817"/>
      <c r="AN70" s="817"/>
      <c r="AO70" s="817"/>
      <c r="AP70" s="817" t="s">
        <v>567</v>
      </c>
      <c r="AQ70" s="817"/>
      <c r="AR70" s="817"/>
      <c r="AS70" s="817"/>
      <c r="AT70" s="817"/>
      <c r="AU70" s="817" t="s">
        <v>567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0">
        <v>4</v>
      </c>
      <c r="B71" s="860" t="s">
        <v>571</v>
      </c>
      <c r="C71" s="861"/>
      <c r="D71" s="861"/>
      <c r="E71" s="861"/>
      <c r="F71" s="861"/>
      <c r="G71" s="861"/>
      <c r="H71" s="861"/>
      <c r="I71" s="861"/>
      <c r="J71" s="861"/>
      <c r="K71" s="861"/>
      <c r="L71" s="861"/>
      <c r="M71" s="861"/>
      <c r="N71" s="861"/>
      <c r="O71" s="861"/>
      <c r="P71" s="862"/>
      <c r="Q71" s="863">
        <v>407</v>
      </c>
      <c r="R71" s="817"/>
      <c r="S71" s="817"/>
      <c r="T71" s="817"/>
      <c r="U71" s="817"/>
      <c r="V71" s="817">
        <v>217</v>
      </c>
      <c r="W71" s="817"/>
      <c r="X71" s="817"/>
      <c r="Y71" s="817"/>
      <c r="Z71" s="817"/>
      <c r="AA71" s="817">
        <v>190</v>
      </c>
      <c r="AB71" s="817"/>
      <c r="AC71" s="817"/>
      <c r="AD71" s="817"/>
      <c r="AE71" s="817"/>
      <c r="AF71" s="817">
        <v>190</v>
      </c>
      <c r="AG71" s="817"/>
      <c r="AH71" s="817"/>
      <c r="AI71" s="817"/>
      <c r="AJ71" s="817"/>
      <c r="AK71" s="817">
        <v>114</v>
      </c>
      <c r="AL71" s="817"/>
      <c r="AM71" s="817"/>
      <c r="AN71" s="817"/>
      <c r="AO71" s="817"/>
      <c r="AP71" s="817" t="s">
        <v>567</v>
      </c>
      <c r="AQ71" s="817"/>
      <c r="AR71" s="817"/>
      <c r="AS71" s="817"/>
      <c r="AT71" s="817"/>
      <c r="AU71" s="817" t="s">
        <v>567</v>
      </c>
      <c r="AV71" s="817"/>
      <c r="AW71" s="817"/>
      <c r="AX71" s="817"/>
      <c r="AY71" s="817"/>
      <c r="AZ71" s="819" t="s">
        <v>574</v>
      </c>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0">
        <v>5</v>
      </c>
      <c r="B72" s="860" t="s">
        <v>572</v>
      </c>
      <c r="C72" s="861"/>
      <c r="D72" s="861"/>
      <c r="E72" s="861"/>
      <c r="F72" s="861"/>
      <c r="G72" s="861"/>
      <c r="H72" s="861"/>
      <c r="I72" s="861"/>
      <c r="J72" s="861"/>
      <c r="K72" s="861"/>
      <c r="L72" s="861"/>
      <c r="M72" s="861"/>
      <c r="N72" s="861"/>
      <c r="O72" s="861"/>
      <c r="P72" s="862"/>
      <c r="Q72" s="863">
        <v>218789</v>
      </c>
      <c r="R72" s="817"/>
      <c r="S72" s="817"/>
      <c r="T72" s="817"/>
      <c r="U72" s="817"/>
      <c r="V72" s="817">
        <v>212178</v>
      </c>
      <c r="W72" s="817"/>
      <c r="X72" s="817"/>
      <c r="Y72" s="817"/>
      <c r="Z72" s="817"/>
      <c r="AA72" s="817">
        <v>6611</v>
      </c>
      <c r="AB72" s="817"/>
      <c r="AC72" s="817"/>
      <c r="AD72" s="817"/>
      <c r="AE72" s="817"/>
      <c r="AF72" s="817">
        <v>6611</v>
      </c>
      <c r="AG72" s="817"/>
      <c r="AH72" s="817"/>
      <c r="AI72" s="817"/>
      <c r="AJ72" s="817"/>
      <c r="AK72" s="817" t="s">
        <v>567</v>
      </c>
      <c r="AL72" s="817"/>
      <c r="AM72" s="817"/>
      <c r="AN72" s="817"/>
      <c r="AO72" s="817"/>
      <c r="AP72" s="817" t="s">
        <v>567</v>
      </c>
      <c r="AQ72" s="817"/>
      <c r="AR72" s="817"/>
      <c r="AS72" s="817"/>
      <c r="AT72" s="817"/>
      <c r="AU72" s="817" t="s">
        <v>567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2" t="s">
        <v>378</v>
      </c>
      <c r="B88" s="776" t="s">
        <v>406</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776" t="s">
        <v>407</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408</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409</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412</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413</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414</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415</v>
      </c>
      <c r="AB109" s="880"/>
      <c r="AC109" s="880"/>
      <c r="AD109" s="880"/>
      <c r="AE109" s="881"/>
      <c r="AF109" s="879" t="s">
        <v>416</v>
      </c>
      <c r="AG109" s="880"/>
      <c r="AH109" s="880"/>
      <c r="AI109" s="880"/>
      <c r="AJ109" s="881"/>
      <c r="AK109" s="879" t="s">
        <v>294</v>
      </c>
      <c r="AL109" s="880"/>
      <c r="AM109" s="880"/>
      <c r="AN109" s="880"/>
      <c r="AO109" s="881"/>
      <c r="AP109" s="879" t="s">
        <v>417</v>
      </c>
      <c r="AQ109" s="880"/>
      <c r="AR109" s="880"/>
      <c r="AS109" s="880"/>
      <c r="AT109" s="882"/>
      <c r="AU109" s="899" t="s">
        <v>414</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415</v>
      </c>
      <c r="BR109" s="880"/>
      <c r="BS109" s="880"/>
      <c r="BT109" s="880"/>
      <c r="BU109" s="881"/>
      <c r="BV109" s="879" t="s">
        <v>416</v>
      </c>
      <c r="BW109" s="880"/>
      <c r="BX109" s="880"/>
      <c r="BY109" s="880"/>
      <c r="BZ109" s="881"/>
      <c r="CA109" s="879" t="s">
        <v>294</v>
      </c>
      <c r="CB109" s="880"/>
      <c r="CC109" s="880"/>
      <c r="CD109" s="880"/>
      <c r="CE109" s="881"/>
      <c r="CF109" s="900" t="s">
        <v>417</v>
      </c>
      <c r="CG109" s="900"/>
      <c r="CH109" s="900"/>
      <c r="CI109" s="900"/>
      <c r="CJ109" s="900"/>
      <c r="CK109" s="879" t="s">
        <v>418</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415</v>
      </c>
      <c r="DH109" s="880"/>
      <c r="DI109" s="880"/>
      <c r="DJ109" s="880"/>
      <c r="DK109" s="881"/>
      <c r="DL109" s="879" t="s">
        <v>416</v>
      </c>
      <c r="DM109" s="880"/>
      <c r="DN109" s="880"/>
      <c r="DO109" s="880"/>
      <c r="DP109" s="881"/>
      <c r="DQ109" s="879" t="s">
        <v>294</v>
      </c>
      <c r="DR109" s="880"/>
      <c r="DS109" s="880"/>
      <c r="DT109" s="880"/>
      <c r="DU109" s="881"/>
      <c r="DV109" s="879" t="s">
        <v>417</v>
      </c>
      <c r="DW109" s="880"/>
      <c r="DX109" s="880"/>
      <c r="DY109" s="880"/>
      <c r="DZ109" s="882"/>
    </row>
    <row r="110" spans="1:131" s="212" customFormat="1" ht="26.25" customHeight="1" x14ac:dyDescent="0.15">
      <c r="A110" s="883" t="s">
        <v>419</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6741598</v>
      </c>
      <c r="AB110" s="887"/>
      <c r="AC110" s="887"/>
      <c r="AD110" s="887"/>
      <c r="AE110" s="888"/>
      <c r="AF110" s="889">
        <v>6587777</v>
      </c>
      <c r="AG110" s="887"/>
      <c r="AH110" s="887"/>
      <c r="AI110" s="887"/>
      <c r="AJ110" s="888"/>
      <c r="AK110" s="889">
        <v>6355956</v>
      </c>
      <c r="AL110" s="887"/>
      <c r="AM110" s="887"/>
      <c r="AN110" s="887"/>
      <c r="AO110" s="888"/>
      <c r="AP110" s="890">
        <v>31.8</v>
      </c>
      <c r="AQ110" s="891"/>
      <c r="AR110" s="891"/>
      <c r="AS110" s="891"/>
      <c r="AT110" s="892"/>
      <c r="AU110" s="893" t="s">
        <v>69</v>
      </c>
      <c r="AV110" s="894"/>
      <c r="AW110" s="894"/>
      <c r="AX110" s="894"/>
      <c r="AY110" s="894"/>
      <c r="AZ110" s="916" t="s">
        <v>420</v>
      </c>
      <c r="BA110" s="884"/>
      <c r="BB110" s="884"/>
      <c r="BC110" s="884"/>
      <c r="BD110" s="884"/>
      <c r="BE110" s="884"/>
      <c r="BF110" s="884"/>
      <c r="BG110" s="884"/>
      <c r="BH110" s="884"/>
      <c r="BI110" s="884"/>
      <c r="BJ110" s="884"/>
      <c r="BK110" s="884"/>
      <c r="BL110" s="884"/>
      <c r="BM110" s="884"/>
      <c r="BN110" s="884"/>
      <c r="BO110" s="884"/>
      <c r="BP110" s="885"/>
      <c r="BQ110" s="917">
        <v>46070753</v>
      </c>
      <c r="BR110" s="918"/>
      <c r="BS110" s="918"/>
      <c r="BT110" s="918"/>
      <c r="BU110" s="918"/>
      <c r="BV110" s="918">
        <v>42746429</v>
      </c>
      <c r="BW110" s="918"/>
      <c r="BX110" s="918"/>
      <c r="BY110" s="918"/>
      <c r="BZ110" s="918"/>
      <c r="CA110" s="918">
        <v>39502069</v>
      </c>
      <c r="CB110" s="918"/>
      <c r="CC110" s="918"/>
      <c r="CD110" s="918"/>
      <c r="CE110" s="918"/>
      <c r="CF110" s="931">
        <v>197.8</v>
      </c>
      <c r="CG110" s="932"/>
      <c r="CH110" s="932"/>
      <c r="CI110" s="932"/>
      <c r="CJ110" s="932"/>
      <c r="CK110" s="933" t="s">
        <v>421</v>
      </c>
      <c r="CL110" s="934"/>
      <c r="CM110" s="916" t="s">
        <v>422</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423</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424</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425</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426</v>
      </c>
      <c r="B112" s="940"/>
      <c r="C112" s="910" t="s">
        <v>427</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428</v>
      </c>
      <c r="BA112" s="910"/>
      <c r="BB112" s="910"/>
      <c r="BC112" s="910"/>
      <c r="BD112" s="910"/>
      <c r="BE112" s="910"/>
      <c r="BF112" s="910"/>
      <c r="BG112" s="910"/>
      <c r="BH112" s="910"/>
      <c r="BI112" s="910"/>
      <c r="BJ112" s="910"/>
      <c r="BK112" s="910"/>
      <c r="BL112" s="910"/>
      <c r="BM112" s="910"/>
      <c r="BN112" s="910"/>
      <c r="BO112" s="910"/>
      <c r="BP112" s="911"/>
      <c r="BQ112" s="912">
        <v>8918225</v>
      </c>
      <c r="BR112" s="913"/>
      <c r="BS112" s="913"/>
      <c r="BT112" s="913"/>
      <c r="BU112" s="913"/>
      <c r="BV112" s="913">
        <v>7945700</v>
      </c>
      <c r="BW112" s="913"/>
      <c r="BX112" s="913"/>
      <c r="BY112" s="913"/>
      <c r="BZ112" s="913"/>
      <c r="CA112" s="913">
        <v>7508125</v>
      </c>
      <c r="CB112" s="913"/>
      <c r="CC112" s="913"/>
      <c r="CD112" s="913"/>
      <c r="CE112" s="913"/>
      <c r="CF112" s="907">
        <v>37.6</v>
      </c>
      <c r="CG112" s="908"/>
      <c r="CH112" s="908"/>
      <c r="CI112" s="908"/>
      <c r="CJ112" s="908"/>
      <c r="CK112" s="935"/>
      <c r="CL112" s="936"/>
      <c r="CM112" s="909" t="s">
        <v>429</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430</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994697</v>
      </c>
      <c r="AB113" s="925"/>
      <c r="AC113" s="925"/>
      <c r="AD113" s="925"/>
      <c r="AE113" s="926"/>
      <c r="AF113" s="927">
        <v>973334</v>
      </c>
      <c r="AG113" s="925"/>
      <c r="AH113" s="925"/>
      <c r="AI113" s="925"/>
      <c r="AJ113" s="926"/>
      <c r="AK113" s="927">
        <v>971604</v>
      </c>
      <c r="AL113" s="925"/>
      <c r="AM113" s="925"/>
      <c r="AN113" s="925"/>
      <c r="AO113" s="926"/>
      <c r="AP113" s="928">
        <v>4.9000000000000004</v>
      </c>
      <c r="AQ113" s="929"/>
      <c r="AR113" s="929"/>
      <c r="AS113" s="929"/>
      <c r="AT113" s="930"/>
      <c r="AU113" s="895"/>
      <c r="AV113" s="896"/>
      <c r="AW113" s="896"/>
      <c r="AX113" s="896"/>
      <c r="AY113" s="896"/>
      <c r="AZ113" s="909" t="s">
        <v>431</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432</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433</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434</v>
      </c>
      <c r="BA114" s="910"/>
      <c r="BB114" s="910"/>
      <c r="BC114" s="910"/>
      <c r="BD114" s="910"/>
      <c r="BE114" s="910"/>
      <c r="BF114" s="910"/>
      <c r="BG114" s="910"/>
      <c r="BH114" s="910"/>
      <c r="BI114" s="910"/>
      <c r="BJ114" s="910"/>
      <c r="BK114" s="910"/>
      <c r="BL114" s="910"/>
      <c r="BM114" s="910"/>
      <c r="BN114" s="910"/>
      <c r="BO114" s="910"/>
      <c r="BP114" s="911"/>
      <c r="BQ114" s="912">
        <v>7214659</v>
      </c>
      <c r="BR114" s="913"/>
      <c r="BS114" s="913"/>
      <c r="BT114" s="913"/>
      <c r="BU114" s="913"/>
      <c r="BV114" s="913">
        <v>7118219</v>
      </c>
      <c r="BW114" s="913"/>
      <c r="BX114" s="913"/>
      <c r="BY114" s="913"/>
      <c r="BZ114" s="913"/>
      <c r="CA114" s="913">
        <v>7303381</v>
      </c>
      <c r="CB114" s="913"/>
      <c r="CC114" s="913"/>
      <c r="CD114" s="913"/>
      <c r="CE114" s="913"/>
      <c r="CF114" s="907">
        <v>36.6</v>
      </c>
      <c r="CG114" s="908"/>
      <c r="CH114" s="908"/>
      <c r="CI114" s="908"/>
      <c r="CJ114" s="908"/>
      <c r="CK114" s="935"/>
      <c r="CL114" s="936"/>
      <c r="CM114" s="909" t="s">
        <v>435</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436</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43</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437</v>
      </c>
      <c r="BA115" s="910"/>
      <c r="BB115" s="910"/>
      <c r="BC115" s="910"/>
      <c r="BD115" s="910"/>
      <c r="BE115" s="910"/>
      <c r="BF115" s="910"/>
      <c r="BG115" s="910"/>
      <c r="BH115" s="910"/>
      <c r="BI115" s="910"/>
      <c r="BJ115" s="910"/>
      <c r="BK115" s="910"/>
      <c r="BL115" s="910"/>
      <c r="BM115" s="910"/>
      <c r="BN115" s="910"/>
      <c r="BO115" s="910"/>
      <c r="BP115" s="911"/>
      <c r="BQ115" s="912">
        <v>30946</v>
      </c>
      <c r="BR115" s="913"/>
      <c r="BS115" s="913"/>
      <c r="BT115" s="913"/>
      <c r="BU115" s="913"/>
      <c r="BV115" s="913">
        <v>50513</v>
      </c>
      <c r="BW115" s="913"/>
      <c r="BX115" s="913"/>
      <c r="BY115" s="913"/>
      <c r="BZ115" s="913"/>
      <c r="CA115" s="913">
        <v>64996</v>
      </c>
      <c r="CB115" s="913"/>
      <c r="CC115" s="913"/>
      <c r="CD115" s="913"/>
      <c r="CE115" s="913"/>
      <c r="CF115" s="907">
        <v>0.3</v>
      </c>
      <c r="CG115" s="908"/>
      <c r="CH115" s="908"/>
      <c r="CI115" s="908"/>
      <c r="CJ115" s="908"/>
      <c r="CK115" s="935"/>
      <c r="CL115" s="936"/>
      <c r="CM115" s="909" t="s">
        <v>438</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439</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340</v>
      </c>
      <c r="AB116" s="946"/>
      <c r="AC116" s="946"/>
      <c r="AD116" s="946"/>
      <c r="AE116" s="947"/>
      <c r="AF116" s="948">
        <v>340</v>
      </c>
      <c r="AG116" s="946"/>
      <c r="AH116" s="946"/>
      <c r="AI116" s="946"/>
      <c r="AJ116" s="947"/>
      <c r="AK116" s="948">
        <v>195</v>
      </c>
      <c r="AL116" s="946"/>
      <c r="AM116" s="946"/>
      <c r="AN116" s="946"/>
      <c r="AO116" s="947"/>
      <c r="AP116" s="949">
        <v>0</v>
      </c>
      <c r="AQ116" s="950"/>
      <c r="AR116" s="950"/>
      <c r="AS116" s="950"/>
      <c r="AT116" s="951"/>
      <c r="AU116" s="895"/>
      <c r="AV116" s="896"/>
      <c r="AW116" s="896"/>
      <c r="AX116" s="896"/>
      <c r="AY116" s="896"/>
      <c r="AZ116" s="954" t="s">
        <v>440</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441</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442</v>
      </c>
      <c r="Z117" s="881"/>
      <c r="AA117" s="965">
        <v>7736678</v>
      </c>
      <c r="AB117" s="966"/>
      <c r="AC117" s="966"/>
      <c r="AD117" s="966"/>
      <c r="AE117" s="967"/>
      <c r="AF117" s="968">
        <v>7561451</v>
      </c>
      <c r="AG117" s="966"/>
      <c r="AH117" s="966"/>
      <c r="AI117" s="966"/>
      <c r="AJ117" s="967"/>
      <c r="AK117" s="968">
        <v>7327755</v>
      </c>
      <c r="AL117" s="966"/>
      <c r="AM117" s="966"/>
      <c r="AN117" s="966"/>
      <c r="AO117" s="967"/>
      <c r="AP117" s="969"/>
      <c r="AQ117" s="970"/>
      <c r="AR117" s="970"/>
      <c r="AS117" s="970"/>
      <c r="AT117" s="971"/>
      <c r="AU117" s="895"/>
      <c r="AV117" s="896"/>
      <c r="AW117" s="896"/>
      <c r="AX117" s="896"/>
      <c r="AY117" s="896"/>
      <c r="AZ117" s="961" t="s">
        <v>443</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444</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418</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415</v>
      </c>
      <c r="AB118" s="880"/>
      <c r="AC118" s="880"/>
      <c r="AD118" s="880"/>
      <c r="AE118" s="881"/>
      <c r="AF118" s="879" t="s">
        <v>416</v>
      </c>
      <c r="AG118" s="880"/>
      <c r="AH118" s="880"/>
      <c r="AI118" s="880"/>
      <c r="AJ118" s="881"/>
      <c r="AK118" s="879" t="s">
        <v>294</v>
      </c>
      <c r="AL118" s="880"/>
      <c r="AM118" s="880"/>
      <c r="AN118" s="880"/>
      <c r="AO118" s="881"/>
      <c r="AP118" s="957" t="s">
        <v>417</v>
      </c>
      <c r="AQ118" s="958"/>
      <c r="AR118" s="958"/>
      <c r="AS118" s="958"/>
      <c r="AT118" s="959"/>
      <c r="AU118" s="895"/>
      <c r="AV118" s="896"/>
      <c r="AW118" s="896"/>
      <c r="AX118" s="896"/>
      <c r="AY118" s="896"/>
      <c r="AZ118" s="960" t="s">
        <v>445</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446</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421</v>
      </c>
      <c r="B119" s="934"/>
      <c r="C119" s="916" t="s">
        <v>422</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447</v>
      </c>
      <c r="BP119" s="992"/>
      <c r="BQ119" s="986">
        <v>62234583</v>
      </c>
      <c r="BR119" s="987"/>
      <c r="BS119" s="987"/>
      <c r="BT119" s="987"/>
      <c r="BU119" s="987"/>
      <c r="BV119" s="987">
        <v>57860861</v>
      </c>
      <c r="BW119" s="987"/>
      <c r="BX119" s="987"/>
      <c r="BY119" s="987"/>
      <c r="BZ119" s="987"/>
      <c r="CA119" s="987">
        <v>54378571</v>
      </c>
      <c r="CB119" s="987"/>
      <c r="CC119" s="987"/>
      <c r="CD119" s="987"/>
      <c r="CE119" s="987"/>
      <c r="CF119" s="988"/>
      <c r="CG119" s="989"/>
      <c r="CH119" s="989"/>
      <c r="CI119" s="989"/>
      <c r="CJ119" s="990"/>
      <c r="CK119" s="937"/>
      <c r="CL119" s="938"/>
      <c r="CM119" s="960" t="s">
        <v>448</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425</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449</v>
      </c>
      <c r="AV120" s="979"/>
      <c r="AW120" s="979"/>
      <c r="AX120" s="979"/>
      <c r="AY120" s="980"/>
      <c r="AZ120" s="916" t="s">
        <v>450</v>
      </c>
      <c r="BA120" s="884"/>
      <c r="BB120" s="884"/>
      <c r="BC120" s="884"/>
      <c r="BD120" s="884"/>
      <c r="BE120" s="884"/>
      <c r="BF120" s="884"/>
      <c r="BG120" s="884"/>
      <c r="BH120" s="884"/>
      <c r="BI120" s="884"/>
      <c r="BJ120" s="884"/>
      <c r="BK120" s="884"/>
      <c r="BL120" s="884"/>
      <c r="BM120" s="884"/>
      <c r="BN120" s="884"/>
      <c r="BO120" s="884"/>
      <c r="BP120" s="885"/>
      <c r="BQ120" s="917">
        <v>20198933</v>
      </c>
      <c r="BR120" s="918"/>
      <c r="BS120" s="918"/>
      <c r="BT120" s="918"/>
      <c r="BU120" s="918"/>
      <c r="BV120" s="918">
        <v>19064194</v>
      </c>
      <c r="BW120" s="918"/>
      <c r="BX120" s="918"/>
      <c r="BY120" s="918"/>
      <c r="BZ120" s="918"/>
      <c r="CA120" s="918">
        <v>18703216</v>
      </c>
      <c r="CB120" s="918"/>
      <c r="CC120" s="918"/>
      <c r="CD120" s="918"/>
      <c r="CE120" s="918"/>
      <c r="CF120" s="931">
        <v>93.6</v>
      </c>
      <c r="CG120" s="932"/>
      <c r="CH120" s="932"/>
      <c r="CI120" s="932"/>
      <c r="CJ120" s="932"/>
      <c r="CK120" s="993" t="s">
        <v>451</v>
      </c>
      <c r="CL120" s="994"/>
      <c r="CM120" s="994"/>
      <c r="CN120" s="994"/>
      <c r="CO120" s="995"/>
      <c r="CP120" s="1001" t="s">
        <v>397</v>
      </c>
      <c r="CQ120" s="1002"/>
      <c r="CR120" s="1002"/>
      <c r="CS120" s="1002"/>
      <c r="CT120" s="1002"/>
      <c r="CU120" s="1002"/>
      <c r="CV120" s="1002"/>
      <c r="CW120" s="1002"/>
      <c r="CX120" s="1002"/>
      <c r="CY120" s="1002"/>
      <c r="CZ120" s="1002"/>
      <c r="DA120" s="1002"/>
      <c r="DB120" s="1002"/>
      <c r="DC120" s="1002"/>
      <c r="DD120" s="1002"/>
      <c r="DE120" s="1002"/>
      <c r="DF120" s="1003"/>
      <c r="DG120" s="917">
        <v>4946630</v>
      </c>
      <c r="DH120" s="918"/>
      <c r="DI120" s="918"/>
      <c r="DJ120" s="918"/>
      <c r="DK120" s="918"/>
      <c r="DL120" s="918">
        <v>4230039</v>
      </c>
      <c r="DM120" s="918"/>
      <c r="DN120" s="918"/>
      <c r="DO120" s="918"/>
      <c r="DP120" s="918"/>
      <c r="DQ120" s="918">
        <v>6196044</v>
      </c>
      <c r="DR120" s="918"/>
      <c r="DS120" s="918"/>
      <c r="DT120" s="918"/>
      <c r="DU120" s="918"/>
      <c r="DV120" s="919">
        <v>31</v>
      </c>
      <c r="DW120" s="919"/>
      <c r="DX120" s="919"/>
      <c r="DY120" s="919"/>
      <c r="DZ120" s="920"/>
    </row>
    <row r="121" spans="1:130" s="212" customFormat="1" ht="26.25" customHeight="1" x14ac:dyDescent="0.15">
      <c r="A121" s="1044"/>
      <c r="B121" s="936"/>
      <c r="C121" s="961" t="s">
        <v>452</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453</v>
      </c>
      <c r="BA121" s="910"/>
      <c r="BB121" s="910"/>
      <c r="BC121" s="910"/>
      <c r="BD121" s="910"/>
      <c r="BE121" s="910"/>
      <c r="BF121" s="910"/>
      <c r="BG121" s="910"/>
      <c r="BH121" s="910"/>
      <c r="BI121" s="910"/>
      <c r="BJ121" s="910"/>
      <c r="BK121" s="910"/>
      <c r="BL121" s="910"/>
      <c r="BM121" s="910"/>
      <c r="BN121" s="910"/>
      <c r="BO121" s="910"/>
      <c r="BP121" s="911"/>
      <c r="BQ121" s="912">
        <v>2933765</v>
      </c>
      <c r="BR121" s="913"/>
      <c r="BS121" s="913"/>
      <c r="BT121" s="913"/>
      <c r="BU121" s="913"/>
      <c r="BV121" s="913">
        <v>2733494</v>
      </c>
      <c r="BW121" s="913"/>
      <c r="BX121" s="913"/>
      <c r="BY121" s="913"/>
      <c r="BZ121" s="913"/>
      <c r="CA121" s="913">
        <v>2444249</v>
      </c>
      <c r="CB121" s="913"/>
      <c r="CC121" s="913"/>
      <c r="CD121" s="913"/>
      <c r="CE121" s="913"/>
      <c r="CF121" s="907">
        <v>12.2</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1414936</v>
      </c>
      <c r="DH121" s="913"/>
      <c r="DI121" s="913"/>
      <c r="DJ121" s="913"/>
      <c r="DK121" s="913"/>
      <c r="DL121" s="913">
        <v>1313163</v>
      </c>
      <c r="DM121" s="913"/>
      <c r="DN121" s="913"/>
      <c r="DO121" s="913"/>
      <c r="DP121" s="913"/>
      <c r="DQ121" s="913">
        <v>1242640</v>
      </c>
      <c r="DR121" s="913"/>
      <c r="DS121" s="913"/>
      <c r="DT121" s="913"/>
      <c r="DU121" s="913"/>
      <c r="DV121" s="914">
        <v>6.2</v>
      </c>
      <c r="DW121" s="914"/>
      <c r="DX121" s="914"/>
      <c r="DY121" s="914"/>
      <c r="DZ121" s="915"/>
    </row>
    <row r="122" spans="1:130" s="212" customFormat="1" ht="26.25" customHeight="1" x14ac:dyDescent="0.15">
      <c r="A122" s="1044"/>
      <c r="B122" s="936"/>
      <c r="C122" s="909" t="s">
        <v>435</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454</v>
      </c>
      <c r="BA122" s="952"/>
      <c r="BB122" s="952"/>
      <c r="BC122" s="952"/>
      <c r="BD122" s="952"/>
      <c r="BE122" s="952"/>
      <c r="BF122" s="952"/>
      <c r="BG122" s="952"/>
      <c r="BH122" s="952"/>
      <c r="BI122" s="952"/>
      <c r="BJ122" s="952"/>
      <c r="BK122" s="952"/>
      <c r="BL122" s="952"/>
      <c r="BM122" s="952"/>
      <c r="BN122" s="952"/>
      <c r="BO122" s="952"/>
      <c r="BP122" s="953"/>
      <c r="BQ122" s="986">
        <v>39939212</v>
      </c>
      <c r="BR122" s="987"/>
      <c r="BS122" s="987"/>
      <c r="BT122" s="987"/>
      <c r="BU122" s="987"/>
      <c r="BV122" s="987">
        <v>39243112</v>
      </c>
      <c r="BW122" s="987"/>
      <c r="BX122" s="987"/>
      <c r="BY122" s="987"/>
      <c r="BZ122" s="987"/>
      <c r="CA122" s="987">
        <v>35137419</v>
      </c>
      <c r="CB122" s="987"/>
      <c r="CC122" s="987"/>
      <c r="CD122" s="987"/>
      <c r="CE122" s="987"/>
      <c r="CF122" s="1004">
        <v>175.9</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v>71950</v>
      </c>
      <c r="DH122" s="913"/>
      <c r="DI122" s="913"/>
      <c r="DJ122" s="913"/>
      <c r="DK122" s="913"/>
      <c r="DL122" s="913">
        <v>59981</v>
      </c>
      <c r="DM122" s="913"/>
      <c r="DN122" s="913"/>
      <c r="DO122" s="913"/>
      <c r="DP122" s="913"/>
      <c r="DQ122" s="913">
        <v>52073</v>
      </c>
      <c r="DR122" s="913"/>
      <c r="DS122" s="913"/>
      <c r="DT122" s="913"/>
      <c r="DU122" s="913"/>
      <c r="DV122" s="914">
        <v>0.3</v>
      </c>
      <c r="DW122" s="914"/>
      <c r="DX122" s="914"/>
      <c r="DY122" s="914"/>
      <c r="DZ122" s="915"/>
    </row>
    <row r="123" spans="1:130" s="212" customFormat="1" ht="26.25" customHeight="1" x14ac:dyDescent="0.15">
      <c r="A123" s="1044"/>
      <c r="B123" s="936"/>
      <c r="C123" s="909" t="s">
        <v>441</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455</v>
      </c>
      <c r="BP123" s="992"/>
      <c r="BQ123" s="1050">
        <v>63071910</v>
      </c>
      <c r="BR123" s="1051"/>
      <c r="BS123" s="1051"/>
      <c r="BT123" s="1051"/>
      <c r="BU123" s="1051"/>
      <c r="BV123" s="1051">
        <v>61040800</v>
      </c>
      <c r="BW123" s="1051"/>
      <c r="BX123" s="1051"/>
      <c r="BY123" s="1051"/>
      <c r="BZ123" s="1051"/>
      <c r="CA123" s="1051">
        <v>56284884</v>
      </c>
      <c r="CB123" s="1051"/>
      <c r="CC123" s="1051"/>
      <c r="CD123" s="1051"/>
      <c r="CE123" s="1051"/>
      <c r="CF123" s="988"/>
      <c r="CG123" s="989"/>
      <c r="CH123" s="989"/>
      <c r="CI123" s="989"/>
      <c r="CJ123" s="990"/>
      <c r="CK123" s="996"/>
      <c r="CL123" s="997"/>
      <c r="CM123" s="997"/>
      <c r="CN123" s="997"/>
      <c r="CO123" s="998"/>
      <c r="CP123" s="1006" t="s">
        <v>399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v>9287</v>
      </c>
      <c r="DR123" s="946"/>
      <c r="DS123" s="946"/>
      <c r="DT123" s="946"/>
      <c r="DU123" s="947"/>
      <c r="DV123" s="949">
        <v>0</v>
      </c>
      <c r="DW123" s="950"/>
      <c r="DX123" s="950"/>
      <c r="DY123" s="950"/>
      <c r="DZ123" s="951"/>
    </row>
    <row r="124" spans="1:130" s="212" customFormat="1" ht="26.25" customHeight="1" thickBot="1" x14ac:dyDescent="0.2">
      <c r="A124" s="1044"/>
      <c r="B124" s="936"/>
      <c r="C124" s="909" t="s">
        <v>444</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456</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457</v>
      </c>
      <c r="CQ124" s="1007"/>
      <c r="CR124" s="1007"/>
      <c r="CS124" s="1007"/>
      <c r="CT124" s="1007"/>
      <c r="CU124" s="1007"/>
      <c r="CV124" s="1007"/>
      <c r="CW124" s="1007"/>
      <c r="CX124" s="1007"/>
      <c r="CY124" s="1007"/>
      <c r="CZ124" s="1007"/>
      <c r="DA124" s="1007"/>
      <c r="DB124" s="1007"/>
      <c r="DC124" s="1007"/>
      <c r="DD124" s="1007"/>
      <c r="DE124" s="1007"/>
      <c r="DF124" s="1008"/>
      <c r="DG124" s="991">
        <v>2484709</v>
      </c>
      <c r="DH124" s="973"/>
      <c r="DI124" s="973"/>
      <c r="DJ124" s="973"/>
      <c r="DK124" s="974"/>
      <c r="DL124" s="972">
        <v>2342517</v>
      </c>
      <c r="DM124" s="973"/>
      <c r="DN124" s="973"/>
      <c r="DO124" s="973"/>
      <c r="DP124" s="974"/>
      <c r="DQ124" s="972">
        <v>8081</v>
      </c>
      <c r="DR124" s="973"/>
      <c r="DS124" s="973"/>
      <c r="DT124" s="973"/>
      <c r="DU124" s="974"/>
      <c r="DV124" s="975">
        <v>0</v>
      </c>
      <c r="DW124" s="976"/>
      <c r="DX124" s="976"/>
      <c r="DY124" s="976"/>
      <c r="DZ124" s="977"/>
    </row>
    <row r="125" spans="1:130" s="212" customFormat="1" ht="26.25" customHeight="1" x14ac:dyDescent="0.15">
      <c r="A125" s="1044"/>
      <c r="B125" s="936"/>
      <c r="C125" s="909" t="s">
        <v>446</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458</v>
      </c>
      <c r="CL125" s="994"/>
      <c r="CM125" s="994"/>
      <c r="CN125" s="994"/>
      <c r="CO125" s="995"/>
      <c r="CP125" s="916" t="s">
        <v>459</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448</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460</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461</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43</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462</v>
      </c>
      <c r="AY127" s="1019"/>
      <c r="AZ127" s="1019"/>
      <c r="BA127" s="1019"/>
      <c r="BB127" s="1019"/>
      <c r="BC127" s="1019"/>
      <c r="BD127" s="1019"/>
      <c r="BE127" s="1020"/>
      <c r="BF127" s="1021" t="s">
        <v>463</v>
      </c>
      <c r="BG127" s="1019"/>
      <c r="BH127" s="1019"/>
      <c r="BI127" s="1019"/>
      <c r="BJ127" s="1019"/>
      <c r="BK127" s="1019"/>
      <c r="BL127" s="1020"/>
      <c r="BM127" s="1021" t="s">
        <v>464</v>
      </c>
      <c r="BN127" s="1019"/>
      <c r="BO127" s="1019"/>
      <c r="BP127" s="1019"/>
      <c r="BQ127" s="1019"/>
      <c r="BR127" s="1019"/>
      <c r="BS127" s="1020"/>
      <c r="BT127" s="1021" t="s">
        <v>465</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466</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467</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468</v>
      </c>
      <c r="X128" s="1030"/>
      <c r="Y128" s="1030"/>
      <c r="Z128" s="1031"/>
      <c r="AA128" s="1032">
        <v>438745</v>
      </c>
      <c r="AB128" s="1033"/>
      <c r="AC128" s="1033"/>
      <c r="AD128" s="1033"/>
      <c r="AE128" s="1034"/>
      <c r="AF128" s="1035">
        <v>316842</v>
      </c>
      <c r="AG128" s="1033"/>
      <c r="AH128" s="1033"/>
      <c r="AI128" s="1033"/>
      <c r="AJ128" s="1034"/>
      <c r="AK128" s="1035">
        <v>356296</v>
      </c>
      <c r="AL128" s="1033"/>
      <c r="AM128" s="1033"/>
      <c r="AN128" s="1033"/>
      <c r="AO128" s="1034"/>
      <c r="AP128" s="1036"/>
      <c r="AQ128" s="1037"/>
      <c r="AR128" s="1037"/>
      <c r="AS128" s="1037"/>
      <c r="AT128" s="1038"/>
      <c r="AU128" s="214"/>
      <c r="AV128" s="214"/>
      <c r="AW128" s="214"/>
      <c r="AX128" s="883" t="s">
        <v>469</v>
      </c>
      <c r="AY128" s="884"/>
      <c r="AZ128" s="884"/>
      <c r="BA128" s="884"/>
      <c r="BB128" s="884"/>
      <c r="BC128" s="884"/>
      <c r="BD128" s="884"/>
      <c r="BE128" s="885"/>
      <c r="BF128" s="1039" t="s">
        <v>122</v>
      </c>
      <c r="BG128" s="1040"/>
      <c r="BH128" s="1040"/>
      <c r="BI128" s="1040"/>
      <c r="BJ128" s="1040"/>
      <c r="BK128" s="1040"/>
      <c r="BL128" s="1041"/>
      <c r="BM128" s="1039">
        <v>12.09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470</v>
      </c>
      <c r="CQ128" s="713"/>
      <c r="CR128" s="713"/>
      <c r="CS128" s="713"/>
      <c r="CT128" s="713"/>
      <c r="CU128" s="713"/>
      <c r="CV128" s="713"/>
      <c r="CW128" s="713"/>
      <c r="CX128" s="713"/>
      <c r="CY128" s="713"/>
      <c r="CZ128" s="713"/>
      <c r="DA128" s="713"/>
      <c r="DB128" s="713"/>
      <c r="DC128" s="713"/>
      <c r="DD128" s="713"/>
      <c r="DE128" s="713"/>
      <c r="DF128" s="1023"/>
      <c r="DG128" s="1024">
        <v>30946</v>
      </c>
      <c r="DH128" s="1025"/>
      <c r="DI128" s="1025"/>
      <c r="DJ128" s="1025"/>
      <c r="DK128" s="1025"/>
      <c r="DL128" s="1025">
        <v>50513</v>
      </c>
      <c r="DM128" s="1025"/>
      <c r="DN128" s="1025"/>
      <c r="DO128" s="1025"/>
      <c r="DP128" s="1025"/>
      <c r="DQ128" s="1025">
        <v>64996</v>
      </c>
      <c r="DR128" s="1025"/>
      <c r="DS128" s="1025"/>
      <c r="DT128" s="1025"/>
      <c r="DU128" s="1025"/>
      <c r="DV128" s="1026">
        <v>0.3</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471</v>
      </c>
      <c r="X129" s="1058"/>
      <c r="Y129" s="1058"/>
      <c r="Z129" s="1059"/>
      <c r="AA129" s="945">
        <v>24799323</v>
      </c>
      <c r="AB129" s="946"/>
      <c r="AC129" s="946"/>
      <c r="AD129" s="946"/>
      <c r="AE129" s="947"/>
      <c r="AF129" s="948">
        <v>24915641</v>
      </c>
      <c r="AG129" s="946"/>
      <c r="AH129" s="946"/>
      <c r="AI129" s="946"/>
      <c r="AJ129" s="947"/>
      <c r="AK129" s="948">
        <v>24967180</v>
      </c>
      <c r="AL129" s="946"/>
      <c r="AM129" s="946"/>
      <c r="AN129" s="946"/>
      <c r="AO129" s="947"/>
      <c r="AP129" s="1060"/>
      <c r="AQ129" s="1061"/>
      <c r="AR129" s="1061"/>
      <c r="AS129" s="1061"/>
      <c r="AT129" s="1062"/>
      <c r="AU129" s="215"/>
      <c r="AV129" s="215"/>
      <c r="AW129" s="215"/>
      <c r="AX129" s="1052" t="s">
        <v>472</v>
      </c>
      <c r="AY129" s="910"/>
      <c r="AZ129" s="910"/>
      <c r="BA129" s="910"/>
      <c r="BB129" s="910"/>
      <c r="BC129" s="910"/>
      <c r="BD129" s="910"/>
      <c r="BE129" s="911"/>
      <c r="BF129" s="1053" t="s">
        <v>122</v>
      </c>
      <c r="BG129" s="1054"/>
      <c r="BH129" s="1054"/>
      <c r="BI129" s="1054"/>
      <c r="BJ129" s="1054"/>
      <c r="BK129" s="1054"/>
      <c r="BL129" s="1055"/>
      <c r="BM129" s="1053">
        <v>17.09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473</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474</v>
      </c>
      <c r="X130" s="1058"/>
      <c r="Y130" s="1058"/>
      <c r="Z130" s="1059"/>
      <c r="AA130" s="945">
        <v>5330765</v>
      </c>
      <c r="AB130" s="946"/>
      <c r="AC130" s="946"/>
      <c r="AD130" s="946"/>
      <c r="AE130" s="947"/>
      <c r="AF130" s="948">
        <v>5168898</v>
      </c>
      <c r="AG130" s="946"/>
      <c r="AH130" s="946"/>
      <c r="AI130" s="946"/>
      <c r="AJ130" s="947"/>
      <c r="AK130" s="948">
        <v>4994283</v>
      </c>
      <c r="AL130" s="946"/>
      <c r="AM130" s="946"/>
      <c r="AN130" s="946"/>
      <c r="AO130" s="947"/>
      <c r="AP130" s="1060"/>
      <c r="AQ130" s="1061"/>
      <c r="AR130" s="1061"/>
      <c r="AS130" s="1061"/>
      <c r="AT130" s="1062"/>
      <c r="AU130" s="215"/>
      <c r="AV130" s="215"/>
      <c r="AW130" s="215"/>
      <c r="AX130" s="1052" t="s">
        <v>475</v>
      </c>
      <c r="AY130" s="910"/>
      <c r="AZ130" s="910"/>
      <c r="BA130" s="910"/>
      <c r="BB130" s="910"/>
      <c r="BC130" s="910"/>
      <c r="BD130" s="910"/>
      <c r="BE130" s="911"/>
      <c r="BF130" s="1088">
        <v>10.1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476</v>
      </c>
      <c r="X131" s="1095"/>
      <c r="Y131" s="1095"/>
      <c r="Z131" s="1096"/>
      <c r="AA131" s="991">
        <v>19468558</v>
      </c>
      <c r="AB131" s="973"/>
      <c r="AC131" s="973"/>
      <c r="AD131" s="973"/>
      <c r="AE131" s="974"/>
      <c r="AF131" s="972">
        <v>19746743</v>
      </c>
      <c r="AG131" s="973"/>
      <c r="AH131" s="973"/>
      <c r="AI131" s="973"/>
      <c r="AJ131" s="974"/>
      <c r="AK131" s="972">
        <v>19972897</v>
      </c>
      <c r="AL131" s="973"/>
      <c r="AM131" s="973"/>
      <c r="AN131" s="973"/>
      <c r="AO131" s="974"/>
      <c r="AP131" s="1097"/>
      <c r="AQ131" s="1098"/>
      <c r="AR131" s="1098"/>
      <c r="AS131" s="1098"/>
      <c r="AT131" s="1099"/>
      <c r="AU131" s="215"/>
      <c r="AV131" s="215"/>
      <c r="AW131" s="215"/>
      <c r="AX131" s="1070" t="s">
        <v>477</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478</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479</v>
      </c>
      <c r="W132" s="1081"/>
      <c r="X132" s="1081"/>
      <c r="Y132" s="1081"/>
      <c r="Z132" s="1082"/>
      <c r="AA132" s="1083">
        <v>10.10433336</v>
      </c>
      <c r="AB132" s="1084"/>
      <c r="AC132" s="1084"/>
      <c r="AD132" s="1084"/>
      <c r="AE132" s="1085"/>
      <c r="AF132" s="1086">
        <v>10.51166261</v>
      </c>
      <c r="AG132" s="1084"/>
      <c r="AH132" s="1084"/>
      <c r="AI132" s="1084"/>
      <c r="AJ132" s="1085"/>
      <c r="AK132" s="1086">
        <v>9.8992950299999993</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480</v>
      </c>
      <c r="W133" s="1064"/>
      <c r="X133" s="1064"/>
      <c r="Y133" s="1064"/>
      <c r="Z133" s="1065"/>
      <c r="AA133" s="1066">
        <v>9.6999999999999993</v>
      </c>
      <c r="AB133" s="1067"/>
      <c r="AC133" s="1067"/>
      <c r="AD133" s="1067"/>
      <c r="AE133" s="1068"/>
      <c r="AF133" s="1066">
        <v>10</v>
      </c>
      <c r="AG133" s="1067"/>
      <c r="AH133" s="1067"/>
      <c r="AI133" s="1067"/>
      <c r="AJ133" s="1068"/>
      <c r="AK133" s="1066">
        <v>10.1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iMq2mHYw40r0a6JrWnYqytqLP1pTYJ+W+eHZJOZZxf4smptaDtrbh/WdeT6seht4GfoYm1KlKNQibf3IOeg8g==" saltValue="ShR5NhyZHdGBDWaznz2LE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DM76" sqref="DM76"/>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l8bRARR3fC/ZimDrm01ECrfctj2SQRd0lzEewhQ8EI+VJ6oXYH8QxoLuAKzIPYqA840Nu8JMI0R4fNtz9jmQQ==" saltValue="3id3BNHjDpnPaksGqAY2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kx7bg0LkzmvaeSsLdW6yKR2YO3NKlVtKVcr3QOmKhQcckZeNqq3vuL5cor8ANju5FYfCnDcIQfo2dsgGeb41A==" saltValue="RIGbtWeL2QimO1C2krG1k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483</v>
      </c>
      <c r="AL6" s="248"/>
      <c r="AM6" s="248"/>
      <c r="AN6" s="248"/>
    </row>
    <row r="7" spans="1:46" ht="13.5" customHeight="1" x14ac:dyDescent="0.15">
      <c r="A7" s="247"/>
      <c r="AK7" s="250"/>
      <c r="AL7" s="251"/>
      <c r="AM7" s="251"/>
      <c r="AN7" s="252"/>
      <c r="AO7" s="1101" t="s">
        <v>484</v>
      </c>
      <c r="AP7" s="253"/>
      <c r="AQ7" s="254" t="s">
        <v>485</v>
      </c>
      <c r="AR7" s="255"/>
    </row>
    <row r="8" spans="1:46" x14ac:dyDescent="0.15">
      <c r="A8" s="247"/>
      <c r="AK8" s="256"/>
      <c r="AL8" s="257"/>
      <c r="AM8" s="257"/>
      <c r="AN8" s="258"/>
      <c r="AO8" s="1102"/>
      <c r="AP8" s="259" t="s">
        <v>486</v>
      </c>
      <c r="AQ8" s="260" t="s">
        <v>487</v>
      </c>
      <c r="AR8" s="261" t="s">
        <v>488</v>
      </c>
    </row>
    <row r="9" spans="1:46" x14ac:dyDescent="0.15">
      <c r="A9" s="247"/>
      <c r="AK9" s="1103" t="s">
        <v>489</v>
      </c>
      <c r="AL9" s="1104"/>
      <c r="AM9" s="1104"/>
      <c r="AN9" s="1105"/>
      <c r="AO9" s="262">
        <v>7605895</v>
      </c>
      <c r="AP9" s="262">
        <v>118012</v>
      </c>
      <c r="AQ9" s="263">
        <v>80646</v>
      </c>
      <c r="AR9" s="264">
        <v>46.3</v>
      </c>
    </row>
    <row r="10" spans="1:46" ht="13.5" customHeight="1" x14ac:dyDescent="0.15">
      <c r="A10" s="247"/>
      <c r="AK10" s="1103" t="s">
        <v>490</v>
      </c>
      <c r="AL10" s="1104"/>
      <c r="AM10" s="1104"/>
      <c r="AN10" s="1105"/>
      <c r="AO10" s="265">
        <v>64</v>
      </c>
      <c r="AP10" s="265">
        <v>1</v>
      </c>
      <c r="AQ10" s="266">
        <v>6637</v>
      </c>
      <c r="AR10" s="267">
        <v>-100</v>
      </c>
    </row>
    <row r="11" spans="1:46" ht="13.5" customHeight="1" x14ac:dyDescent="0.15">
      <c r="A11" s="247"/>
      <c r="AK11" s="1103" t="s">
        <v>491</v>
      </c>
      <c r="AL11" s="1104"/>
      <c r="AM11" s="1104"/>
      <c r="AN11" s="1105"/>
      <c r="AO11" s="265">
        <v>13514</v>
      </c>
      <c r="AP11" s="265">
        <v>210</v>
      </c>
      <c r="AQ11" s="266">
        <v>1119</v>
      </c>
      <c r="AR11" s="267">
        <v>-81.2</v>
      </c>
    </row>
    <row r="12" spans="1:46" ht="13.5" customHeight="1" x14ac:dyDescent="0.15">
      <c r="A12" s="247"/>
      <c r="AK12" s="1103" t="s">
        <v>492</v>
      </c>
      <c r="AL12" s="1104"/>
      <c r="AM12" s="1104"/>
      <c r="AN12" s="1105"/>
      <c r="AO12" s="265" t="s">
        <v>493</v>
      </c>
      <c r="AP12" s="265" t="s">
        <v>493</v>
      </c>
      <c r="AQ12" s="266">
        <v>8</v>
      </c>
      <c r="AR12" s="267" t="s">
        <v>493</v>
      </c>
    </row>
    <row r="13" spans="1:46" ht="13.5" customHeight="1" x14ac:dyDescent="0.15">
      <c r="A13" s="247"/>
      <c r="AK13" s="1103" t="s">
        <v>494</v>
      </c>
      <c r="AL13" s="1104"/>
      <c r="AM13" s="1104"/>
      <c r="AN13" s="1105"/>
      <c r="AO13" s="265">
        <v>79013</v>
      </c>
      <c r="AP13" s="265">
        <v>1226</v>
      </c>
      <c r="AQ13" s="266">
        <v>2502</v>
      </c>
      <c r="AR13" s="267">
        <v>-51</v>
      </c>
    </row>
    <row r="14" spans="1:46" ht="13.5" customHeight="1" x14ac:dyDescent="0.15">
      <c r="A14" s="247"/>
      <c r="AK14" s="1103" t="s">
        <v>495</v>
      </c>
      <c r="AL14" s="1104"/>
      <c r="AM14" s="1104"/>
      <c r="AN14" s="1105"/>
      <c r="AO14" s="265">
        <v>204294</v>
      </c>
      <c r="AP14" s="265">
        <v>3170</v>
      </c>
      <c r="AQ14" s="266">
        <v>1863</v>
      </c>
      <c r="AR14" s="267">
        <v>70.2</v>
      </c>
    </row>
    <row r="15" spans="1:46" ht="13.5" customHeight="1" x14ac:dyDescent="0.15">
      <c r="A15" s="247"/>
      <c r="AK15" s="1106" t="s">
        <v>496</v>
      </c>
      <c r="AL15" s="1107"/>
      <c r="AM15" s="1107"/>
      <c r="AN15" s="1108"/>
      <c r="AO15" s="265">
        <v>-381315</v>
      </c>
      <c r="AP15" s="265">
        <v>-5916</v>
      </c>
      <c r="AQ15" s="266">
        <v>-4800</v>
      </c>
      <c r="AR15" s="267">
        <v>23.3</v>
      </c>
    </row>
    <row r="16" spans="1:46" x14ac:dyDescent="0.15">
      <c r="A16" s="247"/>
      <c r="AK16" s="1106" t="s">
        <v>177</v>
      </c>
      <c r="AL16" s="1107"/>
      <c r="AM16" s="1107"/>
      <c r="AN16" s="1108"/>
      <c r="AO16" s="265">
        <v>7521465</v>
      </c>
      <c r="AP16" s="265">
        <v>116702</v>
      </c>
      <c r="AQ16" s="266">
        <v>87975</v>
      </c>
      <c r="AR16" s="267">
        <v>32.700000000000003</v>
      </c>
    </row>
    <row r="17" spans="1:46" x14ac:dyDescent="0.15">
      <c r="A17" s="247"/>
    </row>
    <row r="18" spans="1:46" x14ac:dyDescent="0.15">
      <c r="A18" s="247"/>
      <c r="AQ18" s="268"/>
      <c r="AR18" s="268"/>
    </row>
    <row r="19" spans="1:46" x14ac:dyDescent="0.15">
      <c r="A19" s="247"/>
      <c r="AK19" s="243" t="s">
        <v>497</v>
      </c>
    </row>
    <row r="20" spans="1:46" x14ac:dyDescent="0.15">
      <c r="A20" s="247"/>
      <c r="AK20" s="269"/>
      <c r="AL20" s="270"/>
      <c r="AM20" s="270"/>
      <c r="AN20" s="271"/>
      <c r="AO20" s="272" t="s">
        <v>498</v>
      </c>
      <c r="AP20" s="273" t="s">
        <v>499</v>
      </c>
      <c r="AQ20" s="274" t="s">
        <v>500</v>
      </c>
      <c r="AR20" s="275"/>
    </row>
    <row r="21" spans="1:46" s="248" customFormat="1" x14ac:dyDescent="0.15">
      <c r="A21" s="276"/>
      <c r="AK21" s="1109" t="s">
        <v>501</v>
      </c>
      <c r="AL21" s="1110"/>
      <c r="AM21" s="1110"/>
      <c r="AN21" s="1111"/>
      <c r="AO21" s="277">
        <v>11.48</v>
      </c>
      <c r="AP21" s="278">
        <v>7.71</v>
      </c>
      <c r="AQ21" s="279">
        <v>3.77</v>
      </c>
      <c r="AS21" s="280"/>
      <c r="AT21" s="276"/>
    </row>
    <row r="22" spans="1:46" s="248" customFormat="1" x14ac:dyDescent="0.15">
      <c r="A22" s="276"/>
      <c r="AK22" s="1109" t="s">
        <v>502</v>
      </c>
      <c r="AL22" s="1110"/>
      <c r="AM22" s="1110"/>
      <c r="AN22" s="1111"/>
      <c r="AO22" s="281">
        <v>99.8</v>
      </c>
      <c r="AP22" s="282">
        <v>98.3</v>
      </c>
      <c r="AQ22" s="283">
        <v>1.5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505</v>
      </c>
      <c r="AL29" s="248"/>
      <c r="AM29" s="248"/>
      <c r="AN29" s="248"/>
      <c r="AS29" s="290"/>
    </row>
    <row r="30" spans="1:46" ht="13.5" customHeight="1" x14ac:dyDescent="0.15">
      <c r="A30" s="247"/>
      <c r="AK30" s="250"/>
      <c r="AL30" s="251"/>
      <c r="AM30" s="251"/>
      <c r="AN30" s="252"/>
      <c r="AO30" s="1101" t="s">
        <v>484</v>
      </c>
      <c r="AP30" s="253"/>
      <c r="AQ30" s="254" t="s">
        <v>485</v>
      </c>
      <c r="AR30" s="255"/>
    </row>
    <row r="31" spans="1:46" x14ac:dyDescent="0.15">
      <c r="A31" s="247"/>
      <c r="AK31" s="256"/>
      <c r="AL31" s="257"/>
      <c r="AM31" s="257"/>
      <c r="AN31" s="258"/>
      <c r="AO31" s="1102"/>
      <c r="AP31" s="259" t="s">
        <v>486</v>
      </c>
      <c r="AQ31" s="260" t="s">
        <v>487</v>
      </c>
      <c r="AR31" s="261" t="s">
        <v>488</v>
      </c>
    </row>
    <row r="32" spans="1:46" ht="27" customHeight="1" x14ac:dyDescent="0.15">
      <c r="A32" s="247"/>
      <c r="AK32" s="1117" t="s">
        <v>506</v>
      </c>
      <c r="AL32" s="1118"/>
      <c r="AM32" s="1118"/>
      <c r="AN32" s="1119"/>
      <c r="AO32" s="291">
        <v>6355956</v>
      </c>
      <c r="AP32" s="291">
        <v>98618</v>
      </c>
      <c r="AQ32" s="292">
        <v>41451</v>
      </c>
      <c r="AR32" s="293">
        <v>137.9</v>
      </c>
    </row>
    <row r="33" spans="1:46" ht="13.5" customHeight="1" x14ac:dyDescent="0.15">
      <c r="A33" s="247"/>
      <c r="AK33" s="1117" t="s">
        <v>507</v>
      </c>
      <c r="AL33" s="1118"/>
      <c r="AM33" s="1118"/>
      <c r="AN33" s="1119"/>
      <c r="AO33" s="291" t="s">
        <v>493</v>
      </c>
      <c r="AP33" s="291" t="s">
        <v>493</v>
      </c>
      <c r="AQ33" s="292" t="s">
        <v>493</v>
      </c>
      <c r="AR33" s="293" t="s">
        <v>493</v>
      </c>
    </row>
    <row r="34" spans="1:46" ht="27" customHeight="1" x14ac:dyDescent="0.15">
      <c r="A34" s="247"/>
      <c r="AK34" s="1117" t="s">
        <v>508</v>
      </c>
      <c r="AL34" s="1118"/>
      <c r="AM34" s="1118"/>
      <c r="AN34" s="1119"/>
      <c r="AO34" s="291" t="s">
        <v>493</v>
      </c>
      <c r="AP34" s="291" t="s">
        <v>493</v>
      </c>
      <c r="AQ34" s="292">
        <v>35</v>
      </c>
      <c r="AR34" s="293" t="s">
        <v>493</v>
      </c>
    </row>
    <row r="35" spans="1:46" ht="27" customHeight="1" x14ac:dyDescent="0.15">
      <c r="A35" s="247"/>
      <c r="AK35" s="1117" t="s">
        <v>509</v>
      </c>
      <c r="AL35" s="1118"/>
      <c r="AM35" s="1118"/>
      <c r="AN35" s="1119"/>
      <c r="AO35" s="291">
        <v>971604</v>
      </c>
      <c r="AP35" s="291">
        <v>15075</v>
      </c>
      <c r="AQ35" s="292">
        <v>11775</v>
      </c>
      <c r="AR35" s="293">
        <v>28</v>
      </c>
    </row>
    <row r="36" spans="1:46" ht="27" customHeight="1" x14ac:dyDescent="0.15">
      <c r="A36" s="247"/>
      <c r="AK36" s="1117" t="s">
        <v>510</v>
      </c>
      <c r="AL36" s="1118"/>
      <c r="AM36" s="1118"/>
      <c r="AN36" s="1119"/>
      <c r="AO36" s="291" t="s">
        <v>493</v>
      </c>
      <c r="AP36" s="291" t="s">
        <v>493</v>
      </c>
      <c r="AQ36" s="292">
        <v>2188</v>
      </c>
      <c r="AR36" s="293" t="s">
        <v>493</v>
      </c>
    </row>
    <row r="37" spans="1:46" ht="13.5" customHeight="1" x14ac:dyDescent="0.15">
      <c r="A37" s="247"/>
      <c r="AK37" s="1117" t="s">
        <v>511</v>
      </c>
      <c r="AL37" s="1118"/>
      <c r="AM37" s="1118"/>
      <c r="AN37" s="1119"/>
      <c r="AO37" s="291" t="s">
        <v>493</v>
      </c>
      <c r="AP37" s="291" t="s">
        <v>493</v>
      </c>
      <c r="AQ37" s="292">
        <v>531</v>
      </c>
      <c r="AR37" s="293" t="s">
        <v>493</v>
      </c>
    </row>
    <row r="38" spans="1:46" ht="27" customHeight="1" x14ac:dyDescent="0.15">
      <c r="A38" s="247"/>
      <c r="AK38" s="1120" t="s">
        <v>512</v>
      </c>
      <c r="AL38" s="1121"/>
      <c r="AM38" s="1121"/>
      <c r="AN38" s="1122"/>
      <c r="AO38" s="294">
        <v>195</v>
      </c>
      <c r="AP38" s="294">
        <v>3</v>
      </c>
      <c r="AQ38" s="295">
        <v>1</v>
      </c>
      <c r="AR38" s="283">
        <v>200</v>
      </c>
      <c r="AS38" s="290"/>
    </row>
    <row r="39" spans="1:46" x14ac:dyDescent="0.15">
      <c r="A39" s="247"/>
      <c r="AK39" s="1120" t="s">
        <v>513</v>
      </c>
      <c r="AL39" s="1121"/>
      <c r="AM39" s="1121"/>
      <c r="AN39" s="1122"/>
      <c r="AO39" s="291">
        <v>-356296</v>
      </c>
      <c r="AP39" s="291">
        <v>-5528</v>
      </c>
      <c r="AQ39" s="292">
        <v>-5414</v>
      </c>
      <c r="AR39" s="293">
        <v>2.1</v>
      </c>
      <c r="AS39" s="290"/>
    </row>
    <row r="40" spans="1:46" ht="27" customHeight="1" x14ac:dyDescent="0.15">
      <c r="A40" s="247"/>
      <c r="AK40" s="1117" t="s">
        <v>514</v>
      </c>
      <c r="AL40" s="1118"/>
      <c r="AM40" s="1118"/>
      <c r="AN40" s="1119"/>
      <c r="AO40" s="291">
        <v>-4994283</v>
      </c>
      <c r="AP40" s="291">
        <v>-77491</v>
      </c>
      <c r="AQ40" s="292">
        <v>-35360</v>
      </c>
      <c r="AR40" s="293">
        <v>119.1</v>
      </c>
      <c r="AS40" s="290"/>
    </row>
    <row r="41" spans="1:46" x14ac:dyDescent="0.15">
      <c r="A41" s="247"/>
      <c r="AK41" s="1123" t="s">
        <v>287</v>
      </c>
      <c r="AL41" s="1124"/>
      <c r="AM41" s="1124"/>
      <c r="AN41" s="1125"/>
      <c r="AO41" s="291">
        <v>1977176</v>
      </c>
      <c r="AP41" s="291">
        <v>30678</v>
      </c>
      <c r="AQ41" s="292">
        <v>15207</v>
      </c>
      <c r="AR41" s="293">
        <v>101.7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515</v>
      </c>
    </row>
    <row r="48" spans="1:46" x14ac:dyDescent="0.15">
      <c r="A48" s="247"/>
      <c r="AK48" s="301" t="s">
        <v>516</v>
      </c>
      <c r="AL48" s="301"/>
      <c r="AM48" s="301"/>
      <c r="AN48" s="301"/>
      <c r="AO48" s="301"/>
      <c r="AP48" s="301"/>
      <c r="AQ48" s="302"/>
      <c r="AR48" s="301"/>
    </row>
    <row r="49" spans="1:44" ht="13.5" customHeight="1" x14ac:dyDescent="0.15">
      <c r="A49" s="247"/>
      <c r="AK49" s="303"/>
      <c r="AL49" s="304"/>
      <c r="AM49" s="1112" t="s">
        <v>484</v>
      </c>
      <c r="AN49" s="1114" t="s">
        <v>517</v>
      </c>
      <c r="AO49" s="1115"/>
      <c r="AP49" s="1115"/>
      <c r="AQ49" s="1115"/>
      <c r="AR49" s="1116"/>
    </row>
    <row r="50" spans="1:44" x14ac:dyDescent="0.15">
      <c r="A50" s="247"/>
      <c r="AK50" s="305"/>
      <c r="AL50" s="306"/>
      <c r="AM50" s="1113"/>
      <c r="AN50" s="307" t="s">
        <v>518</v>
      </c>
      <c r="AO50" s="308" t="s">
        <v>519</v>
      </c>
      <c r="AP50" s="309" t="s">
        <v>520</v>
      </c>
      <c r="AQ50" s="310" t="s">
        <v>521</v>
      </c>
      <c r="AR50" s="311" t="s">
        <v>522</v>
      </c>
    </row>
    <row r="51" spans="1:44" x14ac:dyDescent="0.15">
      <c r="A51" s="247"/>
      <c r="AK51" s="303" t="s">
        <v>523</v>
      </c>
      <c r="AL51" s="304"/>
      <c r="AM51" s="312">
        <v>9606670</v>
      </c>
      <c r="AN51" s="313">
        <v>138015</v>
      </c>
      <c r="AO51" s="314">
        <v>0.2</v>
      </c>
      <c r="AP51" s="315">
        <v>70329</v>
      </c>
      <c r="AQ51" s="316">
        <v>0.2</v>
      </c>
      <c r="AR51" s="317">
        <v>0</v>
      </c>
    </row>
    <row r="52" spans="1:44" x14ac:dyDescent="0.15">
      <c r="A52" s="247"/>
      <c r="AK52" s="318"/>
      <c r="AL52" s="319" t="s">
        <v>524</v>
      </c>
      <c r="AM52" s="320">
        <v>3022986</v>
      </c>
      <c r="AN52" s="321">
        <v>43430</v>
      </c>
      <c r="AO52" s="322">
        <v>-27.3</v>
      </c>
      <c r="AP52" s="323">
        <v>39403</v>
      </c>
      <c r="AQ52" s="324">
        <v>9.1</v>
      </c>
      <c r="AR52" s="325">
        <v>-36.4</v>
      </c>
    </row>
    <row r="53" spans="1:44" x14ac:dyDescent="0.15">
      <c r="A53" s="247"/>
      <c r="AK53" s="303" t="s">
        <v>525</v>
      </c>
      <c r="AL53" s="304"/>
      <c r="AM53" s="312">
        <v>6233539</v>
      </c>
      <c r="AN53" s="313">
        <v>91182</v>
      </c>
      <c r="AO53" s="314">
        <v>-33.9</v>
      </c>
      <c r="AP53" s="315">
        <v>54225</v>
      </c>
      <c r="AQ53" s="316">
        <v>-22.9</v>
      </c>
      <c r="AR53" s="317">
        <v>-11</v>
      </c>
    </row>
    <row r="54" spans="1:44" x14ac:dyDescent="0.15">
      <c r="A54" s="247"/>
      <c r="AK54" s="318"/>
      <c r="AL54" s="319" t="s">
        <v>524</v>
      </c>
      <c r="AM54" s="320">
        <v>2562415</v>
      </c>
      <c r="AN54" s="321">
        <v>37482</v>
      </c>
      <c r="AO54" s="322">
        <v>-13.7</v>
      </c>
      <c r="AP54" s="323">
        <v>27337</v>
      </c>
      <c r="AQ54" s="324">
        <v>-30.6</v>
      </c>
      <c r="AR54" s="325">
        <v>16.899999999999999</v>
      </c>
    </row>
    <row r="55" spans="1:44" x14ac:dyDescent="0.15">
      <c r="A55" s="247"/>
      <c r="AK55" s="303" t="s">
        <v>526</v>
      </c>
      <c r="AL55" s="304"/>
      <c r="AM55" s="312">
        <v>5155571</v>
      </c>
      <c r="AN55" s="313">
        <v>76804</v>
      </c>
      <c r="AO55" s="314">
        <v>-15.8</v>
      </c>
      <c r="AP55" s="315">
        <v>54016</v>
      </c>
      <c r="AQ55" s="316">
        <v>-0.4</v>
      </c>
      <c r="AR55" s="317">
        <v>-15.4</v>
      </c>
    </row>
    <row r="56" spans="1:44" x14ac:dyDescent="0.15">
      <c r="A56" s="247"/>
      <c r="AK56" s="318"/>
      <c r="AL56" s="319" t="s">
        <v>524</v>
      </c>
      <c r="AM56" s="320">
        <v>2451751</v>
      </c>
      <c r="AN56" s="321">
        <v>36525</v>
      </c>
      <c r="AO56" s="322">
        <v>-2.6</v>
      </c>
      <c r="AP56" s="323">
        <v>28078</v>
      </c>
      <c r="AQ56" s="324">
        <v>2.7</v>
      </c>
      <c r="AR56" s="325">
        <v>-5.3</v>
      </c>
    </row>
    <row r="57" spans="1:44" x14ac:dyDescent="0.15">
      <c r="A57" s="247"/>
      <c r="AK57" s="303" t="s">
        <v>527</v>
      </c>
      <c r="AL57" s="304"/>
      <c r="AM57" s="312">
        <v>6214238</v>
      </c>
      <c r="AN57" s="313">
        <v>94695</v>
      </c>
      <c r="AO57" s="314">
        <v>23.3</v>
      </c>
      <c r="AP57" s="315">
        <v>52786</v>
      </c>
      <c r="AQ57" s="316">
        <v>-2.2999999999999998</v>
      </c>
      <c r="AR57" s="317">
        <v>25.6</v>
      </c>
    </row>
    <row r="58" spans="1:44" x14ac:dyDescent="0.15">
      <c r="A58" s="247"/>
      <c r="AK58" s="318"/>
      <c r="AL58" s="319" t="s">
        <v>524</v>
      </c>
      <c r="AM58" s="320">
        <v>2349508</v>
      </c>
      <c r="AN58" s="321">
        <v>35803</v>
      </c>
      <c r="AO58" s="322">
        <v>-2</v>
      </c>
      <c r="AP58" s="323">
        <v>28742</v>
      </c>
      <c r="AQ58" s="324">
        <v>2.4</v>
      </c>
      <c r="AR58" s="325">
        <v>-4.4000000000000004</v>
      </c>
    </row>
    <row r="59" spans="1:44" x14ac:dyDescent="0.15">
      <c r="A59" s="247"/>
      <c r="AK59" s="303" t="s">
        <v>528</v>
      </c>
      <c r="AL59" s="304"/>
      <c r="AM59" s="312">
        <v>6068477</v>
      </c>
      <c r="AN59" s="313">
        <v>94158</v>
      </c>
      <c r="AO59" s="314">
        <v>-0.6</v>
      </c>
      <c r="AP59" s="315">
        <v>58465</v>
      </c>
      <c r="AQ59" s="316">
        <v>10.8</v>
      </c>
      <c r="AR59" s="317">
        <v>-11.4</v>
      </c>
    </row>
    <row r="60" spans="1:44" x14ac:dyDescent="0.15">
      <c r="A60" s="247"/>
      <c r="AK60" s="318"/>
      <c r="AL60" s="319" t="s">
        <v>524</v>
      </c>
      <c r="AM60" s="320">
        <v>2343797</v>
      </c>
      <c r="AN60" s="321">
        <v>36366</v>
      </c>
      <c r="AO60" s="322">
        <v>1.6</v>
      </c>
      <c r="AP60" s="323">
        <v>34452</v>
      </c>
      <c r="AQ60" s="324">
        <v>19.899999999999999</v>
      </c>
      <c r="AR60" s="325">
        <v>-18.3</v>
      </c>
    </row>
    <row r="61" spans="1:44" x14ac:dyDescent="0.15">
      <c r="A61" s="247"/>
      <c r="AK61" s="303" t="s">
        <v>529</v>
      </c>
      <c r="AL61" s="326"/>
      <c r="AM61" s="312">
        <v>6655699</v>
      </c>
      <c r="AN61" s="313">
        <v>98971</v>
      </c>
      <c r="AO61" s="314">
        <v>-5.4</v>
      </c>
      <c r="AP61" s="315">
        <v>57964</v>
      </c>
      <c r="AQ61" s="327">
        <v>-2.9</v>
      </c>
      <c r="AR61" s="317">
        <v>-2.5</v>
      </c>
    </row>
    <row r="62" spans="1:44" x14ac:dyDescent="0.15">
      <c r="A62" s="247"/>
      <c r="AK62" s="318"/>
      <c r="AL62" s="319" t="s">
        <v>524</v>
      </c>
      <c r="AM62" s="320">
        <v>2546091</v>
      </c>
      <c r="AN62" s="321">
        <v>37921</v>
      </c>
      <c r="AO62" s="322">
        <v>-8.8000000000000007</v>
      </c>
      <c r="AP62" s="323">
        <v>31602</v>
      </c>
      <c r="AQ62" s="324">
        <v>0.7</v>
      </c>
      <c r="AR62" s="325">
        <v>-9.5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mLSMAKqikyhjVx89Is/lIoRAIJIrndax6YEBSgAN7ikukh7fcaqi7FYp5Cpr8HUWUvrafTq3jHx15UIUAYs2g==" saltValue="jf9lw31O9zD6b+JcO4c6Z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K84" sqref="BK84"/>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481</v>
      </c>
    </row>
    <row r="121" spans="125:125" ht="13.5" hidden="1" customHeight="1" x14ac:dyDescent="0.15">
      <c r="DU121" s="241"/>
    </row>
  </sheetData>
  <sheetProtection algorithmName="SHA-512" hashValue="HqXd+tQi7JrpvMzpt7TC0MmCFK1TMQxEccUvmiZh3r+1++iZHDBKZ5Q2C5XnLsNuw8n9Et+Q1qxqaalaFHDA4w==" saltValue="RofheumjthzKy1tVQdWF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view="pageBreakPreview" zoomScale="70" zoomScaleNormal="90" zoomScaleSheetLayoutView="70"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481</v>
      </c>
    </row>
  </sheetData>
  <sheetProtection algorithmName="SHA-512" hashValue="64AF22Yyv0T3avGajaSYQ/4dOfUu9snqO7Ne8VRnYBCWZsBLsVlfcUY1ywNa4fTOIJluXkt85r4d4PLyL73cUw==" saltValue="Bf7JWmBmRI3VojDJ3N5uf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M44" sqref="M4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26" t="s">
        <v>3</v>
      </c>
      <c r="D47" s="1126"/>
      <c r="E47" s="1127"/>
      <c r="F47" s="11">
        <v>22.92</v>
      </c>
      <c r="G47" s="12">
        <v>24.64</v>
      </c>
      <c r="H47" s="12">
        <v>25.26</v>
      </c>
      <c r="I47" s="12">
        <v>24</v>
      </c>
      <c r="J47" s="13">
        <v>23.62</v>
      </c>
    </row>
    <row r="48" spans="2:10" ht="57.75" customHeight="1" x14ac:dyDescent="0.15">
      <c r="B48" s="14"/>
      <c r="C48" s="1128" t="s">
        <v>4</v>
      </c>
      <c r="D48" s="1128"/>
      <c r="E48" s="1129"/>
      <c r="F48" s="15">
        <v>2.75</v>
      </c>
      <c r="G48" s="16">
        <v>3.45</v>
      </c>
      <c r="H48" s="16">
        <v>3.34</v>
      </c>
      <c r="I48" s="16">
        <v>4.09</v>
      </c>
      <c r="J48" s="17">
        <v>3.38</v>
      </c>
    </row>
    <row r="49" spans="2:10" ht="57.75" customHeight="1" thickBot="1" x14ac:dyDescent="0.2">
      <c r="B49" s="18"/>
      <c r="C49" s="1130" t="s">
        <v>5</v>
      </c>
      <c r="D49" s="1130"/>
      <c r="E49" s="1131"/>
      <c r="F49" s="19" t="s">
        <v>536</v>
      </c>
      <c r="G49" s="20">
        <v>3.07</v>
      </c>
      <c r="H49" s="20" t="s">
        <v>537</v>
      </c>
      <c r="I49" s="20">
        <v>1.06</v>
      </c>
      <c r="J49" s="21" t="s">
        <v>538</v>
      </c>
    </row>
    <row r="50" spans="2:10" x14ac:dyDescent="0.15"/>
  </sheetData>
  <sheetProtection algorithmName="SHA-512" hashValue="m8p4i/bxkNYYJE0daiUw8huyVo3fWV1/bsgG9shNvgr7u/4rHgHNYKXq9l7OPaK5qCBnJ5WMCxeLPNzVwWxhGA==" saltValue="Jv9Zj7fs/py4peyIvwjC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36" t="s">
        <v>539</v>
      </c>
      <c r="D34" s="1136"/>
      <c r="E34" s="1137"/>
      <c r="F34" s="32">
        <v>2.75</v>
      </c>
      <c r="G34" s="33">
        <v>3.45</v>
      </c>
      <c r="H34" s="33">
        <v>3.33</v>
      </c>
      <c r="I34" s="33">
        <v>4.09</v>
      </c>
      <c r="J34" s="34">
        <v>3.38</v>
      </c>
      <c r="K34" s="22"/>
      <c r="L34" s="22"/>
      <c r="M34" s="22"/>
      <c r="N34" s="22"/>
      <c r="O34" s="22"/>
      <c r="P34" s="22"/>
    </row>
    <row r="35" spans="1:16" ht="39" customHeight="1" x14ac:dyDescent="0.15">
      <c r="A35" s="22"/>
      <c r="B35" s="35"/>
      <c r="C35" s="1132" t="s">
        <v>540</v>
      </c>
      <c r="D35" s="1132"/>
      <c r="E35" s="1133"/>
      <c r="F35" s="36">
        <v>2.4700000000000002</v>
      </c>
      <c r="G35" s="37">
        <v>2.2400000000000002</v>
      </c>
      <c r="H35" s="37">
        <v>2.4300000000000002</v>
      </c>
      <c r="I35" s="37">
        <v>2.54</v>
      </c>
      <c r="J35" s="38">
        <v>2.79</v>
      </c>
      <c r="K35" s="22"/>
      <c r="L35" s="22"/>
      <c r="M35" s="22"/>
      <c r="N35" s="22"/>
      <c r="O35" s="22"/>
      <c r="P35" s="22"/>
    </row>
    <row r="36" spans="1:16" ht="39" customHeight="1" x14ac:dyDescent="0.15">
      <c r="A36" s="22"/>
      <c r="B36" s="35"/>
      <c r="C36" s="1132" t="s">
        <v>541</v>
      </c>
      <c r="D36" s="1132"/>
      <c r="E36" s="1133"/>
      <c r="F36" s="36">
        <v>2.4700000000000002</v>
      </c>
      <c r="G36" s="37">
        <v>2.33</v>
      </c>
      <c r="H36" s="37">
        <v>2.4700000000000002</v>
      </c>
      <c r="I36" s="37">
        <v>2.4300000000000002</v>
      </c>
      <c r="J36" s="38">
        <v>2.57</v>
      </c>
      <c r="K36" s="22"/>
      <c r="L36" s="22"/>
      <c r="M36" s="22"/>
      <c r="N36" s="22"/>
      <c r="O36" s="22"/>
      <c r="P36" s="22"/>
    </row>
    <row r="37" spans="1:16" ht="39" customHeight="1" x14ac:dyDescent="0.15">
      <c r="A37" s="22"/>
      <c r="B37" s="35"/>
      <c r="C37" s="1132" t="s">
        <v>542</v>
      </c>
      <c r="D37" s="1132"/>
      <c r="E37" s="1133"/>
      <c r="F37" s="36" t="s">
        <v>493</v>
      </c>
      <c r="G37" s="37" t="s">
        <v>493</v>
      </c>
      <c r="H37" s="37" t="s">
        <v>493</v>
      </c>
      <c r="I37" s="37" t="s">
        <v>493</v>
      </c>
      <c r="J37" s="38">
        <v>0.46</v>
      </c>
      <c r="K37" s="22"/>
      <c r="L37" s="22"/>
      <c r="M37" s="22"/>
      <c r="N37" s="22"/>
      <c r="O37" s="22"/>
      <c r="P37" s="22"/>
    </row>
    <row r="38" spans="1:16" ht="39" customHeight="1" x14ac:dyDescent="0.15">
      <c r="A38" s="22"/>
      <c r="B38" s="35"/>
      <c r="C38" s="1132" t="s">
        <v>543</v>
      </c>
      <c r="D38" s="1132"/>
      <c r="E38" s="1133"/>
      <c r="F38" s="36" t="s">
        <v>493</v>
      </c>
      <c r="G38" s="37" t="s">
        <v>493</v>
      </c>
      <c r="H38" s="37" t="s">
        <v>493</v>
      </c>
      <c r="I38" s="37" t="s">
        <v>493</v>
      </c>
      <c r="J38" s="38">
        <v>0.11</v>
      </c>
      <c r="K38" s="22"/>
      <c r="L38" s="22"/>
      <c r="M38" s="22"/>
      <c r="N38" s="22"/>
      <c r="O38" s="22"/>
      <c r="P38" s="22"/>
    </row>
    <row r="39" spans="1:16" ht="39" customHeight="1" x14ac:dyDescent="0.15">
      <c r="A39" s="22"/>
      <c r="B39" s="35"/>
      <c r="C39" s="1132" t="s">
        <v>544</v>
      </c>
      <c r="D39" s="1132"/>
      <c r="E39" s="1133"/>
      <c r="F39" s="36" t="s">
        <v>493</v>
      </c>
      <c r="G39" s="37" t="s">
        <v>493</v>
      </c>
      <c r="H39" s="37" t="s">
        <v>493</v>
      </c>
      <c r="I39" s="37" t="s">
        <v>493</v>
      </c>
      <c r="J39" s="38">
        <v>0.1</v>
      </c>
      <c r="K39" s="22"/>
      <c r="L39" s="22"/>
      <c r="M39" s="22"/>
      <c r="N39" s="22"/>
      <c r="O39" s="22"/>
      <c r="P39" s="22"/>
    </row>
    <row r="40" spans="1:16" ht="39" customHeight="1" x14ac:dyDescent="0.15">
      <c r="A40" s="22"/>
      <c r="B40" s="35"/>
      <c r="C40" s="1132" t="s">
        <v>545</v>
      </c>
      <c r="D40" s="1132"/>
      <c r="E40" s="1133"/>
      <c r="F40" s="36">
        <v>0.49</v>
      </c>
      <c r="G40" s="37">
        <v>0.67</v>
      </c>
      <c r="H40" s="37">
        <v>0.36</v>
      </c>
      <c r="I40" s="37">
        <v>0</v>
      </c>
      <c r="J40" s="38">
        <v>0.04</v>
      </c>
      <c r="K40" s="22"/>
      <c r="L40" s="22"/>
      <c r="M40" s="22"/>
      <c r="N40" s="22"/>
      <c r="O40" s="22"/>
      <c r="P40" s="22"/>
    </row>
    <row r="41" spans="1:16" ht="39" customHeight="1" x14ac:dyDescent="0.15">
      <c r="A41" s="22"/>
      <c r="B41" s="35"/>
      <c r="C41" s="1132" t="s">
        <v>546</v>
      </c>
      <c r="D41" s="1132"/>
      <c r="E41" s="1133"/>
      <c r="F41" s="36">
        <v>0</v>
      </c>
      <c r="G41" s="37">
        <v>0</v>
      </c>
      <c r="H41" s="37">
        <v>0.01</v>
      </c>
      <c r="I41" s="37">
        <v>0</v>
      </c>
      <c r="J41" s="38">
        <v>0.01</v>
      </c>
      <c r="K41" s="22"/>
      <c r="L41" s="22"/>
      <c r="M41" s="22"/>
      <c r="N41" s="22"/>
      <c r="O41" s="22"/>
      <c r="P41" s="22"/>
    </row>
    <row r="42" spans="1:16" ht="39" customHeight="1" x14ac:dyDescent="0.15">
      <c r="A42" s="22"/>
      <c r="B42" s="39"/>
      <c r="C42" s="1132" t="s">
        <v>547</v>
      </c>
      <c r="D42" s="1132"/>
      <c r="E42" s="1133"/>
      <c r="F42" s="36" t="s">
        <v>493</v>
      </c>
      <c r="G42" s="37" t="s">
        <v>493</v>
      </c>
      <c r="H42" s="37" t="s">
        <v>493</v>
      </c>
      <c r="I42" s="37" t="s">
        <v>493</v>
      </c>
      <c r="J42" s="38" t="s">
        <v>493</v>
      </c>
      <c r="K42" s="22"/>
      <c r="L42" s="22"/>
      <c r="M42" s="22"/>
      <c r="N42" s="22"/>
      <c r="O42" s="22"/>
      <c r="P42" s="22"/>
    </row>
    <row r="43" spans="1:16" ht="39" customHeight="1" thickBot="1" x14ac:dyDescent="0.2">
      <c r="A43" s="22"/>
      <c r="B43" s="40"/>
      <c r="C43" s="1134" t="s">
        <v>548</v>
      </c>
      <c r="D43" s="1134"/>
      <c r="E43" s="1135"/>
      <c r="F43" s="41">
        <v>0.02</v>
      </c>
      <c r="G43" s="42">
        <v>0.3</v>
      </c>
      <c r="H43" s="42">
        <v>0.39</v>
      </c>
      <c r="I43" s="42">
        <v>0.57999999999999996</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v3obSGI+M26I5YClEYUi9O7zE1nsu9VY9j9hH6P0dXdeOFLucfJfszV83CEjgPksOVoHx2GR1PHMMURWukFxQ==" saltValue="+NGN/UZdyaO/JA3oVelE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O63" sqref="O63"/>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6897</v>
      </c>
      <c r="L45" s="58">
        <v>6854</v>
      </c>
      <c r="M45" s="58">
        <v>6742</v>
      </c>
      <c r="N45" s="58">
        <v>6588</v>
      </c>
      <c r="O45" s="59">
        <v>6356</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493</v>
      </c>
      <c r="L46" s="62" t="s">
        <v>493</v>
      </c>
      <c r="M46" s="62" t="s">
        <v>493</v>
      </c>
      <c r="N46" s="62" t="s">
        <v>493</v>
      </c>
      <c r="O46" s="63" t="s">
        <v>493</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493</v>
      </c>
      <c r="L47" s="62" t="s">
        <v>493</v>
      </c>
      <c r="M47" s="62" t="s">
        <v>493</v>
      </c>
      <c r="N47" s="62" t="s">
        <v>493</v>
      </c>
      <c r="O47" s="63" t="s">
        <v>493</v>
      </c>
      <c r="P47" s="46"/>
      <c r="Q47" s="46"/>
      <c r="R47" s="46"/>
      <c r="S47" s="46"/>
      <c r="T47" s="46"/>
      <c r="U47" s="46"/>
    </row>
    <row r="48" spans="1:21" ht="30.75" customHeight="1" x14ac:dyDescent="0.15">
      <c r="A48" s="46"/>
      <c r="B48" s="1140"/>
      <c r="C48" s="1141"/>
      <c r="D48" s="60"/>
      <c r="E48" s="1146" t="s">
        <v>13</v>
      </c>
      <c r="F48" s="1146"/>
      <c r="G48" s="1146"/>
      <c r="H48" s="1146"/>
      <c r="I48" s="1146"/>
      <c r="J48" s="1147"/>
      <c r="K48" s="61">
        <v>1074</v>
      </c>
      <c r="L48" s="62">
        <v>1038</v>
      </c>
      <c r="M48" s="62">
        <v>995</v>
      </c>
      <c r="N48" s="62">
        <v>973</v>
      </c>
      <c r="O48" s="63">
        <v>972</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493</v>
      </c>
      <c r="L49" s="62" t="s">
        <v>493</v>
      </c>
      <c r="M49" s="62" t="s">
        <v>493</v>
      </c>
      <c r="N49" s="62" t="s">
        <v>493</v>
      </c>
      <c r="O49" s="63" t="s">
        <v>493</v>
      </c>
      <c r="P49" s="46"/>
      <c r="Q49" s="46"/>
      <c r="R49" s="46"/>
      <c r="S49" s="46"/>
      <c r="T49" s="46"/>
      <c r="U49" s="46"/>
    </row>
    <row r="50" spans="1:21" ht="30.75" customHeight="1" x14ac:dyDescent="0.15">
      <c r="A50" s="46"/>
      <c r="B50" s="1140"/>
      <c r="C50" s="1141"/>
      <c r="D50" s="60"/>
      <c r="E50" s="1146" t="s">
        <v>15</v>
      </c>
      <c r="F50" s="1146"/>
      <c r="G50" s="1146"/>
      <c r="H50" s="1146"/>
      <c r="I50" s="1146"/>
      <c r="J50" s="1147"/>
      <c r="K50" s="61">
        <v>0</v>
      </c>
      <c r="L50" s="62">
        <v>0</v>
      </c>
      <c r="M50" s="62">
        <v>0</v>
      </c>
      <c r="N50" s="62" t="s">
        <v>493</v>
      </c>
      <c r="O50" s="63" t="s">
        <v>493</v>
      </c>
      <c r="P50" s="46"/>
      <c r="Q50" s="46"/>
      <c r="R50" s="46"/>
      <c r="S50" s="46"/>
      <c r="T50" s="46"/>
      <c r="U50" s="46"/>
    </row>
    <row r="51" spans="1:21" ht="30.75" customHeight="1" x14ac:dyDescent="0.15">
      <c r="A51" s="46"/>
      <c r="B51" s="1142"/>
      <c r="C51" s="1143"/>
      <c r="D51" s="64"/>
      <c r="E51" s="1146" t="s">
        <v>16</v>
      </c>
      <c r="F51" s="1146"/>
      <c r="G51" s="1146"/>
      <c r="H51" s="1146"/>
      <c r="I51" s="1146"/>
      <c r="J51" s="1147"/>
      <c r="K51" s="61">
        <v>0</v>
      </c>
      <c r="L51" s="62" t="s">
        <v>493</v>
      </c>
      <c r="M51" s="62">
        <v>0</v>
      </c>
      <c r="N51" s="62">
        <v>0</v>
      </c>
      <c r="O51" s="63">
        <v>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6173</v>
      </c>
      <c r="L52" s="62">
        <v>5962</v>
      </c>
      <c r="M52" s="62">
        <v>5770</v>
      </c>
      <c r="N52" s="62">
        <v>5486</v>
      </c>
      <c r="O52" s="63">
        <v>5350</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1798</v>
      </c>
      <c r="L53" s="67">
        <v>1930</v>
      </c>
      <c r="M53" s="67">
        <v>1967</v>
      </c>
      <c r="N53" s="67">
        <v>2075</v>
      </c>
      <c r="O53" s="68">
        <v>1978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b0ZDrhYRZei9TiRlts3+BLfqtcd/wVRHc3KNbB/7I5p20/ol46NUlWOpbHQEG5dVnnNr/fm5oDlWINg7hDOrA==" saltValue="KgodsgrQcrmTdIQDL+EWe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Q55" sqref="Q55"/>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531</v>
      </c>
      <c r="J40" s="101" t="s">
        <v>532</v>
      </c>
      <c r="K40" s="101" t="s">
        <v>533</v>
      </c>
      <c r="L40" s="101" t="s">
        <v>534</v>
      </c>
      <c r="M40" s="102" t="s">
        <v>535</v>
      </c>
    </row>
    <row r="41" spans="2:13" ht="27.75" customHeight="1" x14ac:dyDescent="0.15">
      <c r="B41" s="1169" t="s">
        <v>30</v>
      </c>
      <c r="C41" s="1170"/>
      <c r="D41" s="103"/>
      <c r="E41" s="1175" t="s">
        <v>31</v>
      </c>
      <c r="F41" s="1175"/>
      <c r="G41" s="1175"/>
      <c r="H41" s="1176"/>
      <c r="I41" s="330">
        <v>50665</v>
      </c>
      <c r="J41" s="331">
        <v>48971</v>
      </c>
      <c r="K41" s="331">
        <v>46071</v>
      </c>
      <c r="L41" s="331">
        <v>42746</v>
      </c>
      <c r="M41" s="332">
        <v>39502</v>
      </c>
    </row>
    <row r="42" spans="2:13" ht="27.75" customHeight="1" x14ac:dyDescent="0.15">
      <c r="B42" s="1171"/>
      <c r="C42" s="1172"/>
      <c r="D42" s="104"/>
      <c r="E42" s="1177" t="s">
        <v>32</v>
      </c>
      <c r="F42" s="1177"/>
      <c r="G42" s="1177"/>
      <c r="H42" s="1178"/>
      <c r="I42" s="333" t="s">
        <v>493</v>
      </c>
      <c r="J42" s="334" t="s">
        <v>493</v>
      </c>
      <c r="K42" s="334" t="s">
        <v>493</v>
      </c>
      <c r="L42" s="334" t="s">
        <v>493</v>
      </c>
      <c r="M42" s="335" t="s">
        <v>493</v>
      </c>
    </row>
    <row r="43" spans="2:13" ht="27.75" customHeight="1" x14ac:dyDescent="0.15">
      <c r="B43" s="1171"/>
      <c r="C43" s="1172"/>
      <c r="D43" s="104"/>
      <c r="E43" s="1177" t="s">
        <v>33</v>
      </c>
      <c r="F43" s="1177"/>
      <c r="G43" s="1177"/>
      <c r="H43" s="1178"/>
      <c r="I43" s="333">
        <v>9587</v>
      </c>
      <c r="J43" s="334">
        <v>9362</v>
      </c>
      <c r="K43" s="334">
        <v>8918</v>
      </c>
      <c r="L43" s="334">
        <v>7946</v>
      </c>
      <c r="M43" s="335">
        <v>7508</v>
      </c>
    </row>
    <row r="44" spans="2:13" ht="27.75" customHeight="1" x14ac:dyDescent="0.15">
      <c r="B44" s="1171"/>
      <c r="C44" s="1172"/>
      <c r="D44" s="104"/>
      <c r="E44" s="1177" t="s">
        <v>34</v>
      </c>
      <c r="F44" s="1177"/>
      <c r="G44" s="1177"/>
      <c r="H44" s="1178"/>
      <c r="I44" s="333" t="s">
        <v>493</v>
      </c>
      <c r="J44" s="334" t="s">
        <v>493</v>
      </c>
      <c r="K44" s="334" t="s">
        <v>493</v>
      </c>
      <c r="L44" s="334" t="s">
        <v>493</v>
      </c>
      <c r="M44" s="335" t="s">
        <v>493</v>
      </c>
    </row>
    <row r="45" spans="2:13" ht="27.75" customHeight="1" x14ac:dyDescent="0.15">
      <c r="B45" s="1171"/>
      <c r="C45" s="1172"/>
      <c r="D45" s="104"/>
      <c r="E45" s="1177" t="s">
        <v>35</v>
      </c>
      <c r="F45" s="1177"/>
      <c r="G45" s="1177"/>
      <c r="H45" s="1178"/>
      <c r="I45" s="333">
        <v>7402</v>
      </c>
      <c r="J45" s="334">
        <v>7167</v>
      </c>
      <c r="K45" s="334">
        <v>7215</v>
      </c>
      <c r="L45" s="334">
        <v>7118</v>
      </c>
      <c r="M45" s="335">
        <v>7303</v>
      </c>
    </row>
    <row r="46" spans="2:13" ht="27.75" customHeight="1" x14ac:dyDescent="0.15">
      <c r="B46" s="1171"/>
      <c r="C46" s="1172"/>
      <c r="D46" s="105"/>
      <c r="E46" s="1177" t="s">
        <v>36</v>
      </c>
      <c r="F46" s="1177"/>
      <c r="G46" s="1177"/>
      <c r="H46" s="1178"/>
      <c r="I46" s="333">
        <v>17</v>
      </c>
      <c r="J46" s="334">
        <v>26</v>
      </c>
      <c r="K46" s="334">
        <v>31</v>
      </c>
      <c r="L46" s="334">
        <v>51</v>
      </c>
      <c r="M46" s="335">
        <v>65</v>
      </c>
    </row>
    <row r="47" spans="2:13" ht="27.75" customHeight="1" x14ac:dyDescent="0.15">
      <c r="B47" s="1171"/>
      <c r="C47" s="1172"/>
      <c r="D47" s="106"/>
      <c r="E47" s="1179" t="s">
        <v>37</v>
      </c>
      <c r="F47" s="1180"/>
      <c r="G47" s="1180"/>
      <c r="H47" s="1181"/>
      <c r="I47" s="333" t="s">
        <v>493</v>
      </c>
      <c r="J47" s="334" t="s">
        <v>493</v>
      </c>
      <c r="K47" s="334" t="s">
        <v>493</v>
      </c>
      <c r="L47" s="334" t="s">
        <v>493</v>
      </c>
      <c r="M47" s="335" t="s">
        <v>493</v>
      </c>
    </row>
    <row r="48" spans="2:13" ht="27.75" customHeight="1" x14ac:dyDescent="0.15">
      <c r="B48" s="1171"/>
      <c r="C48" s="1172"/>
      <c r="D48" s="104"/>
      <c r="E48" s="1177" t="s">
        <v>38</v>
      </c>
      <c r="F48" s="1177"/>
      <c r="G48" s="1177"/>
      <c r="H48" s="1178"/>
      <c r="I48" s="333" t="s">
        <v>493</v>
      </c>
      <c r="J48" s="334" t="s">
        <v>493</v>
      </c>
      <c r="K48" s="334" t="s">
        <v>493</v>
      </c>
      <c r="L48" s="334" t="s">
        <v>493</v>
      </c>
      <c r="M48" s="335" t="s">
        <v>493</v>
      </c>
    </row>
    <row r="49" spans="2:13" ht="27.75" customHeight="1" x14ac:dyDescent="0.15">
      <c r="B49" s="1173"/>
      <c r="C49" s="1174"/>
      <c r="D49" s="104"/>
      <c r="E49" s="1177" t="s">
        <v>39</v>
      </c>
      <c r="F49" s="1177"/>
      <c r="G49" s="1177"/>
      <c r="H49" s="1178"/>
      <c r="I49" s="333" t="s">
        <v>493</v>
      </c>
      <c r="J49" s="334" t="s">
        <v>493</v>
      </c>
      <c r="K49" s="334" t="s">
        <v>493</v>
      </c>
      <c r="L49" s="334" t="s">
        <v>493</v>
      </c>
      <c r="M49" s="335" t="s">
        <v>493</v>
      </c>
    </row>
    <row r="50" spans="2:13" ht="27.75" customHeight="1" x14ac:dyDescent="0.15">
      <c r="B50" s="1182" t="s">
        <v>40</v>
      </c>
      <c r="C50" s="1183"/>
      <c r="D50" s="107"/>
      <c r="E50" s="1177" t="s">
        <v>41</v>
      </c>
      <c r="F50" s="1177"/>
      <c r="G50" s="1177"/>
      <c r="H50" s="1178"/>
      <c r="I50" s="333">
        <v>19049</v>
      </c>
      <c r="J50" s="334">
        <v>19990</v>
      </c>
      <c r="K50" s="334">
        <v>20199</v>
      </c>
      <c r="L50" s="334">
        <v>19064</v>
      </c>
      <c r="M50" s="335">
        <v>18703</v>
      </c>
    </row>
    <row r="51" spans="2:13" ht="27.75" customHeight="1" x14ac:dyDescent="0.15">
      <c r="B51" s="1171"/>
      <c r="C51" s="1172"/>
      <c r="D51" s="104"/>
      <c r="E51" s="1177" t="s">
        <v>42</v>
      </c>
      <c r="F51" s="1177"/>
      <c r="G51" s="1177"/>
      <c r="H51" s="1178"/>
      <c r="I51" s="333">
        <v>2519</v>
      </c>
      <c r="J51" s="334">
        <v>3070</v>
      </c>
      <c r="K51" s="334">
        <v>2934</v>
      </c>
      <c r="L51" s="334">
        <v>2733</v>
      </c>
      <c r="M51" s="335">
        <v>2444</v>
      </c>
    </row>
    <row r="52" spans="2:13" ht="27.75" customHeight="1" x14ac:dyDescent="0.15">
      <c r="B52" s="1173"/>
      <c r="C52" s="1174"/>
      <c r="D52" s="104"/>
      <c r="E52" s="1177" t="s">
        <v>43</v>
      </c>
      <c r="F52" s="1177"/>
      <c r="G52" s="1177"/>
      <c r="H52" s="1178"/>
      <c r="I52" s="333">
        <v>45442</v>
      </c>
      <c r="J52" s="334">
        <v>43837</v>
      </c>
      <c r="K52" s="334">
        <v>39939</v>
      </c>
      <c r="L52" s="334">
        <v>39243</v>
      </c>
      <c r="M52" s="335">
        <v>35137</v>
      </c>
    </row>
    <row r="53" spans="2:13" ht="27.75" customHeight="1" thickBot="1" x14ac:dyDescent="0.2">
      <c r="B53" s="1184" t="s">
        <v>19</v>
      </c>
      <c r="C53" s="1185"/>
      <c r="D53" s="108"/>
      <c r="E53" s="1186" t="s">
        <v>44</v>
      </c>
      <c r="F53" s="1186"/>
      <c r="G53" s="1186"/>
      <c r="H53" s="1187"/>
      <c r="I53" s="336">
        <v>661</v>
      </c>
      <c r="J53" s="337">
        <v>-1372</v>
      </c>
      <c r="K53" s="337">
        <v>-837</v>
      </c>
      <c r="L53" s="337">
        <v>-3180</v>
      </c>
      <c r="M53" s="338">
        <v>-1906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McqyVkDDuaQnldp5iEGG54aoW9Cisv+dN9k9ieb5e9zaTESWcLjrYsKtz7ks7WsmFEekNWQ1qsmImTs1wZhcw==" saltValue="pCPfMPCyMx6KmGFLpvkv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I2" sqref="I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533</v>
      </c>
      <c r="G54" s="117" t="s">
        <v>534</v>
      </c>
      <c r="H54" s="118" t="s">
        <v>535</v>
      </c>
    </row>
    <row r="55" spans="2:8" ht="52.5" customHeight="1" x14ac:dyDescent="0.15">
      <c r="B55" s="119"/>
      <c r="C55" s="1196" t="s">
        <v>46</v>
      </c>
      <c r="D55" s="1196"/>
      <c r="E55" s="1197"/>
      <c r="F55" s="339">
        <v>6266</v>
      </c>
      <c r="G55" s="339">
        <v>5979</v>
      </c>
      <c r="H55" s="340">
        <v>5897</v>
      </c>
    </row>
    <row r="56" spans="2:8" ht="52.5" customHeight="1" x14ac:dyDescent="0.15">
      <c r="B56" s="120"/>
      <c r="C56" s="1198" t="s">
        <v>47</v>
      </c>
      <c r="D56" s="1198"/>
      <c r="E56" s="1199"/>
      <c r="F56" s="341">
        <v>4977</v>
      </c>
      <c r="G56" s="341">
        <v>4334</v>
      </c>
      <c r="H56" s="342">
        <v>4134</v>
      </c>
    </row>
    <row r="57" spans="2:8" ht="53.25" customHeight="1" x14ac:dyDescent="0.15">
      <c r="B57" s="120"/>
      <c r="C57" s="1200" t="s">
        <v>48</v>
      </c>
      <c r="D57" s="1200"/>
      <c r="E57" s="1201"/>
      <c r="F57" s="343">
        <v>9051</v>
      </c>
      <c r="G57" s="343">
        <v>8903</v>
      </c>
      <c r="H57" s="344">
        <v>8959</v>
      </c>
    </row>
    <row r="58" spans="2:8" ht="45.75" customHeight="1" x14ac:dyDescent="0.15">
      <c r="B58" s="121"/>
      <c r="C58" s="1188" t="s">
        <v>554</v>
      </c>
      <c r="D58" s="1189"/>
      <c r="E58" s="1190"/>
      <c r="F58" s="345">
        <v>3404</v>
      </c>
      <c r="G58" s="345">
        <v>3321</v>
      </c>
      <c r="H58" s="346">
        <v>3332</v>
      </c>
    </row>
    <row r="59" spans="2:8" ht="45.75" customHeight="1" x14ac:dyDescent="0.15">
      <c r="B59" s="121"/>
      <c r="C59" s="1188" t="s">
        <v>555</v>
      </c>
      <c r="D59" s="1189"/>
      <c r="E59" s="1190"/>
      <c r="F59" s="345">
        <v>2237</v>
      </c>
      <c r="G59" s="345">
        <v>2242</v>
      </c>
      <c r="H59" s="346">
        <v>2249</v>
      </c>
    </row>
    <row r="60" spans="2:8" ht="45.75" customHeight="1" x14ac:dyDescent="0.15">
      <c r="B60" s="121"/>
      <c r="C60" s="1188" t="s">
        <v>556</v>
      </c>
      <c r="D60" s="1189"/>
      <c r="E60" s="1190"/>
      <c r="F60" s="345">
        <v>1008</v>
      </c>
      <c r="G60" s="345">
        <v>942</v>
      </c>
      <c r="H60" s="346">
        <v>945</v>
      </c>
    </row>
    <row r="61" spans="2:8" ht="45.75" customHeight="1" x14ac:dyDescent="0.15">
      <c r="B61" s="121"/>
      <c r="C61" s="1188" t="s">
        <v>557</v>
      </c>
      <c r="D61" s="1189"/>
      <c r="E61" s="1190"/>
      <c r="F61" s="345">
        <v>465</v>
      </c>
      <c r="G61" s="345">
        <v>485</v>
      </c>
      <c r="H61" s="346">
        <v>504</v>
      </c>
    </row>
    <row r="62" spans="2:8" ht="45.75" customHeight="1" thickBot="1" x14ac:dyDescent="0.2">
      <c r="B62" s="122"/>
      <c r="C62" s="1191" t="s">
        <v>558</v>
      </c>
      <c r="D62" s="1192"/>
      <c r="E62" s="1193"/>
      <c r="F62" s="347">
        <v>474</v>
      </c>
      <c r="G62" s="347">
        <v>475</v>
      </c>
      <c r="H62" s="348">
        <v>477</v>
      </c>
    </row>
    <row r="63" spans="2:8" ht="52.5" customHeight="1" thickBot="1" x14ac:dyDescent="0.2">
      <c r="B63" s="123"/>
      <c r="C63" s="1194" t="s">
        <v>49</v>
      </c>
      <c r="D63" s="1194"/>
      <c r="E63" s="1195"/>
      <c r="F63" s="349">
        <v>20293</v>
      </c>
      <c r="G63" s="349">
        <v>19217</v>
      </c>
      <c r="H63" s="350">
        <v>18990</v>
      </c>
    </row>
    <row r="64" spans="2:8" x14ac:dyDescent="0.15"/>
  </sheetData>
  <sheetProtection algorithmName="SHA-512" hashValue="BOFZlPth0gDlxNNsJTbqhK7h669uhn1F1w2aozANG8HGu7M/o1UHFQ2phujg6sJvFQSfN3YXrvSxYM3RXoloUg==" saltValue="jBeKszdLcOFnhlXAZ4Tr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9BB2-D684-4C20-AC0D-A21172E1B54F}">
  <sheetPr>
    <pageSetUpPr fitToPage="1"/>
  </sheetPr>
  <dimension ref="A1:DE85"/>
  <sheetViews>
    <sheetView showGridLines="0" topLeftCell="F17" zoomScale="90" zoomScaleNormal="90"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576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578</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531</v>
      </c>
      <c r="BQ50" s="1226"/>
      <c r="BR50" s="1226"/>
      <c r="BS50" s="1226"/>
      <c r="BT50" s="1226"/>
      <c r="BU50" s="1226"/>
      <c r="BV50" s="1226"/>
      <c r="BW50" s="1226"/>
      <c r="BX50" s="1226" t="s">
        <v>532</v>
      </c>
      <c r="BY50" s="1226"/>
      <c r="BZ50" s="1226"/>
      <c r="CA50" s="1226"/>
      <c r="CB50" s="1226"/>
      <c r="CC50" s="1226"/>
      <c r="CD50" s="1226"/>
      <c r="CE50" s="1226"/>
      <c r="CF50" s="1226" t="s">
        <v>533</v>
      </c>
      <c r="CG50" s="1226"/>
      <c r="CH50" s="1226"/>
      <c r="CI50" s="1226"/>
      <c r="CJ50" s="1226"/>
      <c r="CK50" s="1226"/>
      <c r="CL50" s="1226"/>
      <c r="CM50" s="1226"/>
      <c r="CN50" s="1226" t="s">
        <v>534</v>
      </c>
      <c r="CO50" s="1226"/>
      <c r="CP50" s="1226"/>
      <c r="CQ50" s="1226"/>
      <c r="CR50" s="1226"/>
      <c r="CS50" s="1226"/>
      <c r="CT50" s="1226"/>
      <c r="CU50" s="1226"/>
      <c r="CV50" s="1226" t="s">
        <v>535</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579</v>
      </c>
      <c r="AO51" s="1230"/>
      <c r="AP51" s="1230"/>
      <c r="AQ51" s="1230"/>
      <c r="AR51" s="1230"/>
      <c r="AS51" s="1230"/>
      <c r="AT51" s="1230"/>
      <c r="AU51" s="1230"/>
      <c r="AV51" s="1230"/>
      <c r="AW51" s="1230"/>
      <c r="AX51" s="1230"/>
      <c r="AY51" s="1230"/>
      <c r="AZ51" s="1230"/>
      <c r="BA51" s="1230"/>
      <c r="BB51" s="1230" t="s">
        <v>580</v>
      </c>
      <c r="BC51" s="1230"/>
      <c r="BD51" s="1230"/>
      <c r="BE51" s="1230"/>
      <c r="BF51" s="1230"/>
      <c r="BG51" s="1230"/>
      <c r="BH51" s="1230"/>
      <c r="BI51" s="1230"/>
      <c r="BJ51" s="1230"/>
      <c r="BK51" s="1230"/>
      <c r="BL51" s="1230"/>
      <c r="BM51" s="1230"/>
      <c r="BN51" s="1230"/>
      <c r="BO51" s="1230"/>
      <c r="BP51" s="1231">
        <v>3.4</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581</v>
      </c>
      <c r="BC53" s="1230"/>
      <c r="BD53" s="1230"/>
      <c r="BE53" s="1230"/>
      <c r="BF53" s="1230"/>
      <c r="BG53" s="1230"/>
      <c r="BH53" s="1230"/>
      <c r="BI53" s="1230"/>
      <c r="BJ53" s="1230"/>
      <c r="BK53" s="1230"/>
      <c r="BL53" s="1230"/>
      <c r="BM53" s="1230"/>
      <c r="BN53" s="1230"/>
      <c r="BO53" s="1230"/>
      <c r="BP53" s="1231">
        <v>61.5</v>
      </c>
      <c r="BQ53" s="1231"/>
      <c r="BR53" s="1231"/>
      <c r="BS53" s="1231"/>
      <c r="BT53" s="1231"/>
      <c r="BU53" s="1231"/>
      <c r="BV53" s="1231"/>
      <c r="BW53" s="1231"/>
      <c r="BX53" s="1231">
        <v>62.5</v>
      </c>
      <c r="BY53" s="1231"/>
      <c r="BZ53" s="1231"/>
      <c r="CA53" s="1231"/>
      <c r="CB53" s="1231"/>
      <c r="CC53" s="1231"/>
      <c r="CD53" s="1231"/>
      <c r="CE53" s="1231"/>
      <c r="CF53" s="1231">
        <v>63.7</v>
      </c>
      <c r="CG53" s="1231"/>
      <c r="CH53" s="1231"/>
      <c r="CI53" s="1231"/>
      <c r="CJ53" s="1231"/>
      <c r="CK53" s="1231"/>
      <c r="CL53" s="1231"/>
      <c r="CM53" s="1231"/>
      <c r="CN53" s="1231">
        <v>65</v>
      </c>
      <c r="CO53" s="1231"/>
      <c r="CP53" s="1231"/>
      <c r="CQ53" s="1231"/>
      <c r="CR53" s="1231"/>
      <c r="CS53" s="1231"/>
      <c r="CT53" s="1231"/>
      <c r="CU53" s="1231"/>
      <c r="CV53" s="1231">
        <v>66.400000000000006</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582</v>
      </c>
      <c r="AO55" s="1226"/>
      <c r="AP55" s="1226"/>
      <c r="AQ55" s="1226"/>
      <c r="AR55" s="1226"/>
      <c r="AS55" s="1226"/>
      <c r="AT55" s="1226"/>
      <c r="AU55" s="1226"/>
      <c r="AV55" s="1226"/>
      <c r="AW55" s="1226"/>
      <c r="AX55" s="1226"/>
      <c r="AY55" s="1226"/>
      <c r="AZ55" s="1226"/>
      <c r="BA55" s="1226"/>
      <c r="BB55" s="1230" t="s">
        <v>580</v>
      </c>
      <c r="BC55" s="1230"/>
      <c r="BD55" s="1230"/>
      <c r="BE55" s="1230"/>
      <c r="BF55" s="1230"/>
      <c r="BG55" s="1230"/>
      <c r="BH55" s="1230"/>
      <c r="BI55" s="1230"/>
      <c r="BJ55" s="1230"/>
      <c r="BK55" s="1230"/>
      <c r="BL55" s="1230"/>
      <c r="BM55" s="1230"/>
      <c r="BN55" s="1230"/>
      <c r="BO55" s="1230"/>
      <c r="BP55" s="1231">
        <v>27.8</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581</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583</v>
      </c>
    </row>
    <row r="64" spans="1:109" x14ac:dyDescent="0.15">
      <c r="B64" s="247"/>
      <c r="G64" s="1208"/>
      <c r="I64" s="1240"/>
      <c r="J64" s="1240"/>
      <c r="K64" s="1240"/>
      <c r="L64" s="1240"/>
      <c r="M64" s="1240"/>
      <c r="N64" s="1241"/>
      <c r="AM64" s="1208"/>
      <c r="AN64" s="1208" t="s">
        <v>576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584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578</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531</v>
      </c>
      <c r="BQ72" s="1226"/>
      <c r="BR72" s="1226"/>
      <c r="BS72" s="1226"/>
      <c r="BT72" s="1226"/>
      <c r="BU72" s="1226"/>
      <c r="BV72" s="1226"/>
      <c r="BW72" s="1226"/>
      <c r="BX72" s="1226" t="s">
        <v>532</v>
      </c>
      <c r="BY72" s="1226"/>
      <c r="BZ72" s="1226"/>
      <c r="CA72" s="1226"/>
      <c r="CB72" s="1226"/>
      <c r="CC72" s="1226"/>
      <c r="CD72" s="1226"/>
      <c r="CE72" s="1226"/>
      <c r="CF72" s="1226" t="s">
        <v>533</v>
      </c>
      <c r="CG72" s="1226"/>
      <c r="CH72" s="1226"/>
      <c r="CI72" s="1226"/>
      <c r="CJ72" s="1226"/>
      <c r="CK72" s="1226"/>
      <c r="CL72" s="1226"/>
      <c r="CM72" s="1226"/>
      <c r="CN72" s="1226" t="s">
        <v>534</v>
      </c>
      <c r="CO72" s="1226"/>
      <c r="CP72" s="1226"/>
      <c r="CQ72" s="1226"/>
      <c r="CR72" s="1226"/>
      <c r="CS72" s="1226"/>
      <c r="CT72" s="1226"/>
      <c r="CU72" s="1226"/>
      <c r="CV72" s="1226" t="s">
        <v>535</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579</v>
      </c>
      <c r="AO73" s="1230"/>
      <c r="AP73" s="1230"/>
      <c r="AQ73" s="1230"/>
      <c r="AR73" s="1230"/>
      <c r="AS73" s="1230"/>
      <c r="AT73" s="1230"/>
      <c r="AU73" s="1230"/>
      <c r="AV73" s="1230"/>
      <c r="AW73" s="1230"/>
      <c r="AX73" s="1230"/>
      <c r="AY73" s="1230"/>
      <c r="AZ73" s="1230"/>
      <c r="BA73" s="1230"/>
      <c r="BB73" s="1230" t="s">
        <v>580</v>
      </c>
      <c r="BC73" s="1230"/>
      <c r="BD73" s="1230"/>
      <c r="BE73" s="1230"/>
      <c r="BF73" s="1230"/>
      <c r="BG73" s="1230"/>
      <c r="BH73" s="1230"/>
      <c r="BI73" s="1230"/>
      <c r="BJ73" s="1230"/>
      <c r="BK73" s="1230"/>
      <c r="BL73" s="1230"/>
      <c r="BM73" s="1230"/>
      <c r="BN73" s="1230"/>
      <c r="BO73" s="1230"/>
      <c r="BP73" s="1231">
        <v>3.4</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585</v>
      </c>
      <c r="BC75" s="1230"/>
      <c r="BD75" s="1230"/>
      <c r="BE75" s="1230"/>
      <c r="BF75" s="1230"/>
      <c r="BG75" s="1230"/>
      <c r="BH75" s="1230"/>
      <c r="BI75" s="1230"/>
      <c r="BJ75" s="1230"/>
      <c r="BK75" s="1230"/>
      <c r="BL75" s="1230"/>
      <c r="BM75" s="1230"/>
      <c r="BN75" s="1230"/>
      <c r="BO75" s="1230"/>
      <c r="BP75" s="1231">
        <v>8.3000000000000007</v>
      </c>
      <c r="BQ75" s="1231"/>
      <c r="BR75" s="1231"/>
      <c r="BS75" s="1231"/>
      <c r="BT75" s="1231"/>
      <c r="BU75" s="1231"/>
      <c r="BV75" s="1231"/>
      <c r="BW75" s="1231"/>
      <c r="BX75" s="1231">
        <v>8.6999999999999993</v>
      </c>
      <c r="BY75" s="1231"/>
      <c r="BZ75" s="1231"/>
      <c r="CA75" s="1231"/>
      <c r="CB75" s="1231"/>
      <c r="CC75" s="1231"/>
      <c r="CD75" s="1231"/>
      <c r="CE75" s="1231"/>
      <c r="CF75" s="1231">
        <v>9.6999999999999993</v>
      </c>
      <c r="CG75" s="1231"/>
      <c r="CH75" s="1231"/>
      <c r="CI75" s="1231"/>
      <c r="CJ75" s="1231"/>
      <c r="CK75" s="1231"/>
      <c r="CL75" s="1231"/>
      <c r="CM75" s="1231"/>
      <c r="CN75" s="1231">
        <v>10</v>
      </c>
      <c r="CO75" s="1231"/>
      <c r="CP75" s="1231"/>
      <c r="CQ75" s="1231"/>
      <c r="CR75" s="1231"/>
      <c r="CS75" s="1231"/>
      <c r="CT75" s="1231"/>
      <c r="CU75" s="1231"/>
      <c r="CV75" s="1231">
        <v>10.1</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582</v>
      </c>
      <c r="AO77" s="1226"/>
      <c r="AP77" s="1226"/>
      <c r="AQ77" s="1226"/>
      <c r="AR77" s="1226"/>
      <c r="AS77" s="1226"/>
      <c r="AT77" s="1226"/>
      <c r="AU77" s="1226"/>
      <c r="AV77" s="1226"/>
      <c r="AW77" s="1226"/>
      <c r="AX77" s="1226"/>
      <c r="AY77" s="1226"/>
      <c r="AZ77" s="1226"/>
      <c r="BA77" s="1226"/>
      <c r="BB77" s="1230" t="s">
        <v>580</v>
      </c>
      <c r="BC77" s="1230"/>
      <c r="BD77" s="1230"/>
      <c r="BE77" s="1230"/>
      <c r="BF77" s="1230"/>
      <c r="BG77" s="1230"/>
      <c r="BH77" s="1230"/>
      <c r="BI77" s="1230"/>
      <c r="BJ77" s="1230"/>
      <c r="BK77" s="1230"/>
      <c r="BL77" s="1230"/>
      <c r="BM77" s="1230"/>
      <c r="BN77" s="1230"/>
      <c r="BO77" s="1230"/>
      <c r="BP77" s="1231">
        <v>27.8</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585</v>
      </c>
      <c r="BC79" s="1230"/>
      <c r="BD79" s="1230"/>
      <c r="BE79" s="1230"/>
      <c r="BF79" s="1230"/>
      <c r="BG79" s="1230"/>
      <c r="BH79" s="1230"/>
      <c r="BI79" s="1230"/>
      <c r="BJ79" s="1230"/>
      <c r="BK79" s="1230"/>
      <c r="BL79" s="1230"/>
      <c r="BM79" s="1230"/>
      <c r="BN79" s="1230"/>
      <c r="BO79" s="1230"/>
      <c r="BP79" s="1231">
        <v>7.5</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hVjHgRWh7DjhqMwHtYk76of6z08ZokwauIljMVWd9RY5/CHQlIcldxYhIcV7Dfax+FwxVKs+EWLeDKi4e7PaHw==" saltValue="Y5/whAlt8GXd+sf5r6jDu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3760-E46F-4BA3-A9C6-CB4811479AFA}">
  <sheetPr>
    <pageSetUpPr fitToPage="1"/>
  </sheetPr>
  <dimension ref="A1:DR125"/>
  <sheetViews>
    <sheetView showGridLines="0" topLeftCell="A103" zoomScaleNormal="100" zoomScaleSheetLayoutView="70" workbookViewId="0">
      <selection activeCell="AN73" sqref="AN73:BA76"/>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epp43qXHa/w+nhNu2N9/exiM63OL4InW9G/6kJsfoMKX/qEtiDesROf8n2xMxvZBp+V2AHfehiQX0/dcgpl9RQ==" saltValue="k5P2b6zbZxU50Gq8sshRc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1569-6B08-470F-9A4B-879FF94002F2}">
  <sheetPr>
    <pageSetUpPr fitToPage="1"/>
  </sheetPr>
  <dimension ref="A1:DR125"/>
  <sheetViews>
    <sheetView showGridLines="0" tabSelected="1" zoomScale="90" zoomScaleNormal="90" zoomScaleSheetLayoutView="55" workbookViewId="0">
      <selection activeCell="AN73" sqref="AN73:BA76"/>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481</v>
      </c>
    </row>
  </sheetData>
  <sheetProtection algorithmName="SHA-512" hashValue="N9Veo5nP8LBT4t+Es0Lc9lSIfw4UEoK1dSZHRFZI5AYRf9AxxuK27qRGc4beQhX16/+ySxNXy8QmFlYJ38iyZQ==" saltValue="2n9Le8iI86Ih4n8zqf/GQ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530</v>
      </c>
      <c r="G2" s="137"/>
      <c r="H2" s="138"/>
    </row>
    <row r="3" spans="1:8" x14ac:dyDescent="0.15">
      <c r="A3" s="134" t="s">
        <v>523</v>
      </c>
      <c r="B3" s="139"/>
      <c r="C3" s="140"/>
      <c r="D3" s="141">
        <v>138015</v>
      </c>
      <c r="E3" s="142"/>
      <c r="F3" s="143">
        <v>70329</v>
      </c>
      <c r="G3" s="144"/>
      <c r="H3" s="145"/>
    </row>
    <row r="4" spans="1:8" x14ac:dyDescent="0.15">
      <c r="A4" s="146"/>
      <c r="B4" s="147"/>
      <c r="C4" s="148"/>
      <c r="D4" s="149">
        <v>43430</v>
      </c>
      <c r="E4" s="150"/>
      <c r="F4" s="151">
        <v>39403</v>
      </c>
      <c r="G4" s="152"/>
      <c r="H4" s="153"/>
    </row>
    <row r="5" spans="1:8" x14ac:dyDescent="0.15">
      <c r="A5" s="134" t="s">
        <v>525</v>
      </c>
      <c r="B5" s="139"/>
      <c r="C5" s="140"/>
      <c r="D5" s="141">
        <v>91182</v>
      </c>
      <c r="E5" s="142"/>
      <c r="F5" s="143">
        <v>54225</v>
      </c>
      <c r="G5" s="144"/>
      <c r="H5" s="145"/>
    </row>
    <row r="6" spans="1:8" x14ac:dyDescent="0.15">
      <c r="A6" s="146"/>
      <c r="B6" s="147"/>
      <c r="C6" s="148"/>
      <c r="D6" s="149">
        <v>37482</v>
      </c>
      <c r="E6" s="150"/>
      <c r="F6" s="151">
        <v>27337</v>
      </c>
      <c r="G6" s="152"/>
      <c r="H6" s="153"/>
    </row>
    <row r="7" spans="1:8" x14ac:dyDescent="0.15">
      <c r="A7" s="134" t="s">
        <v>526</v>
      </c>
      <c r="B7" s="139"/>
      <c r="C7" s="140"/>
      <c r="D7" s="141">
        <v>76804</v>
      </c>
      <c r="E7" s="142"/>
      <c r="F7" s="143">
        <v>54016</v>
      </c>
      <c r="G7" s="144"/>
      <c r="H7" s="145"/>
    </row>
    <row r="8" spans="1:8" x14ac:dyDescent="0.15">
      <c r="A8" s="146"/>
      <c r="B8" s="147"/>
      <c r="C8" s="148"/>
      <c r="D8" s="149">
        <v>36525</v>
      </c>
      <c r="E8" s="150"/>
      <c r="F8" s="151">
        <v>28078</v>
      </c>
      <c r="G8" s="152"/>
      <c r="H8" s="153"/>
    </row>
    <row r="9" spans="1:8" x14ac:dyDescent="0.15">
      <c r="A9" s="134" t="s">
        <v>527</v>
      </c>
      <c r="B9" s="139"/>
      <c r="C9" s="140"/>
      <c r="D9" s="141">
        <v>94695</v>
      </c>
      <c r="E9" s="142"/>
      <c r="F9" s="143">
        <v>52786</v>
      </c>
      <c r="G9" s="144"/>
      <c r="H9" s="145"/>
    </row>
    <row r="10" spans="1:8" x14ac:dyDescent="0.15">
      <c r="A10" s="146"/>
      <c r="B10" s="147"/>
      <c r="C10" s="148"/>
      <c r="D10" s="149">
        <v>35803</v>
      </c>
      <c r="E10" s="150"/>
      <c r="F10" s="151">
        <v>28742</v>
      </c>
      <c r="G10" s="152"/>
      <c r="H10" s="153"/>
    </row>
    <row r="11" spans="1:8" x14ac:dyDescent="0.15">
      <c r="A11" s="134" t="s">
        <v>528</v>
      </c>
      <c r="B11" s="139"/>
      <c r="C11" s="140"/>
      <c r="D11" s="141">
        <v>94158</v>
      </c>
      <c r="E11" s="142"/>
      <c r="F11" s="143">
        <v>58465</v>
      </c>
      <c r="G11" s="144"/>
      <c r="H11" s="145"/>
    </row>
    <row r="12" spans="1:8" x14ac:dyDescent="0.15">
      <c r="A12" s="146"/>
      <c r="B12" s="147"/>
      <c r="C12" s="154"/>
      <c r="D12" s="149">
        <v>36366</v>
      </c>
      <c r="E12" s="150"/>
      <c r="F12" s="151">
        <v>34452</v>
      </c>
      <c r="G12" s="152"/>
      <c r="H12" s="153"/>
    </row>
    <row r="13" spans="1:8" x14ac:dyDescent="0.15">
      <c r="A13" s="134"/>
      <c r="B13" s="139"/>
      <c r="C13" s="140"/>
      <c r="D13" s="141">
        <v>98971</v>
      </c>
      <c r="E13" s="142"/>
      <c r="F13" s="143">
        <v>57964</v>
      </c>
      <c r="G13" s="155"/>
      <c r="H13" s="145"/>
    </row>
    <row r="14" spans="1:8" x14ac:dyDescent="0.15">
      <c r="A14" s="146"/>
      <c r="B14" s="147"/>
      <c r="C14" s="148"/>
      <c r="D14" s="149">
        <v>37921</v>
      </c>
      <c r="E14" s="150"/>
      <c r="F14" s="151">
        <v>31602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2.75</v>
      </c>
      <c r="C19" s="156">
        <f>ROUND(VALUE(SUBSTITUTE(実質収支比率等に係る経年分析!G$48,"▲","-")),2)</f>
        <v>3.45</v>
      </c>
      <c r="D19" s="156">
        <f>ROUND(VALUE(SUBSTITUTE(実質収支比率等に係る経年分析!H$48,"▲","-")),2)</f>
        <v>3.34</v>
      </c>
      <c r="E19" s="156">
        <f>ROUND(VALUE(SUBSTITUTE(実質収支比率等に係る経年分析!I$48,"▲","-")),2)</f>
        <v>4.09</v>
      </c>
      <c r="F19" s="156">
        <f>ROUND(VALUE(SUBSTITUTE(実質収支比率等に係る経年分析!J$48,"▲","-")),2)</f>
        <v>3.38</v>
      </c>
    </row>
    <row r="20" spans="1:11" x14ac:dyDescent="0.15">
      <c r="A20" s="156" t="s">
        <v>53</v>
      </c>
      <c r="B20" s="156">
        <f>ROUND(VALUE(SUBSTITUTE(実質収支比率等に係る経年分析!F$47,"▲","-")),2)</f>
        <v>22.92</v>
      </c>
      <c r="C20" s="156">
        <f>ROUND(VALUE(SUBSTITUTE(実質収支比率等に係る経年分析!G$47,"▲","-")),2)</f>
        <v>24.64</v>
      </c>
      <c r="D20" s="156">
        <f>ROUND(VALUE(SUBSTITUTE(実質収支比率等に係る経年分析!H$47,"▲","-")),2)</f>
        <v>25.26</v>
      </c>
      <c r="E20" s="156">
        <f>ROUND(VALUE(SUBSTITUTE(実質収支比率等に係る経年分析!I$47,"▲","-")),2)</f>
        <v>24</v>
      </c>
      <c r="F20" s="156">
        <f>ROUND(VALUE(SUBSTITUTE(実質収支比率等に係る経年分析!J$47,"▲","-")),2)</f>
        <v>23.62</v>
      </c>
    </row>
    <row r="21" spans="1:11" x14ac:dyDescent="0.15">
      <c r="A21" s="156" t="s">
        <v>54</v>
      </c>
      <c r="B21" s="156">
        <f>IF(ISNUMBER(VALUE(SUBSTITUTE(実質収支比率等に係る経年分析!F$49,"▲","-"))),ROUND(VALUE(SUBSTITUTE(実質収支比率等に係る経年分析!F$49,"▲","-")),2),NA())</f>
        <v>-7.0000000000000007E-2</v>
      </c>
      <c r="C21" s="156">
        <f>IF(ISNUMBER(VALUE(SUBSTITUTE(実質収支比率等に係る経年分析!G$49,"▲","-"))),ROUND(VALUE(SUBSTITUTE(実質収支比率等に係る経年分析!G$49,"▲","-")),2),NA())</f>
        <v>3.07</v>
      </c>
      <c r="D21" s="156">
        <f>IF(ISNUMBER(VALUE(SUBSTITUTE(実質収支比率等に係る経年分析!H$49,"▲","-"))),ROUND(VALUE(SUBSTITUTE(実質収支比率等に係る経年分析!H$49,"▲","-")),2),NA())</f>
        <v>-0.39</v>
      </c>
      <c r="E21" s="156">
        <f>IF(ISNUMBER(VALUE(SUBSTITUTE(実質収支比率等に係る経年分析!I$49,"▲","-"))),ROUND(VALUE(SUBSTITUTE(実質収支比率等に係る経年分析!I$49,"▲","-")),2),NA())</f>
        <v>1.06</v>
      </c>
      <c r="F21" s="156">
        <f>IF(ISNUMBER(VALUE(SUBSTITUTE(実質収支比率等に係る経年分析!J$49,"▲","-"))),ROUND(VALUE(SUBSTITUTE(実質収支比率等に係る経年分析!J$49,"▲","-")),2),NA())</f>
        <v>-0.96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0.57999999999999996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15">
      <c r="A30" s="157" t="str">
        <f>IF(連結実質赤字比率に係る赤字・黒字の構成分析!C$40="",NA(),連結実質赤字比率に係る赤字・黒字の構成分析!C$40)</f>
        <v>国民健康保険特別会計（事業勘定）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蒲江・深島航路事業会計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15">
      <c r="A32" s="157" t="str">
        <f>IF(連結実質赤字比率に係る赤字・黒字の構成分析!C$38="",NA(),連結実質赤字比率に係る赤字・黒字の構成分析!C$38)</f>
        <v>大島航路事業会計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15">
      <c r="A33" s="157" t="str">
        <f>IF(連結実質赤字比率に係る赤字・黒字の構成分析!C$37="",NA(),連結実質赤字比率に係る赤字・黒字の構成分析!C$37)</f>
        <v>地方卸売市場事業会計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0.46</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2.4700000000000002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2.4700000000000002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2.4300000000000002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2.4700000000000002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2.2400000000000002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2.4300000000000002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2.54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2.75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6173</v>
      </c>
      <c r="E42" s="158"/>
      <c r="F42" s="158"/>
      <c r="G42" s="158">
        <f>'実質公債費比率（分子）の構造'!L$52</f>
        <v>5962</v>
      </c>
      <c r="H42" s="158"/>
      <c r="I42" s="158"/>
      <c r="J42" s="158">
        <f>'実質公債費比率（分子）の構造'!M$52</f>
        <v>5770</v>
      </c>
      <c r="K42" s="158"/>
      <c r="L42" s="158"/>
      <c r="M42" s="158">
        <f>'実質公債費比率（分子）の構造'!N$52</f>
        <v>5486</v>
      </c>
      <c r="N42" s="158"/>
      <c r="O42" s="158"/>
      <c r="P42" s="158">
        <f>'実質公債費比率（分子）の構造'!O$52</f>
        <v>5350</v>
      </c>
    </row>
    <row r="43" spans="1:16" x14ac:dyDescent="0.15">
      <c r="A43" s="158" t="s">
        <v>16</v>
      </c>
      <c r="B43" s="158">
        <f>'実質公債費比率（分子）の構造'!K$51</f>
        <v>0</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1074</v>
      </c>
      <c r="C46" s="158"/>
      <c r="D46" s="158"/>
      <c r="E46" s="158">
        <f>'実質公債費比率（分子）の構造'!L$48</f>
        <v>1038</v>
      </c>
      <c r="F46" s="158"/>
      <c r="G46" s="158"/>
      <c r="H46" s="158">
        <f>'実質公債費比率（分子）の構造'!M$48</f>
        <v>995</v>
      </c>
      <c r="I46" s="158"/>
      <c r="J46" s="158"/>
      <c r="K46" s="158">
        <f>'実質公債費比率（分子）の構造'!N$48</f>
        <v>973</v>
      </c>
      <c r="L46" s="158"/>
      <c r="M46" s="158"/>
      <c r="N46" s="158">
        <f>'実質公債費比率（分子）の構造'!O$48</f>
        <v>972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6897</v>
      </c>
      <c r="C49" s="158"/>
      <c r="D49" s="158"/>
      <c r="E49" s="158">
        <f>'実質公債費比率（分子）の構造'!L$45</f>
        <v>6854</v>
      </c>
      <c r="F49" s="158"/>
      <c r="G49" s="158"/>
      <c r="H49" s="158">
        <f>'実質公債費比率（分子）の構造'!M$45</f>
        <v>6742</v>
      </c>
      <c r="I49" s="158"/>
      <c r="J49" s="158"/>
      <c r="K49" s="158">
        <f>'実質公債費比率（分子）の構造'!N$45</f>
        <v>6588</v>
      </c>
      <c r="L49" s="158"/>
      <c r="M49" s="158"/>
      <c r="N49" s="158">
        <f>'実質公債費比率（分子）の構造'!O$45</f>
        <v>6356</v>
      </c>
      <c r="O49" s="158"/>
      <c r="P49" s="158"/>
    </row>
    <row r="50" spans="1:16" x14ac:dyDescent="0.15">
      <c r="A50" s="158" t="s">
        <v>67</v>
      </c>
      <c r="B50" s="158" t="e">
        <f>NA()</f>
        <v>#N/A</v>
      </c>
      <c r="C50" s="158">
        <f>IF(ISNUMBER('実質公債費比率（分子）の構造'!K$53),'実質公債費比率（分子）の構造'!K$53,NA())</f>
        <v>1798</v>
      </c>
      <c r="D50" s="158" t="e">
        <f>NA()</f>
        <v>#N/A</v>
      </c>
      <c r="E50" s="158" t="e">
        <f>NA()</f>
        <v>#N/A</v>
      </c>
      <c r="F50" s="158">
        <f>IF(ISNUMBER('実質公債費比率（分子）の構造'!L$53),'実質公債費比率（分子）の構造'!L$53,NA())</f>
        <v>1930</v>
      </c>
      <c r="G50" s="158" t="e">
        <f>NA()</f>
        <v>#N/A</v>
      </c>
      <c r="H50" s="158" t="e">
        <f>NA()</f>
        <v>#N/A</v>
      </c>
      <c r="I50" s="158">
        <f>IF(ISNUMBER('実質公債費比率（分子）の構造'!M$53),'実質公債費比率（分子）の構造'!M$53,NA())</f>
        <v>1967</v>
      </c>
      <c r="J50" s="158" t="e">
        <f>NA()</f>
        <v>#N/A</v>
      </c>
      <c r="K50" s="158" t="e">
        <f>NA()</f>
        <v>#N/A</v>
      </c>
      <c r="L50" s="158">
        <f>IF(ISNUMBER('実質公債費比率（分子）の構造'!N$53),'実質公債費比率（分子）の構造'!N$53,NA())</f>
        <v>2075</v>
      </c>
      <c r="M50" s="158" t="e">
        <f>NA()</f>
        <v>#N/A</v>
      </c>
      <c r="N50" s="158" t="e">
        <f>NA()</f>
        <v>#N/A</v>
      </c>
      <c r="O50" s="158">
        <f>IF(ISNUMBER('実質公債費比率（分子）の構造'!O$53),'実質公債費比率（分子）の構造'!O$53,NA())</f>
        <v>1978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45442</v>
      </c>
      <c r="E56" s="157"/>
      <c r="F56" s="157"/>
      <c r="G56" s="157">
        <f>'将来負担比率（分子）の構造'!J$52</f>
        <v>43837</v>
      </c>
      <c r="H56" s="157"/>
      <c r="I56" s="157"/>
      <c r="J56" s="157">
        <f>'将来負担比率（分子）の構造'!K$52</f>
        <v>39939</v>
      </c>
      <c r="K56" s="157"/>
      <c r="L56" s="157"/>
      <c r="M56" s="157">
        <f>'将来負担比率（分子）の構造'!L$52</f>
        <v>39243</v>
      </c>
      <c r="N56" s="157"/>
      <c r="O56" s="157"/>
      <c r="P56" s="157">
        <f>'将来負担比率（分子）の構造'!M$52</f>
        <v>35137</v>
      </c>
    </row>
    <row r="57" spans="1:16" x14ac:dyDescent="0.15">
      <c r="A57" s="157" t="s">
        <v>42</v>
      </c>
      <c r="B57" s="157"/>
      <c r="C57" s="157"/>
      <c r="D57" s="157">
        <f>'将来負担比率（分子）の構造'!I$51</f>
        <v>2519</v>
      </c>
      <c r="E57" s="157"/>
      <c r="F57" s="157"/>
      <c r="G57" s="157">
        <f>'将来負担比率（分子）の構造'!J$51</f>
        <v>3070</v>
      </c>
      <c r="H57" s="157"/>
      <c r="I57" s="157"/>
      <c r="J57" s="157">
        <f>'将来負担比率（分子）の構造'!K$51</f>
        <v>2934</v>
      </c>
      <c r="K57" s="157"/>
      <c r="L57" s="157"/>
      <c r="M57" s="157">
        <f>'将来負担比率（分子）の構造'!L$51</f>
        <v>2733</v>
      </c>
      <c r="N57" s="157"/>
      <c r="O57" s="157"/>
      <c r="P57" s="157">
        <f>'将来負担比率（分子）の構造'!M$51</f>
        <v>2444</v>
      </c>
    </row>
    <row r="58" spans="1:16" x14ac:dyDescent="0.15">
      <c r="A58" s="157" t="s">
        <v>41</v>
      </c>
      <c r="B58" s="157"/>
      <c r="C58" s="157"/>
      <c r="D58" s="157">
        <f>'将来負担比率（分子）の構造'!I$50</f>
        <v>19049</v>
      </c>
      <c r="E58" s="157"/>
      <c r="F58" s="157"/>
      <c r="G58" s="157">
        <f>'将来負担比率（分子）の構造'!J$50</f>
        <v>19990</v>
      </c>
      <c r="H58" s="157"/>
      <c r="I58" s="157"/>
      <c r="J58" s="157">
        <f>'将来負担比率（分子）の構造'!K$50</f>
        <v>20199</v>
      </c>
      <c r="K58" s="157"/>
      <c r="L58" s="157"/>
      <c r="M58" s="157">
        <f>'将来負担比率（分子）の構造'!L$50</f>
        <v>19064</v>
      </c>
      <c r="N58" s="157"/>
      <c r="O58" s="157"/>
      <c r="P58" s="157">
        <f>'将来負担比率（分子）の構造'!M$50</f>
        <v>18703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17</v>
      </c>
      <c r="C61" s="157"/>
      <c r="D61" s="157"/>
      <c r="E61" s="157">
        <f>'将来負担比率（分子）の構造'!J$46</f>
        <v>26</v>
      </c>
      <c r="F61" s="157"/>
      <c r="G61" s="157"/>
      <c r="H61" s="157">
        <f>'将来負担比率（分子）の構造'!K$46</f>
        <v>31</v>
      </c>
      <c r="I61" s="157"/>
      <c r="J61" s="157"/>
      <c r="K61" s="157">
        <f>'将来負担比率（分子）の構造'!L$46</f>
        <v>51</v>
      </c>
      <c r="L61" s="157"/>
      <c r="M61" s="157"/>
      <c r="N61" s="157">
        <f>'将来負担比率（分子）の構造'!M$46</f>
        <v>65</v>
      </c>
      <c r="O61" s="157"/>
      <c r="P61" s="157"/>
    </row>
    <row r="62" spans="1:16" x14ac:dyDescent="0.15">
      <c r="A62" s="157" t="s">
        <v>35</v>
      </c>
      <c r="B62" s="157">
        <f>'将来負担比率（分子）の構造'!I$45</f>
        <v>7402</v>
      </c>
      <c r="C62" s="157"/>
      <c r="D62" s="157"/>
      <c r="E62" s="157">
        <f>'将来負担比率（分子）の構造'!J$45</f>
        <v>7167</v>
      </c>
      <c r="F62" s="157"/>
      <c r="G62" s="157"/>
      <c r="H62" s="157">
        <f>'将来負担比率（分子）の構造'!K$45</f>
        <v>7215</v>
      </c>
      <c r="I62" s="157"/>
      <c r="J62" s="157"/>
      <c r="K62" s="157">
        <f>'将来負担比率（分子）の構造'!L$45</f>
        <v>7118</v>
      </c>
      <c r="L62" s="157"/>
      <c r="M62" s="157"/>
      <c r="N62" s="157">
        <f>'将来負担比率（分子）の構造'!M$45</f>
        <v>7303</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9587</v>
      </c>
      <c r="C64" s="157"/>
      <c r="D64" s="157"/>
      <c r="E64" s="157">
        <f>'将来負担比率（分子）の構造'!J$43</f>
        <v>9362</v>
      </c>
      <c r="F64" s="157"/>
      <c r="G64" s="157"/>
      <c r="H64" s="157">
        <f>'将来負担比率（分子）の構造'!K$43</f>
        <v>8918</v>
      </c>
      <c r="I64" s="157"/>
      <c r="J64" s="157"/>
      <c r="K64" s="157">
        <f>'将来負担比率（分子）の構造'!L$43</f>
        <v>7946</v>
      </c>
      <c r="L64" s="157"/>
      <c r="M64" s="157"/>
      <c r="N64" s="157">
        <f>'将来負担比率（分子）の構造'!M$43</f>
        <v>7508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50665</v>
      </c>
      <c r="C66" s="157"/>
      <c r="D66" s="157"/>
      <c r="E66" s="157">
        <f>'将来負担比率（分子）の構造'!J$41</f>
        <v>48971</v>
      </c>
      <c r="F66" s="157"/>
      <c r="G66" s="157"/>
      <c r="H66" s="157">
        <f>'将来負担比率（分子）の構造'!K$41</f>
        <v>46071</v>
      </c>
      <c r="I66" s="157"/>
      <c r="J66" s="157"/>
      <c r="K66" s="157">
        <f>'将来負担比率（分子）の構造'!L$41</f>
        <v>42746</v>
      </c>
      <c r="L66" s="157"/>
      <c r="M66" s="157"/>
      <c r="N66" s="157">
        <f>'将来負担比率（分子）の構造'!M$41</f>
        <v>39502</v>
      </c>
      <c r="O66" s="157"/>
      <c r="P66" s="157"/>
    </row>
    <row r="67" spans="1:16" x14ac:dyDescent="0.15">
      <c r="A67" s="157" t="s">
        <v>71</v>
      </c>
      <c r="B67" s="157" t="e">
        <f>NA()</f>
        <v>#N/A</v>
      </c>
      <c r="C67" s="157">
        <f>IF(ISNUMBER('将来負担比率（分子）の構造'!I$53), IF('将来負担比率（分子）の構造'!I$53 &lt; 0, 0, '将来負担比率（分子）の構造'!I$53), NA())</f>
        <v>661</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6266</v>
      </c>
      <c r="C72" s="161">
        <f>基金残高に係る経年分析!G55</f>
        <v>5979</v>
      </c>
      <c r="D72" s="161">
        <f>基金残高に係る経年分析!H55</f>
        <v>5897</v>
      </c>
    </row>
    <row r="73" spans="1:16" x14ac:dyDescent="0.15">
      <c r="A73" s="160" t="s">
        <v>74</v>
      </c>
      <c r="B73" s="161">
        <f>基金残高に係る経年分析!F56</f>
        <v>4977</v>
      </c>
      <c r="C73" s="161">
        <f>基金残高に係る経年分析!G56</f>
        <v>4334</v>
      </c>
      <c r="D73" s="161">
        <f>基金残高に係る経年分析!H56</f>
        <v>4134</v>
      </c>
    </row>
    <row r="74" spans="1:16" x14ac:dyDescent="0.15">
      <c r="A74" s="160" t="s">
        <v>75</v>
      </c>
      <c r="B74" s="161">
        <f>基金残高に係る経年分析!F57</f>
        <v>9051</v>
      </c>
      <c r="C74" s="161">
        <f>基金残高に係る経年分析!G57</f>
        <v>8903</v>
      </c>
      <c r="D74" s="161">
        <f>基金残高に係る経年分析!H57</f>
        <v>8959</v>
      </c>
    </row>
  </sheetData>
  <sheetProtection algorithmName="SHA-512" hashValue="yF0sycOhzbi+Eso061bxLgEGa8eomEr0suo40AOpfRHhS2YrHzrE71o7NXeHJlYYL3qrNKLqF+1CoCZvcZ8h1Q==" saltValue="SVFenbG4l6yPkkANHZ13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2026-03-09T07:58:50Z</cp:lastPrinted>
  <dcterms:created xsi:type="dcterms:W3CDTF">2026-02-23T09:41:33Z</dcterms:created>
  <dcterms:modified xsi:type="dcterms:W3CDTF">2026-09-25T08:16:17Z</dcterms:modified>
  <cp:category/>
</cp:coreProperties>
</file>