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0D313E43-8A00-42BD-862E-76FD055C54E1}"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s="1"/>
  <c r="BY41" i="10"/>
  <c r="BW41" i="10"/>
  <c r="BE41" i="10"/>
  <c r="AM41" i="10"/>
  <c r="U41" i="10"/>
  <c r="E41" i="10"/>
  <c r="C41" i="10"/>
  <c r="DG40" i="10"/>
  <c r="CQ40" i="10"/>
  <c r="CO40" i="10"/>
  <c r="BY40" i="10"/>
  <c r="BW40" i="10" s="1"/>
  <c r="BE40" i="10"/>
  <c r="AM40" i="10"/>
  <c r="U40" i="10"/>
  <c r="E40" i="10"/>
  <c r="C40" i="10"/>
  <c r="DG39" i="10"/>
  <c r="CQ39" i="10"/>
  <c r="CO39" i="10"/>
  <c r="BY39" i="10"/>
  <c r="BW39" i="10"/>
  <c r="BE39" i="10"/>
  <c r="AM39" i="10"/>
  <c r="U39" i="10"/>
  <c r="E39" i="10"/>
  <c r="C39" i="10"/>
  <c r="DG38" i="10"/>
  <c r="CQ38" i="10"/>
  <c r="CO38" i="10"/>
  <c r="BY38" i="10"/>
  <c r="BE38" i="10"/>
  <c r="AM38" i="10"/>
  <c r="U38" i="10"/>
  <c r="E38" i="10"/>
  <c r="C38" i="10" s="1"/>
  <c r="DG37" i="10"/>
  <c r="CQ37" i="10"/>
  <c r="CO37" i="10"/>
  <c r="BY37" i="10"/>
  <c r="BE37" i="10"/>
  <c r="AM37" i="10"/>
  <c r="U37" i="10"/>
  <c r="E37" i="10"/>
  <c r="C37" i="10"/>
  <c r="DG36" i="10"/>
  <c r="CQ36" i="10"/>
  <c r="CO36" i="10"/>
  <c r="BY36" i="10"/>
  <c r="BE36" i="10"/>
  <c r="AM36" i="10"/>
  <c r="W36" i="10"/>
  <c r="E36" i="10"/>
  <c r="C36" i="10"/>
  <c r="DG35" i="10"/>
  <c r="CQ35" i="10"/>
  <c r="BY35" i="10"/>
  <c r="BE35" i="10"/>
  <c r="AO35" i="10"/>
  <c r="W35" i="10"/>
  <c r="E35" i="10"/>
  <c r="C35" i="10"/>
  <c r="DG34" i="10"/>
  <c r="CQ34" i="10"/>
  <c r="BY34" i="10"/>
  <c r="BG34" i="10"/>
  <c r="AO34" i="10"/>
  <c r="W34" i="10"/>
  <c r="E34" i="10"/>
  <c r="C34" i="10"/>
  <c r="U34" i="10" l="1"/>
  <c r="U35" i="10" s="1"/>
  <c r="U36" i="10" s="1"/>
  <c r="AM34" i="10" l="1"/>
  <c r="AM35" i="10" l="1"/>
  <c r="BE34" i="10"/>
  <c r="BW34" i="10" s="1"/>
  <c r="BW35" i="10" s="1"/>
  <c r="BW36" i="10" s="1"/>
  <c r="BW37" i="10" s="1"/>
  <c r="BW38" i="10" s="1"/>
  <c r="CO34" i="10" l="1"/>
  <c r="CO35" i="10" s="1"/>
</calcChain>
</file>

<file path=xl/sharedStrings.xml><?xml version="1.0" encoding="utf-8"?>
<sst xmlns="http://schemas.openxmlformats.org/spreadsheetml/2006/main" count="1075" uniqueCount="545">
  <si>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</si>
  <si>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</si>
  <si>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</si>
  <si>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</si>
  <si>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</si>
  <si>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</si>
  <si>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第2次</t>
    <rPh sb="0" eb="1">
      <t>ダイ</t>
    </rPh>
    <rPh sb="2" eb="3">
      <t>ジ</t>
    </rPh>
    <phoneticPr fontId="5"/>
  </si>
  <si>
    <t>(Ｂ)</t>
  </si>
  <si>
    <t>（参考）</t>
    <rPh sb="1" eb="3">
      <t>サンコウ</t>
    </rPh>
    <phoneticPr fontId="5"/>
  </si>
  <si>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</si>
  <si>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</si>
  <si>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</si>
  <si>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</si>
  <si>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</si>
  <si>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</si>
  <si>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</si>
  <si>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</si>
  <si>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</si>
  <si>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</si>
  <si>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</si>
  <si>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</si>
  <si>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法非適用企業</t>
  </si>
  <si>
    <t>元利償還金</t>
  </si>
  <si>
    <t>実質収支比率等に係る経年分析</t>
  </si>
  <si>
    <t>介護保険特別会計</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</si>
  <si>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</si>
  <si>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</si>
  <si>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</si>
  <si>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</si>
  <si>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</si>
  <si>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</si>
  <si>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</si>
  <si>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</si>
  <si>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</si>
  <si>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</si>
  <si>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</si>
  <si>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</si>
  <si>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</si>
  <si>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</si>
  <si>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</si>
  <si>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</si>
  <si>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</si>
  <si>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</si>
  <si>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</si>
  <si>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</si>
  <si>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</si>
  <si>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</si>
  <si>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</si>
  <si>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</si>
  <si>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</si>
  <si>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</si>
  <si>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</si>
  <si>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</si>
  <si>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</si>
  <si>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</si>
  <si>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</si>
  <si>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</si>
  <si>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</si>
  <si>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</si>
  <si>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</si>
  <si>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</si>
  <si>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</si>
  <si>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</si>
  <si>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</si>
  <si>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</si>
  <si>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</si>
  <si>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</si>
  <si>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</si>
  <si>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</si>
  <si>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</si>
  <si>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</si>
  <si>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</si>
  <si>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</si>
  <si>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</si>
  <si>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</si>
  <si>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</si>
  <si>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</si>
  <si>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</si>
  <si>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</si>
  <si>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</si>
  <si>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</si>
  <si>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</si>
  <si>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</si>
  <si>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</si>
  <si>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</si>
  <si>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</si>
  <si>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</si>
  <si>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</si>
  <si>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</si>
  <si>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</si>
  <si>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</si>
  <si>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</si>
  <si>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</si>
  <si>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</si>
  <si>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</si>
  <si>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</si>
  <si>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</si>
  <si>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</si>
  <si>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</si>
  <si>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</si>
  <si>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</si>
  <si>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</si>
  <si>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</si>
  <si>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</si>
  <si>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</si>
  <si>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</si>
  <si>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</si>
  <si>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</si>
  <si>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</si>
  <si>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</si>
  <si>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</si>
  <si>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</si>
  <si>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</si>
  <si>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</si>
  <si>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</si>
  <si>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</si>
  <si>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</si>
  <si>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</si>
  <si>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</si>
  <si>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</si>
  <si>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</si>
  <si>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</si>
  <si>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</si>
  <si>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</si>
  <si>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</si>
  <si>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</si>
  <si>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</si>
  <si>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</si>
  <si>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-6.7</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</si>
  <si>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</si>
  <si>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</si>
  <si>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</si>
  <si>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</si>
  <si>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</si>
  <si>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</si>
  <si>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</si>
  <si>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大分県</t>
  </si>
  <si>
    <t>その他上記に準ずるもの</t>
    <rPh sb="2" eb="3">
      <t>タ</t>
    </rPh>
    <rPh sb="3" eb="5">
      <t>ジョウキ</t>
    </rPh>
    <rPh sb="6" eb="7">
      <t>ジュン</t>
    </rPh>
    <phoneticPr fontId="5"/>
  </si>
  <si>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</si>
  <si>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</si>
  <si>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Ⅰ－２</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</si>
  <si>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</si>
  <si>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</si>
  <si>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</si>
  <si>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</si>
  <si>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</si>
  <si>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</si>
  <si>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</si>
  <si>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</si>
  <si>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</si>
  <si>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</si>
  <si>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</si>
  <si>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</si>
  <si>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</si>
  <si>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</si>
  <si>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</si>
  <si>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</si>
  <si>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</si>
  <si>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臼杵市</t>
  </si>
  <si>
    <t>連結実質赤字額</t>
    <rPh sb="0" eb="2">
      <t>レンケツ</t>
    </rPh>
    <rPh sb="2" eb="4">
      <t>ジッシツ</t>
    </rPh>
    <rPh sb="4" eb="7">
      <t>アカジガク</t>
    </rPh>
    <phoneticPr fontId="5"/>
  </si>
  <si>
    <t>地方交付税種地</t>
    <rPh sb="0" eb="2">
      <t>チホウ</t>
    </rPh>
    <rPh sb="2" eb="5">
      <t>コウフゼイ</t>
    </rPh>
    <rPh sb="5" eb="6">
      <t>シュ</t>
    </rPh>
    <rPh sb="6" eb="7">
      <t>チ</t>
    </rPh>
    <phoneticPr fontId="5"/>
  </si>
  <si>
    <t>1-2</t>
  </si>
  <si>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</si>
  <si>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</si>
  <si>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</si>
  <si>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</si>
  <si>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</si>
  <si>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</si>
  <si>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</si>
  <si>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</si>
  <si>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</si>
  <si>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</si>
  <si>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</si>
  <si>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</si>
  <si>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</si>
  <si>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</si>
  <si>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</si>
  <si>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</si>
  <si>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大分県後期高齢者医療広域連合（普通会計）</t>
    <rPh sb="0" eb="3">
      <t>オオイタケン</t>
    </rPh>
    <rPh sb="3" eb="5">
      <t>コウキ</t>
    </rPh>
    <rPh sb="5" eb="8">
      <t>コウレイシャ</t>
    </rPh>
    <rPh sb="8" eb="10">
      <t>イリョウ</t>
    </rPh>
    <rPh sb="10" eb="12">
      <t>コウイキ</t>
    </rPh>
    <rPh sb="12" eb="14">
      <t>レンゴウ</t>
    </rPh>
    <rPh sb="15" eb="19">
      <t>フツウカイケイ</t>
    </rPh>
    <phoneticPr fontId="37"/>
  </si>
  <si>
    <t>一部事務組合等</t>
    <rPh sb="0" eb="2">
      <t>イチブ</t>
    </rPh>
    <rPh sb="2" eb="4">
      <t>ジム</t>
    </rPh>
    <rPh sb="4" eb="6">
      <t>クミアイ</t>
    </rPh>
    <rPh sb="6" eb="7">
      <t>トウ</t>
    </rPh>
    <phoneticPr fontId="5"/>
  </si>
  <si>
    <t>過疎</t>
    <rPh sb="0" eb="2">
      <t>カソ</t>
    </rPh>
    <phoneticPr fontId="5"/>
  </si>
  <si>
    <t>一般会計等の一覧</t>
  </si>
  <si>
    <t>○</t>
  </si>
  <si>
    <t>参考</t>
    <rPh sb="0" eb="2">
      <t>サンコウ</t>
    </rPh>
    <phoneticPr fontId="5"/>
  </si>
  <si>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</si>
  <si>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</si>
  <si>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</si>
  <si>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</si>
  <si>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</si>
  <si>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</si>
  <si>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</si>
  <si>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</si>
  <si>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</si>
  <si>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</si>
  <si>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</si>
  <si>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</si>
  <si>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</si>
  <si>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</si>
  <si>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</si>
  <si>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</si>
  <si>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大分県後期高齢者医療広域連合（後期高齢者医療事業会計）</t>
    <rPh sb="0" eb="3">
      <t>オオイタケン</t>
    </rPh>
    <rPh sb="3" eb="8">
      <t>コウキコウレイシャ</t>
    </rPh>
    <rPh sb="8" eb="10">
      <t>イリョウ</t>
    </rPh>
    <rPh sb="10" eb="14">
      <t>コウイキレンゴウ</t>
    </rPh>
    <rPh sb="15" eb="20">
      <t>コウキコウレイシャ</t>
    </rPh>
    <rPh sb="20" eb="22">
      <t>イリョウ</t>
    </rPh>
    <rPh sb="22" eb="24">
      <t>ジギョウ</t>
    </rPh>
    <rPh sb="24" eb="26">
      <t>カイケイ</t>
    </rPh>
    <phoneticPr fontId="37"/>
  </si>
  <si>
    <t xml:space="preserve">組合等負担等見込額 </t>
    <rPh sb="0" eb="2">
      <t>クミアイ</t>
    </rPh>
    <rPh sb="2" eb="3">
      <t>トウ</t>
    </rPh>
    <rPh sb="3" eb="5">
      <t>フタン</t>
    </rPh>
    <rPh sb="5" eb="6">
      <t>トウ</t>
    </rPh>
    <rPh sb="6" eb="9">
      <t>ミコミガク</t>
    </rPh>
    <phoneticPr fontId="33"/>
  </si>
  <si>
    <t>大分県市町村会館管理組合</t>
    <rPh sb="0" eb="3">
      <t>オオイタケン</t>
    </rPh>
    <rPh sb="3" eb="8">
      <t>シチョウソンカイカン</t>
    </rPh>
    <rPh sb="8" eb="12">
      <t>カンリクミアイ</t>
    </rPh>
    <phoneticPr fontId="37"/>
  </si>
  <si>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</si>
  <si>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</si>
  <si>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</si>
  <si>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</si>
  <si>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</si>
  <si>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</si>
  <si>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</si>
  <si>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</si>
  <si>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</si>
  <si>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</si>
  <si>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 0.67</t>
  </si>
  <si>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</si>
  <si>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</si>
  <si>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</si>
  <si>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</si>
  <si>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</si>
  <si>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</si>
  <si>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</si>
  <si>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</si>
  <si>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</si>
  <si>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後期高齢者医療特別会計</t>
  </si>
  <si>
    <t>増減率  (％)</t>
    <rPh sb="0" eb="2">
      <t>ゾウゲン</t>
    </rPh>
    <rPh sb="2" eb="3">
      <t>リツ</t>
    </rPh>
    <phoneticPr fontId="5"/>
  </si>
  <si>
    <t>労働費</t>
  </si>
  <si>
    <t>-2.0</t>
  </si>
  <si>
    <t>資金不足
比率</t>
    <rPh sb="0" eb="2">
      <t>シキン</t>
    </rPh>
    <rPh sb="2" eb="4">
      <t>フソク</t>
    </rPh>
    <rPh sb="5" eb="7">
      <t>ヒリツ</t>
    </rPh>
    <phoneticPr fontId="5"/>
  </si>
  <si>
    <t>1人あたり平均
給料月額(百円)</t>
    <rPh sb="1" eb="2">
      <t>リ</t>
    </rPh>
    <rPh sb="5" eb="7">
      <t>ヘイキン</t>
    </rPh>
    <rPh sb="8" eb="10">
      <t>キュウリョウ</t>
    </rPh>
    <rPh sb="10" eb="11">
      <t>ツキ</t>
    </rPh>
    <rPh sb="11" eb="12">
      <t>ガク</t>
    </rPh>
    <rPh sb="13" eb="15">
      <t>ヒャクエン</t>
    </rPh>
    <phoneticPr fontId="5"/>
  </si>
  <si>
    <t>-2.3</t>
  </si>
  <si>
    <t>当該団体
からの
出資金</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</si>
  <si>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</si>
  <si>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</si>
  <si>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</si>
  <si>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</si>
  <si>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</si>
  <si>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</si>
  <si>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</si>
  <si>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</si>
  <si>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</si>
  <si>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</si>
  <si>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</si>
  <si>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</si>
  <si>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</si>
  <si>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</si>
  <si>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</si>
  <si>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</si>
  <si>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</si>
  <si>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</si>
  <si>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</si>
  <si>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</si>
  <si>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</si>
  <si>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</si>
  <si>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</si>
  <si>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</si>
  <si>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</si>
  <si>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</si>
  <si>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</si>
  <si>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</si>
  <si>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</si>
  <si>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</si>
  <si>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</si>
  <si>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</si>
  <si>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</si>
  <si>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</si>
  <si>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</si>
  <si>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</si>
  <si>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</si>
  <si>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</si>
  <si>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</si>
  <si>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</si>
  <si>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</si>
  <si>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</si>
  <si>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</si>
  <si>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</si>
  <si>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</si>
  <si>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</si>
  <si>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</si>
  <si>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</si>
  <si>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</si>
  <si>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</si>
  <si>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</si>
  <si>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</si>
  <si>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</si>
  <si>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</si>
  <si>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</si>
  <si>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</si>
  <si>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</si>
  <si>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</si>
  <si>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</si>
  <si>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浄化槽整備推進事業特別会計</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</si>
  <si>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</si>
  <si>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</si>
  <si>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</si>
  <si>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</si>
  <si>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</si>
  <si>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</si>
  <si>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</si>
  <si>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</si>
  <si>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</si>
  <si>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</si>
  <si>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</si>
  <si>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</si>
  <si>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大分県臼杵市</t>
  </si>
  <si>
    <t>類似団体平均(円)</t>
    <rPh sb="0" eb="2">
      <t>ルイジ</t>
    </rPh>
    <rPh sb="2" eb="4">
      <t>ダンタイ</t>
    </rPh>
    <rPh sb="4" eb="6">
      <t>ヘイキン</t>
    </rPh>
    <rPh sb="7" eb="8">
      <t>エン</t>
    </rPh>
    <phoneticPr fontId="5"/>
  </si>
  <si>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</si>
  <si>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</si>
  <si>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</si>
  <si>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</si>
  <si>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</si>
  <si>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</si>
  <si>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</si>
  <si>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</si>
  <si>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</si>
  <si>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</si>
  <si>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</si>
  <si>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</si>
  <si>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</si>
  <si>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</si>
  <si>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</si>
  <si>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</si>
  <si>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</si>
  <si>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</si>
  <si>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</si>
  <si>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</si>
  <si>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</si>
  <si>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</si>
  <si>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</si>
  <si>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</si>
  <si>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</si>
  <si>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</si>
  <si>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</si>
  <si>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</si>
  <si>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</si>
  <si>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</si>
  <si>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</si>
  <si>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</si>
  <si>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</si>
  <si>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</si>
  <si>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</si>
  <si>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</si>
  <si>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</si>
  <si>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臼津広域連合</t>
    <rPh sb="0" eb="2">
      <t>キュウシン</t>
    </rPh>
    <rPh sb="2" eb="4">
      <t>コウイキ</t>
    </rPh>
    <rPh sb="4" eb="6">
      <t>レンゴウ</t>
    </rPh>
    <phoneticPr fontId="37"/>
  </si>
  <si>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</si>
  <si>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</si>
  <si>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</si>
  <si>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</si>
  <si>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</si>
  <si>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</si>
  <si>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</si>
  <si>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</si>
  <si>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</si>
  <si>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</si>
  <si>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</si>
  <si>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</si>
  <si>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</si>
  <si>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</si>
  <si>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</si>
  <si>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</si>
  <si>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</si>
  <si>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</si>
  <si>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</si>
  <si>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</si>
  <si>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</si>
  <si>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</si>
  <si>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</si>
  <si>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</si>
  <si>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</si>
  <si>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</si>
  <si>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</si>
  <si>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</si>
  <si>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</si>
  <si>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</si>
  <si>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</si>
  <si>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</si>
  <si>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</si>
  <si>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</si>
  <si>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</si>
  <si>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</si>
  <si>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</si>
  <si>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</si>
  <si>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</si>
  <si>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</si>
  <si>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</si>
  <si>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</si>
  <si>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</si>
  <si>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</si>
  <si>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</si>
  <si>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</si>
  <si>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</si>
  <si>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</si>
  <si>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</si>
  <si>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</si>
  <si>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</si>
  <si>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</si>
  <si>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</si>
  <si>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</si>
  <si>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</si>
  <si>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</si>
  <si>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</si>
  <si>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</si>
  <si>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</si>
  <si>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</si>
  <si>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</si>
  <si>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</si>
  <si>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</si>
  <si>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</si>
  <si>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</si>
  <si>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</si>
  <si>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</si>
  <si>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</si>
  <si>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</si>
  <si>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再差引収支</t>
    <rPh sb="0" eb="1">
      <t>サイ</t>
    </rPh>
    <rPh sb="1" eb="3">
      <t>サシヒキ</t>
    </rPh>
    <rPh sb="3" eb="5">
      <t>シュウシ</t>
    </rPh>
    <phoneticPr fontId="5"/>
  </si>
  <si>
    <t>財政再生基準</t>
  </si>
  <si>
    <t>地方債</t>
  </si>
  <si>
    <t>加入世帯数(世帯)</t>
  </si>
  <si>
    <t>　繰出金</t>
  </si>
  <si>
    <t>　うち減収補塡債(特例分)</t>
    <rPh sb="4" eb="5">
      <t>シュウ</t>
    </rPh>
    <rPh sb="9" eb="10">
      <t>トク</t>
    </rPh>
    <rPh sb="10" eb="11">
      <t>レイ</t>
    </rPh>
    <rPh sb="11" eb="12">
      <t>ブン</t>
    </rPh>
    <phoneticPr fontId="36"/>
  </si>
  <si>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</si>
  <si>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</si>
  <si>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</si>
  <si>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</si>
  <si>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</si>
  <si>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</si>
  <si>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</si>
  <si>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交通</t>
  </si>
  <si>
    <t>対比（％）</t>
    <rPh sb="0" eb="2">
      <t>タイヒ</t>
    </rPh>
    <phoneticPr fontId="5"/>
  </si>
  <si>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</si>
  <si>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</si>
  <si>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</si>
  <si>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</si>
  <si>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</si>
  <si>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</si>
  <si>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</si>
  <si>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</si>
  <si>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</si>
  <si>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</si>
  <si>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</si>
  <si>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</si>
  <si>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</si>
  <si>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</si>
  <si>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</si>
  <si>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</si>
  <si>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</si>
  <si>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</si>
  <si>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</si>
  <si>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</si>
  <si>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
からの
貸付金</t>
  </si>
  <si>
    <t>一部事務組合等名</t>
    <rPh sb="0" eb="2">
      <t>イチブ</t>
    </rPh>
    <rPh sb="2" eb="4">
      <t>ジム</t>
    </rPh>
    <rPh sb="4" eb="6">
      <t>クミアイ</t>
    </rPh>
    <rPh sb="6" eb="7">
      <t>トウ</t>
    </rPh>
    <rPh sb="7" eb="8">
      <t>メイ</t>
    </rPh>
    <phoneticPr fontId="33"/>
  </si>
  <si>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</si>
  <si>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</si>
  <si>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</si>
  <si>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</si>
  <si>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</si>
  <si>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</si>
  <si>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</si>
  <si>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</si>
  <si>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</si>
  <si>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</si>
  <si>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</si>
  <si>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</si>
  <si>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国民健康保険特別会計</t>
  </si>
  <si>
    <t>水道事業会計</t>
  </si>
  <si>
    <t>法適用企業</t>
  </si>
  <si>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</si>
  <si>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</si>
  <si>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</si>
  <si>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</si>
  <si>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</si>
  <si>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</si>
  <si>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</si>
  <si>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</si>
  <si>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</si>
  <si>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</si>
  <si>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</si>
  <si>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</si>
  <si>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</si>
  <si>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</si>
  <si>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</si>
  <si>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</si>
  <si>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</si>
  <si>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</si>
  <si>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</si>
  <si>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</si>
  <si>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</si>
  <si>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</si>
  <si>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</si>
  <si>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</si>
  <si>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</si>
  <si>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</si>
  <si>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</si>
  <si>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</si>
  <si>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</si>
  <si>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</si>
  <si>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</si>
  <si>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</si>
  <si>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</si>
  <si>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</si>
  <si>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</si>
  <si>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</si>
  <si>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</si>
  <si>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</si>
  <si>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庁舎建設基金</t>
    <rPh sb="0" eb="2">
      <t>チョウシャ</t>
    </rPh>
    <rPh sb="2" eb="4">
      <t>ケンセツ</t>
    </rPh>
    <rPh sb="4" eb="6">
      <t>キキン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</si>
  <si>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</si>
  <si>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</si>
  <si>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</si>
  <si>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</si>
  <si>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</si>
  <si>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</si>
  <si>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</si>
  <si>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</si>
  <si>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</si>
  <si>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</si>
  <si>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</si>
  <si>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</si>
  <si>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</si>
  <si>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</si>
  <si>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</si>
  <si>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</si>
  <si>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</si>
  <si>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</si>
  <si>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</si>
  <si>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</si>
  <si>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</si>
  <si>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</si>
  <si>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その他会計（赤字）</t>
  </si>
  <si>
    <t>大分県交通災害共済組合（交通災害共済事業会計）</t>
    <rPh sb="0" eb="3">
      <t>オオイタケン</t>
    </rPh>
    <rPh sb="3" eb="7">
      <t>コウツウサイガイ</t>
    </rPh>
    <rPh sb="7" eb="9">
      <t>キョウサイ</t>
    </rPh>
    <rPh sb="9" eb="11">
      <t>クミアイ</t>
    </rPh>
    <rPh sb="12" eb="16">
      <t>コウツウサイガイ</t>
    </rPh>
    <rPh sb="16" eb="18">
      <t>キョウサイ</t>
    </rPh>
    <rPh sb="18" eb="20">
      <t>ジギョウ</t>
    </rPh>
    <rPh sb="20" eb="22">
      <t>カイケイ</t>
    </rPh>
    <phoneticPr fontId="37"/>
  </si>
  <si>
    <t>臼杵市環境保全型農林振興公社</t>
    <rPh sb="0" eb="3">
      <t>ウスキシ</t>
    </rPh>
    <rPh sb="3" eb="7">
      <t>カンキョウホゼン</t>
    </rPh>
    <rPh sb="7" eb="8">
      <t>ガタ</t>
    </rPh>
    <rPh sb="8" eb="12">
      <t>ノウリンシンコウ</t>
    </rPh>
    <rPh sb="12" eb="14">
      <t>コウシャ</t>
    </rPh>
    <phoneticPr fontId="37"/>
  </si>
  <si>
    <t>株式会社　まちづくり臼杵</t>
    <rPh sb="0" eb="4">
      <t>カブシキカイシャ</t>
    </rPh>
    <rPh sb="10" eb="12">
      <t>ウスキ</t>
    </rPh>
    <phoneticPr fontId="37"/>
  </si>
  <si>
    <t>基金から114百万円繰入</t>
  </si>
  <si>
    <t>市有施設整備基金</t>
    <rPh sb="0" eb="2">
      <t>シユウ</t>
    </rPh>
    <rPh sb="2" eb="4">
      <t>シセツ</t>
    </rPh>
    <rPh sb="4" eb="6">
      <t>セイビ</t>
    </rPh>
    <rPh sb="6" eb="8">
      <t>キキン</t>
    </rPh>
    <phoneticPr fontId="5"/>
  </si>
  <si>
    <t>ふるさと活勢事業基金</t>
    <rPh sb="4" eb="5">
      <t>カツ</t>
    </rPh>
    <rPh sb="5" eb="6">
      <t>イキオ</t>
    </rPh>
    <rPh sb="6" eb="8">
      <t>ジギョウ</t>
    </rPh>
    <rPh sb="8" eb="10">
      <t>キキン</t>
    </rPh>
    <phoneticPr fontId="5"/>
  </si>
  <si>
    <t>退職手当基金</t>
    <rPh sb="0" eb="2">
      <t>タイショク</t>
    </rPh>
    <rPh sb="2" eb="4">
      <t>テアテ</t>
    </rPh>
    <rPh sb="4" eb="6">
      <t>キキン</t>
    </rPh>
    <phoneticPr fontId="5"/>
  </si>
  <si>
    <t>地域福祉基金</t>
    <rPh sb="0" eb="2">
      <t>チイキ</t>
    </rPh>
    <rPh sb="2" eb="4">
      <t>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</si>
  <si>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</si>
  <si>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</si>
  <si>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将来負担額を充当可能財源等が上回っていることから、指標としては「0」となっている。有形固定資産減価償却率は過去に取得した固定資産の減価償却費が投資的経費を上回っているため悪化傾向にあり、類似団体と比較しても高い水準となっている。
今後も、公共施設等総合管理計画に基づき、公共施設の在り方と将来負担額のバランスを考えながら、後年度に過度な財政負担がかからないよう財政運営に取り組む。</t>
    <rPh sb="0" eb="2">
      <t>ショウライ</t>
    </rPh>
    <rPh sb="2" eb="4">
      <t>フタン</t>
    </rPh>
    <rPh sb="4" eb="6">
      <t>ヒリツ</t>
    </rPh>
    <rPh sb="8" eb="10">
      <t>ショウライ</t>
    </rPh>
    <rPh sb="10" eb="13">
      <t>フタンガク</t>
    </rPh>
    <rPh sb="14" eb="16">
      <t>ジュウトウ</t>
    </rPh>
    <rPh sb="16" eb="18">
      <t>カノウ</t>
    </rPh>
    <rPh sb="18" eb="20">
      <t>ザイゲン</t>
    </rPh>
    <rPh sb="20" eb="21">
      <t>トウ</t>
    </rPh>
    <rPh sb="22" eb="24">
      <t>ウワマワ</t>
    </rPh>
    <rPh sb="33" eb="35">
      <t>シヒョウ</t>
    </rPh>
    <rPh sb="49" eb="51">
      <t>ユウケイ</t>
    </rPh>
    <rPh sb="51" eb="55">
      <t>コテイシサン</t>
    </rPh>
    <rPh sb="55" eb="57">
      <t>ゲンカ</t>
    </rPh>
    <rPh sb="57" eb="60">
      <t>ショウキャクリツ</t>
    </rPh>
    <rPh sb="61" eb="63">
      <t>カコ</t>
    </rPh>
    <rPh sb="64" eb="66">
      <t>シュトク</t>
    </rPh>
    <rPh sb="68" eb="72">
      <t>コテイシサン</t>
    </rPh>
    <rPh sb="73" eb="75">
      <t>ゲンカ</t>
    </rPh>
    <rPh sb="75" eb="77">
      <t>ショウキャク</t>
    </rPh>
    <rPh sb="77" eb="78">
      <t>ヒ</t>
    </rPh>
    <rPh sb="79" eb="82">
      <t>トウシテキ</t>
    </rPh>
    <rPh sb="82" eb="84">
      <t>ケイヒ</t>
    </rPh>
    <rPh sb="85" eb="87">
      <t>ウワマワ</t>
    </rPh>
    <rPh sb="93" eb="95">
      <t>アッカ</t>
    </rPh>
    <rPh sb="95" eb="97">
      <t>ケイコウ</t>
    </rPh>
    <rPh sb="101" eb="103">
      <t>ルイジ</t>
    </rPh>
    <rPh sb="103" eb="105">
      <t>ダンタイ</t>
    </rPh>
    <rPh sb="106" eb="108">
      <t>ヒカク</t>
    </rPh>
    <rPh sb="111" eb="112">
      <t>タカ</t>
    </rPh>
    <rPh sb="113" eb="115">
      <t>スイジュン</t>
    </rPh>
    <rPh sb="123" eb="125">
      <t>コンゴ</t>
    </rPh>
    <rPh sb="127" eb="129">
      <t>コウキョウ</t>
    </rPh>
    <rPh sb="129" eb="131">
      <t>シセツ</t>
    </rPh>
    <rPh sb="131" eb="132">
      <t>トウ</t>
    </rPh>
    <rPh sb="132" eb="134">
      <t>ソウゴウ</t>
    </rPh>
    <rPh sb="134" eb="136">
      <t>カンリ</t>
    </rPh>
    <rPh sb="136" eb="138">
      <t>ケイカク</t>
    </rPh>
    <rPh sb="139" eb="140">
      <t>モト</t>
    </rPh>
    <rPh sb="143" eb="145">
      <t>コウキョウ</t>
    </rPh>
    <rPh sb="145" eb="147">
      <t>シセツ</t>
    </rPh>
    <rPh sb="148" eb="149">
      <t>ア</t>
    </rPh>
    <rPh sb="150" eb="151">
      <t>カタ</t>
    </rPh>
    <rPh sb="152" eb="154">
      <t>ショウライ</t>
    </rPh>
    <rPh sb="154" eb="157">
      <t>フタンガク</t>
    </rPh>
    <rPh sb="163" eb="164">
      <t>カンガ</t>
    </rPh>
    <rPh sb="169" eb="170">
      <t>ゴ</t>
    </rPh>
    <rPh sb="170" eb="172">
      <t>ネンド</t>
    </rPh>
    <rPh sb="173" eb="175">
      <t>カド</t>
    </rPh>
    <rPh sb="176" eb="178">
      <t>ザイセイ</t>
    </rPh>
    <rPh sb="178" eb="180">
      <t>フタン</t>
    </rPh>
    <rPh sb="188" eb="190">
      <t>ザイセイ</t>
    </rPh>
    <rPh sb="190" eb="192">
      <t>ウンエイ</t>
    </rPh>
    <rPh sb="193" eb="194">
      <t>ト</t>
    </rPh>
    <rPh sb="195" eb="196">
      <t>ク</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</si>
  <si>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</si>
  <si>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</si>
  <si>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</si>
  <si>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</si>
  <si>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</si>
  <si>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</si>
  <si>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将来負担額を充当可能財源等が上回っていることから、指標としては「0」となっている。実質公債費比率については、元利償還金の増加等により指標は悪化したが、類似団体と比較すると低い水準となっている。
今後も、公共施設等総合管理計画及び統一的な基準による財務書類を活用し、公共施設の更新や老朽化対策に取り組むとともに、これまで以上に事務事業の取捨選択を行い、中長期を見据えた選択と集中の経営管理により数値の改善に努めていく。</t>
    <rPh sb="0" eb="2">
      <t>ショウライ</t>
    </rPh>
    <rPh sb="2" eb="4">
      <t>フタン</t>
    </rPh>
    <rPh sb="4" eb="6">
      <t>ヒリツ</t>
    </rPh>
    <rPh sb="8" eb="10">
      <t>ショウライ</t>
    </rPh>
    <rPh sb="10" eb="13">
      <t>フタンガク</t>
    </rPh>
    <rPh sb="14" eb="16">
      <t>ジュウトウ</t>
    </rPh>
    <rPh sb="16" eb="18">
      <t>カノウ</t>
    </rPh>
    <rPh sb="18" eb="20">
      <t>ザイゲン</t>
    </rPh>
    <rPh sb="20" eb="21">
      <t>トウ</t>
    </rPh>
    <rPh sb="22" eb="24">
      <t>ウワマワ</t>
    </rPh>
    <rPh sb="33" eb="35">
      <t>シヒョウ</t>
    </rPh>
    <rPh sb="49" eb="51">
      <t>ジッシツ</t>
    </rPh>
    <rPh sb="51" eb="54">
      <t>コウサイヒ</t>
    </rPh>
    <rPh sb="54" eb="56">
      <t>ヒリツ</t>
    </rPh>
    <rPh sb="62" eb="64">
      <t>ガンリ</t>
    </rPh>
    <rPh sb="64" eb="67">
      <t>ショウカンキン</t>
    </rPh>
    <rPh sb="68" eb="69">
      <t>ゾウ</t>
    </rPh>
    <rPh sb="69" eb="70">
      <t>カ</t>
    </rPh>
    <rPh sb="70" eb="71">
      <t>トウ</t>
    </rPh>
    <rPh sb="74" eb="76">
      <t>シヒョウ</t>
    </rPh>
    <rPh sb="77" eb="79">
      <t>アッカ</t>
    </rPh>
    <rPh sb="83" eb="85">
      <t>ルイジ</t>
    </rPh>
    <rPh sb="85" eb="87">
      <t>ダンタイ</t>
    </rPh>
    <rPh sb="88" eb="90">
      <t>ヒカク</t>
    </rPh>
    <rPh sb="93" eb="94">
      <t>ヒク</t>
    </rPh>
    <rPh sb="95" eb="97">
      <t>スイジュン</t>
    </rPh>
    <rPh sb="105" eb="107">
      <t>コンゴ</t>
    </rPh>
    <rPh sb="109" eb="111">
      <t>コウキョウ</t>
    </rPh>
    <rPh sb="111" eb="113">
      <t>シセツ</t>
    </rPh>
    <rPh sb="113" eb="114">
      <t>トウ</t>
    </rPh>
    <rPh sb="114" eb="116">
      <t>ソウゴウ</t>
    </rPh>
    <rPh sb="116" eb="118">
      <t>カンリ</t>
    </rPh>
    <rPh sb="118" eb="120">
      <t>ケイカク</t>
    </rPh>
    <rPh sb="120" eb="121">
      <t>オヨ</t>
    </rPh>
    <rPh sb="122" eb="125">
      <t>トウイツテキ</t>
    </rPh>
    <rPh sb="126" eb="128">
      <t>キジュン</t>
    </rPh>
    <rPh sb="131" eb="133">
      <t>ザイム</t>
    </rPh>
    <rPh sb="133" eb="135">
      <t>ショルイ</t>
    </rPh>
    <rPh sb="136" eb="138">
      <t>カツヨウ</t>
    </rPh>
    <rPh sb="140" eb="142">
      <t>コウキョウ</t>
    </rPh>
    <rPh sb="142" eb="144">
      <t>シセツ</t>
    </rPh>
    <rPh sb="145" eb="147">
      <t>コウシン</t>
    </rPh>
    <rPh sb="148" eb="151">
      <t>ロウキュウカ</t>
    </rPh>
    <rPh sb="151" eb="153">
      <t>タイサク</t>
    </rPh>
    <rPh sb="154" eb="155">
      <t>ト</t>
    </rPh>
    <rPh sb="156" eb="157">
      <t>ク</t>
    </rPh>
    <rPh sb="167" eb="169">
      <t>イジョウ</t>
    </rPh>
    <rPh sb="170" eb="172">
      <t>ジム</t>
    </rPh>
    <rPh sb="172" eb="174">
      <t>ジギョウ</t>
    </rPh>
    <rPh sb="175" eb="179">
      <t>シュシャセンタク</t>
    </rPh>
    <rPh sb="180" eb="181">
      <t>オコナ</t>
    </rPh>
    <rPh sb="183" eb="186">
      <t>チュウチョウキ</t>
    </rPh>
    <rPh sb="187" eb="189">
      <t>ミス</t>
    </rPh>
    <rPh sb="191" eb="193">
      <t>センタク</t>
    </rPh>
    <rPh sb="194" eb="196">
      <t>シュウチュウ</t>
    </rPh>
    <rPh sb="197" eb="199">
      <t>ケイエイ</t>
    </rPh>
    <rPh sb="199" eb="201">
      <t>カンリ</t>
    </rPh>
    <rPh sb="204" eb="206">
      <t>スウチ</t>
    </rPh>
    <rPh sb="207" eb="209">
      <t>カイゼン</t>
    </rPh>
    <rPh sb="210" eb="211">
      <t>ツト</t>
    </rPh>
    <phoneticPr fontId="5"/>
  </si>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</sst>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0C70D07E-BDD9-4DF0-B45D-77501A02373B}"/>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59B5-4292-B1FE-9CA033DD012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113045</c:v>
                </c:pt>
                <c:pt idx="1">
                  <c:v>96161</c:v>
                </c:pt>
                <c:pt idx="2">
                  <c:v>94088</c:v>
                </c:pt>
                <c:pt idx="3">
                  <c:v>89901</c:v>
                </c:pt>
                <c:pt idx="4">
                  <c:v>84966</c:v>
                </c:pt>
              </c:numCache>
            </c:numRef>
          </c:val>
          <c:smooth val="0"/>
          <c:extLst>
            <c:ext xmlns:c16="http://schemas.microsoft.com/office/drawing/2014/chart" uri="{C3380CC4-5D6E-409C-BE32-E72D297353CC}">
              <c16:uniqueId val="{00000001-59B5-4292-B1FE-9CA033DD012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3.08</c:v>
                </c:pt>
                <c:pt idx="1">
                  <c:v>3.04</c:v>
                </c:pt>
                <c:pt idx="2">
                  <c:v>3.91</c:v>
                </c:pt>
                <c:pt idx="3">
                  <c:v>3</c:v>
                </c:pt>
                <c:pt idx="4">
                  <c:v>2.99</c:v>
                </c:pt>
              </c:numCache>
            </c:numRef>
          </c:val>
          <c:extLst>
            <c:ext xmlns:c16="http://schemas.microsoft.com/office/drawing/2014/chart" uri="{C3380CC4-5D6E-409C-BE32-E72D297353CC}">
              <c16:uniqueId val="{00000000-9C71-4DBE-A740-C43592AF0B2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25.12</c:v>
                </c:pt>
                <c:pt idx="1">
                  <c:v>23.71</c:v>
                </c:pt>
                <c:pt idx="2">
                  <c:v>25.08</c:v>
                </c:pt>
                <c:pt idx="3">
                  <c:v>24.49</c:v>
                </c:pt>
                <c:pt idx="4">
                  <c:v>23.99</c:v>
                </c:pt>
              </c:numCache>
            </c:numRef>
          </c:val>
          <c:extLst>
            <c:ext xmlns:c16="http://schemas.microsoft.com/office/drawing/2014/chart" uri="{C3380CC4-5D6E-409C-BE32-E72D297353CC}">
              <c16:uniqueId val="{00000001-9C71-4DBE-A740-C43592AF0B27}"/>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-0.67</c:v>
                </c:pt>
                <c:pt idx="1">
                  <c:v>0.06</c:v>
                </c:pt>
                <c:pt idx="2">
                  <c:v>1.37</c:v>
                </c:pt>
                <c:pt idx="3">
                  <c:v>1.18</c:v>
                </c:pt>
                <c:pt idx="4">
                  <c:v>0.13</c:v>
                </c:pt>
              </c:numCache>
            </c:numRef>
          </c:val>
          <c:smooth val="0"/>
          <c:extLst>
            <c:ext xmlns:c16="http://schemas.microsoft.com/office/drawing/2014/chart" uri="{C3380CC4-5D6E-409C-BE32-E72D297353CC}">
              <c16:uniqueId val="{00000002-9C71-4DBE-A740-C43592AF0B2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0.03</c:v>
                </c:pt>
                <c:pt idx="6">
                  <c:v>#N/A</c:v>
                </c:pt>
                <c:pt idx="7">
                  <c:v>0</c:v>
                </c:pt>
                <c:pt idx="8">
                  <c:v>0</c:v>
                </c:pt>
                <c:pt idx="9">
                  <c:v>0</c:v>
                </c:pt>
              </c:numCache>
            </c:numRef>
          </c:val>
          <c:extLst>
            <c:ext xmlns:c16="http://schemas.microsoft.com/office/drawing/2014/chart" uri="{C3380CC4-5D6E-409C-BE32-E72D297353CC}">
              <c16:uniqueId val="{00000000-4CA7-4333-A3EF-ABC5C350BC5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CA7-4333-A3EF-ABC5C350BC5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CA7-4333-A3EF-ABC5C350BC5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0.02</c:v>
                </c:pt>
                <c:pt idx="8">
                  <c:v>#N/A</c:v>
                </c:pt>
                <c:pt idx="9">
                  <c:v>0.02</c:v>
                </c:pt>
              </c:numCache>
            </c:numRef>
          </c:val>
          <c:extLst>
            <c:ext xmlns:c16="http://schemas.microsoft.com/office/drawing/2014/chart" uri="{C3380CC4-5D6E-409C-BE32-E72D297353CC}">
              <c16:uniqueId val="{00000003-4CA7-4333-A3EF-ABC5C350BC59}"/>
            </c:ext>
          </c:extLst>
        </c:ser>
        <c:ser>
          <c:idx val="4"/>
          <c:order val="4"/>
          <c:tx>
            <c:strRef>
              <c:f>データシート!$A$31</c:f>
              <c:strCache>
                <c:ptCount val="1"/>
                <c:pt idx="0">
                  <c:v>浄化槽整備推進事業特別会計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0.09</c:v>
                </c:pt>
              </c:numCache>
            </c:numRef>
          </c:val>
          <c:extLst>
            <c:ext xmlns:c16="http://schemas.microsoft.com/office/drawing/2014/chart" uri="{C3380CC4-5D6E-409C-BE32-E72D297353CC}">
              <c16:uniqueId val="{00000004-4CA7-4333-A3EF-ABC5C350BC5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2.71</c:v>
                </c:pt>
                <c:pt idx="2">
                  <c:v>#N/A</c:v>
                </c:pt>
                <c:pt idx="3">
                  <c:v>3.88</c:v>
                </c:pt>
                <c:pt idx="4">
                  <c:v>#N/A</c:v>
                </c:pt>
                <c:pt idx="5">
                  <c:v>2.99</c:v>
                </c:pt>
                <c:pt idx="6">
                  <c:v>#N/A</c:v>
                </c:pt>
                <c:pt idx="7">
                  <c:v>1.48</c:v>
                </c:pt>
                <c:pt idx="8">
                  <c:v>#N/A</c:v>
                </c:pt>
                <c:pt idx="9">
                  <c:v>0.72</c:v>
                </c:pt>
              </c:numCache>
            </c:numRef>
          </c:val>
          <c:extLst>
            <c:ext xmlns:c16="http://schemas.microsoft.com/office/drawing/2014/chart" uri="{C3380CC4-5D6E-409C-BE32-E72D297353CC}">
              <c16:uniqueId val="{00000005-4CA7-4333-A3EF-ABC5C350BC59}"/>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0.52</c:v>
                </c:pt>
                <c:pt idx="4">
                  <c:v>#N/A</c:v>
                </c:pt>
                <c:pt idx="5">
                  <c:v>1.4</c:v>
                </c:pt>
                <c:pt idx="6">
                  <c:v>#N/A</c:v>
                </c:pt>
                <c:pt idx="7">
                  <c:v>1.45</c:v>
                </c:pt>
                <c:pt idx="8">
                  <c:v>#N/A</c:v>
                </c:pt>
                <c:pt idx="9">
                  <c:v>1.04</c:v>
                </c:pt>
              </c:numCache>
            </c:numRef>
          </c:val>
          <c:extLst>
            <c:ext xmlns:c16="http://schemas.microsoft.com/office/drawing/2014/chart" uri="{C3380CC4-5D6E-409C-BE32-E72D297353CC}">
              <c16:uniqueId val="{00000006-4CA7-4333-A3EF-ABC5C350BC59}"/>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3.07</c:v>
                </c:pt>
                <c:pt idx="2">
                  <c:v>#N/A</c:v>
                </c:pt>
                <c:pt idx="3">
                  <c:v>3.04</c:v>
                </c:pt>
                <c:pt idx="4">
                  <c:v>#N/A</c:v>
                </c:pt>
                <c:pt idx="5">
                  <c:v>3.91</c:v>
                </c:pt>
                <c:pt idx="6">
                  <c:v>#N/A</c:v>
                </c:pt>
                <c:pt idx="7">
                  <c:v>3</c:v>
                </c:pt>
                <c:pt idx="8">
                  <c:v>#N/A</c:v>
                </c:pt>
                <c:pt idx="9">
                  <c:v>2.99</c:v>
                </c:pt>
              </c:numCache>
            </c:numRef>
          </c:val>
          <c:extLst>
            <c:ext xmlns:c16="http://schemas.microsoft.com/office/drawing/2014/chart" uri="{C3380CC4-5D6E-409C-BE32-E72D297353CC}">
              <c16:uniqueId val="{00000007-4CA7-4333-A3EF-ABC5C350BC5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3.02</c:v>
                </c:pt>
                <c:pt idx="2">
                  <c:v>#N/A</c:v>
                </c:pt>
                <c:pt idx="3">
                  <c:v>2.7</c:v>
                </c:pt>
                <c:pt idx="4">
                  <c:v>#N/A</c:v>
                </c:pt>
                <c:pt idx="5">
                  <c:v>2.82</c:v>
                </c:pt>
                <c:pt idx="6">
                  <c:v>#N/A</c:v>
                </c:pt>
                <c:pt idx="7">
                  <c:v>2.68</c:v>
                </c:pt>
                <c:pt idx="8">
                  <c:v>#N/A</c:v>
                </c:pt>
                <c:pt idx="9">
                  <c:v>3.02</c:v>
                </c:pt>
              </c:numCache>
            </c:numRef>
          </c:val>
          <c:extLst>
            <c:ext xmlns:c16="http://schemas.microsoft.com/office/drawing/2014/chart" uri="{C3380CC4-5D6E-409C-BE32-E72D297353CC}">
              <c16:uniqueId val="{00000008-4CA7-4333-A3EF-ABC5C350BC59}"/>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c:v>
                </c:pt>
                <c:pt idx="2">
                  <c:v>#N/A</c:v>
                </c:pt>
                <c:pt idx="3">
                  <c:v>1.71</c:v>
                </c:pt>
                <c:pt idx="4">
                  <c:v>#N/A</c:v>
                </c:pt>
                <c:pt idx="5">
                  <c:v>1.94</c:v>
                </c:pt>
                <c:pt idx="6">
                  <c:v>#N/A</c:v>
                </c:pt>
                <c:pt idx="7">
                  <c:v>1.83</c:v>
                </c:pt>
                <c:pt idx="8">
                  <c:v>#N/A</c:v>
                </c:pt>
                <c:pt idx="9">
                  <c:v>3.18</c:v>
                </c:pt>
              </c:numCache>
            </c:numRef>
          </c:val>
          <c:extLst>
            <c:ext xmlns:c16="http://schemas.microsoft.com/office/drawing/2014/chart" uri="{C3380CC4-5D6E-409C-BE32-E72D297353CC}">
              <c16:uniqueId val="{00000009-4CA7-4333-A3EF-ABC5C350BC59}"/>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2494</c:v>
                </c:pt>
                <c:pt idx="5">
                  <c:v>2579</c:v>
                </c:pt>
                <c:pt idx="8">
                  <c:v>2560</c:v>
                </c:pt>
                <c:pt idx="11">
                  <c:v>2664</c:v>
                </c:pt>
                <c:pt idx="14">
                  <c:v>2701</c:v>
                </c:pt>
              </c:numCache>
            </c:numRef>
          </c:val>
          <c:extLst>
            <c:ext xmlns:c16="http://schemas.microsoft.com/office/drawing/2014/chart" uri="{C3380CC4-5D6E-409C-BE32-E72D297353CC}">
              <c16:uniqueId val="{00000000-0091-4378-8D5A-D62013146C3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091-4378-8D5A-D62013146C3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32</c:v>
                </c:pt>
                <c:pt idx="3">
                  <c:v>37</c:v>
                </c:pt>
                <c:pt idx="6">
                  <c:v>39</c:v>
                </c:pt>
                <c:pt idx="9">
                  <c:v>51</c:v>
                </c:pt>
                <c:pt idx="12">
                  <c:v>56</c:v>
                </c:pt>
              </c:numCache>
            </c:numRef>
          </c:val>
          <c:extLst>
            <c:ext xmlns:c16="http://schemas.microsoft.com/office/drawing/2014/chart" uri="{C3380CC4-5D6E-409C-BE32-E72D297353CC}">
              <c16:uniqueId val="{00000002-0091-4378-8D5A-D62013146C3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5</c:v>
                </c:pt>
                <c:pt idx="6">
                  <c:v>5</c:v>
                </c:pt>
                <c:pt idx="9">
                  <c:v>5</c:v>
                </c:pt>
                <c:pt idx="12">
                  <c:v>5</c:v>
                </c:pt>
              </c:numCache>
            </c:numRef>
          </c:val>
          <c:extLst>
            <c:ext xmlns:c16="http://schemas.microsoft.com/office/drawing/2014/chart" uri="{C3380CC4-5D6E-409C-BE32-E72D297353CC}">
              <c16:uniqueId val="{00000003-0091-4378-8D5A-D62013146C3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536</c:v>
                </c:pt>
                <c:pt idx="3">
                  <c:v>523</c:v>
                </c:pt>
                <c:pt idx="6">
                  <c:v>486</c:v>
                </c:pt>
                <c:pt idx="9">
                  <c:v>443</c:v>
                </c:pt>
                <c:pt idx="12">
                  <c:v>449</c:v>
                </c:pt>
              </c:numCache>
            </c:numRef>
          </c:val>
          <c:extLst>
            <c:ext xmlns:c16="http://schemas.microsoft.com/office/drawing/2014/chart" uri="{C3380CC4-5D6E-409C-BE32-E72D297353CC}">
              <c16:uniqueId val="{00000004-0091-4378-8D5A-D62013146C3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091-4378-8D5A-D62013146C3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091-4378-8D5A-D62013146C3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2610</c:v>
                </c:pt>
                <c:pt idx="3">
                  <c:v>2785</c:v>
                </c:pt>
                <c:pt idx="6">
                  <c:v>2852</c:v>
                </c:pt>
                <c:pt idx="9">
                  <c:v>2970</c:v>
                </c:pt>
                <c:pt idx="12">
                  <c:v>3005</c:v>
                </c:pt>
              </c:numCache>
            </c:numRef>
          </c:val>
          <c:extLst>
            <c:ext xmlns:c16="http://schemas.microsoft.com/office/drawing/2014/chart" uri="{C3380CC4-5D6E-409C-BE32-E72D297353CC}">
              <c16:uniqueId val="{00000007-0091-4378-8D5A-D62013146C31}"/>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689</c:v>
                </c:pt>
                <c:pt idx="2">
                  <c:v>#N/A</c:v>
                </c:pt>
                <c:pt idx="3">
                  <c:v>#N/A</c:v>
                </c:pt>
                <c:pt idx="4">
                  <c:v>771</c:v>
                </c:pt>
                <c:pt idx="5">
                  <c:v>#N/A</c:v>
                </c:pt>
                <c:pt idx="6">
                  <c:v>#N/A</c:v>
                </c:pt>
                <c:pt idx="7">
                  <c:v>822</c:v>
                </c:pt>
                <c:pt idx="8">
                  <c:v>#N/A</c:v>
                </c:pt>
                <c:pt idx="9">
                  <c:v>#N/A</c:v>
                </c:pt>
                <c:pt idx="10">
                  <c:v>805</c:v>
                </c:pt>
                <c:pt idx="11">
                  <c:v>#N/A</c:v>
                </c:pt>
                <c:pt idx="12">
                  <c:v>#N/A</c:v>
                </c:pt>
                <c:pt idx="13">
                  <c:v>814</c:v>
                </c:pt>
                <c:pt idx="14">
                  <c:v>#N/A</c:v>
                </c:pt>
              </c:numCache>
            </c:numRef>
          </c:val>
          <c:smooth val="0"/>
          <c:extLst>
            <c:ext xmlns:c16="http://schemas.microsoft.com/office/drawing/2014/chart" uri="{C3380CC4-5D6E-409C-BE32-E72D297353CC}">
              <c16:uniqueId val="{00000008-0091-4378-8D5A-D62013146C3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25507</c:v>
                </c:pt>
                <c:pt idx="5">
                  <c:v>24872</c:v>
                </c:pt>
                <c:pt idx="8">
                  <c:v>24186</c:v>
                </c:pt>
                <c:pt idx="11">
                  <c:v>23109</c:v>
                </c:pt>
                <c:pt idx="14">
                  <c:v>22032</c:v>
                </c:pt>
              </c:numCache>
            </c:numRef>
          </c:val>
          <c:extLst>
            <c:ext xmlns:c16="http://schemas.microsoft.com/office/drawing/2014/chart" uri="{C3380CC4-5D6E-409C-BE32-E72D297353CC}">
              <c16:uniqueId val="{00000000-A1D1-464D-8ACD-738B2F0B945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3146</c:v>
                </c:pt>
                <c:pt idx="5">
                  <c:v>2524</c:v>
                </c:pt>
                <c:pt idx="8">
                  <c:v>2209</c:v>
                </c:pt>
                <c:pt idx="11">
                  <c:v>1762</c:v>
                </c:pt>
                <c:pt idx="14">
                  <c:v>1473</c:v>
                </c:pt>
              </c:numCache>
            </c:numRef>
          </c:val>
          <c:extLst>
            <c:ext xmlns:c16="http://schemas.microsoft.com/office/drawing/2014/chart" uri="{C3380CC4-5D6E-409C-BE32-E72D297353CC}">
              <c16:uniqueId val="{00000001-A1D1-464D-8ACD-738B2F0B945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9934</c:v>
                </c:pt>
                <c:pt idx="5">
                  <c:v>10740</c:v>
                </c:pt>
                <c:pt idx="8">
                  <c:v>11074</c:v>
                </c:pt>
                <c:pt idx="11">
                  <c:v>10988</c:v>
                </c:pt>
                <c:pt idx="14">
                  <c:v>11161</c:v>
                </c:pt>
              </c:numCache>
            </c:numRef>
          </c:val>
          <c:extLst>
            <c:ext xmlns:c16="http://schemas.microsoft.com/office/drawing/2014/chart" uri="{C3380CC4-5D6E-409C-BE32-E72D297353CC}">
              <c16:uniqueId val="{00000002-A1D1-464D-8ACD-738B2F0B945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1D1-464D-8ACD-738B2F0B945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1D1-464D-8ACD-738B2F0B945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2</c:v>
                </c:pt>
                <c:pt idx="6">
                  <c:v>1</c:v>
                </c:pt>
                <c:pt idx="9">
                  <c:v>1</c:v>
                </c:pt>
                <c:pt idx="12">
                  <c:v>1</c:v>
                </c:pt>
              </c:numCache>
            </c:numRef>
          </c:val>
          <c:extLst>
            <c:ext xmlns:c16="http://schemas.microsoft.com/office/drawing/2014/chart" uri="{C3380CC4-5D6E-409C-BE32-E72D297353CC}">
              <c16:uniqueId val="{00000005-A1D1-464D-8ACD-738B2F0B945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3130</c:v>
                </c:pt>
                <c:pt idx="3">
                  <c:v>3127</c:v>
                </c:pt>
                <c:pt idx="6">
                  <c:v>3227</c:v>
                </c:pt>
                <c:pt idx="9">
                  <c:v>3298</c:v>
                </c:pt>
                <c:pt idx="12">
                  <c:v>3429</c:v>
                </c:pt>
              </c:numCache>
            </c:numRef>
          </c:val>
          <c:extLst>
            <c:ext xmlns:c16="http://schemas.microsoft.com/office/drawing/2014/chart" uri="{C3380CC4-5D6E-409C-BE32-E72D297353CC}">
              <c16:uniqueId val="{00000006-A1D1-464D-8ACD-738B2F0B945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41</c:v>
                </c:pt>
                <c:pt idx="3">
                  <c:v>39</c:v>
                </c:pt>
                <c:pt idx="6">
                  <c:v>31</c:v>
                </c:pt>
                <c:pt idx="9">
                  <c:v>26</c:v>
                </c:pt>
                <c:pt idx="12">
                  <c:v>21</c:v>
                </c:pt>
              </c:numCache>
            </c:numRef>
          </c:val>
          <c:extLst>
            <c:ext xmlns:c16="http://schemas.microsoft.com/office/drawing/2014/chart" uri="{C3380CC4-5D6E-409C-BE32-E72D297353CC}">
              <c16:uniqueId val="{00000007-A1D1-464D-8ACD-738B2F0B945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6089</c:v>
                </c:pt>
                <c:pt idx="3">
                  <c:v>5844</c:v>
                </c:pt>
                <c:pt idx="6">
                  <c:v>5681</c:v>
                </c:pt>
                <c:pt idx="9">
                  <c:v>5157</c:v>
                </c:pt>
                <c:pt idx="12">
                  <c:v>5064</c:v>
                </c:pt>
              </c:numCache>
            </c:numRef>
          </c:val>
          <c:extLst>
            <c:ext xmlns:c16="http://schemas.microsoft.com/office/drawing/2014/chart" uri="{C3380CC4-5D6E-409C-BE32-E72D297353CC}">
              <c16:uniqueId val="{00000008-A1D1-464D-8ACD-738B2F0B945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170</c:v>
                </c:pt>
                <c:pt idx="3">
                  <c:v>184</c:v>
                </c:pt>
                <c:pt idx="6">
                  <c:v>185</c:v>
                </c:pt>
                <c:pt idx="9">
                  <c:v>157</c:v>
                </c:pt>
                <c:pt idx="12">
                  <c:v>103</c:v>
                </c:pt>
              </c:numCache>
            </c:numRef>
          </c:val>
          <c:extLst>
            <c:ext xmlns:c16="http://schemas.microsoft.com/office/drawing/2014/chart" uri="{C3380CC4-5D6E-409C-BE32-E72D297353CC}">
              <c16:uniqueId val="{00000009-A1D1-464D-8ACD-738B2F0B945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27893</c:v>
                </c:pt>
                <c:pt idx="3">
                  <c:v>27595</c:v>
                </c:pt>
                <c:pt idx="6">
                  <c:v>26746</c:v>
                </c:pt>
                <c:pt idx="9">
                  <c:v>25618</c:v>
                </c:pt>
                <c:pt idx="12">
                  <c:v>24743</c:v>
                </c:pt>
              </c:numCache>
            </c:numRef>
          </c:val>
          <c:extLst>
            <c:ext xmlns:c16="http://schemas.microsoft.com/office/drawing/2014/chart" uri="{C3380CC4-5D6E-409C-BE32-E72D297353CC}">
              <c16:uniqueId val="{0000000A-A1D1-464D-8ACD-738B2F0B9456}"/>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1D1-464D-8ACD-738B2F0B945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3024</c:v>
                </c:pt>
                <c:pt idx="1">
                  <c:v>3009</c:v>
                </c:pt>
                <c:pt idx="2">
                  <c:v>3017</c:v>
                </c:pt>
              </c:numCache>
            </c:numRef>
          </c:val>
          <c:extLst>
            <c:ext xmlns:c16="http://schemas.microsoft.com/office/drawing/2014/chart" uri="{C3380CC4-5D6E-409C-BE32-E72D297353CC}">
              <c16:uniqueId val="{00000000-9840-4C19-8230-F3E699925B8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1126</c:v>
                </c:pt>
                <c:pt idx="1">
                  <c:v>911</c:v>
                </c:pt>
                <c:pt idx="2">
                  <c:v>963</c:v>
                </c:pt>
              </c:numCache>
            </c:numRef>
          </c:val>
          <c:extLst>
            <c:ext xmlns:c16="http://schemas.microsoft.com/office/drawing/2014/chart" uri="{C3380CC4-5D6E-409C-BE32-E72D297353CC}">
              <c16:uniqueId val="{00000001-9840-4C19-8230-F3E699925B8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5195</c:v>
                </c:pt>
                <c:pt idx="1">
                  <c:v>5164</c:v>
                </c:pt>
                <c:pt idx="2">
                  <c:v>5202</c:v>
                </c:pt>
              </c:numCache>
            </c:numRef>
          </c:val>
          <c:extLst>
            <c:ext xmlns:c16="http://schemas.microsoft.com/office/drawing/2014/chart" uri="{C3380CC4-5D6E-409C-BE32-E72D297353CC}">
              <c16:uniqueId val="{00000002-9840-4C19-8230-F3E699925B89}"/>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765-4D3E-82B7-9E642CB0D86C}"/>
              </c:ext>
            </c:extLst>
          </c:dPt>
          <c:dPt>
            <c:idx val="1"/>
            <c:bubble3D val="0"/>
            <c:extLst>
              <c:ext xmlns:c16="http://schemas.microsoft.com/office/drawing/2014/chart" uri="{C3380CC4-5D6E-409C-BE32-E72D297353CC}">
                <c16:uniqueId val="{00000001-0765-4D3E-82B7-9E642CB0D86C}"/>
              </c:ext>
            </c:extLst>
          </c:dPt>
          <c:dPt>
            <c:idx val="2"/>
            <c:bubble3D val="0"/>
            <c:extLst>
              <c:ext xmlns:c16="http://schemas.microsoft.com/office/drawing/2014/chart" uri="{C3380CC4-5D6E-409C-BE32-E72D297353CC}">
                <c16:uniqueId val="{00000002-0765-4D3E-82B7-9E642CB0D86C}"/>
              </c:ext>
            </c:extLst>
          </c:dPt>
          <c:dPt>
            <c:idx val="3"/>
            <c:bubble3D val="0"/>
            <c:extLst>
              <c:ext xmlns:c16="http://schemas.microsoft.com/office/drawing/2014/chart" uri="{C3380CC4-5D6E-409C-BE32-E72D297353CC}">
                <c16:uniqueId val="{00000003-0765-4D3E-82B7-9E642CB0D86C}"/>
              </c:ext>
            </c:extLst>
          </c:dPt>
          <c:dPt>
            <c:idx val="4"/>
            <c:bubble3D val="0"/>
            <c:extLst>
              <c:ext xmlns:c16="http://schemas.microsoft.com/office/drawing/2014/chart" uri="{C3380CC4-5D6E-409C-BE32-E72D297353CC}">
                <c16:uniqueId val="{00000004-0765-4D3E-82B7-9E642CB0D86C}"/>
              </c:ext>
            </c:extLst>
          </c:dPt>
          <c:dPt>
            <c:idx val="8"/>
            <c:bubble3D val="0"/>
            <c:extLst>
              <c:ext xmlns:c16="http://schemas.microsoft.com/office/drawing/2014/chart" uri="{C3380CC4-5D6E-409C-BE32-E72D297353CC}">
                <c16:uniqueId val="{00000005-0765-4D3E-82B7-9E642CB0D86C}"/>
              </c:ext>
            </c:extLst>
          </c:dPt>
          <c:dPt>
            <c:idx val="16"/>
            <c:bubble3D val="0"/>
            <c:extLst>
              <c:ext xmlns:c16="http://schemas.microsoft.com/office/drawing/2014/chart" uri="{C3380CC4-5D6E-409C-BE32-E72D297353CC}">
                <c16:uniqueId val="{00000006-0765-4D3E-82B7-9E642CB0D86C}"/>
              </c:ext>
            </c:extLst>
          </c:dPt>
          <c:dPt>
            <c:idx val="24"/>
            <c:bubble3D val="0"/>
            <c:extLst>
              <c:ext xmlns:c16="http://schemas.microsoft.com/office/drawing/2014/chart" uri="{C3380CC4-5D6E-409C-BE32-E72D297353CC}">
                <c16:uniqueId val="{00000007-0765-4D3E-82B7-9E642CB0D86C}"/>
              </c:ext>
            </c:extLst>
          </c:dPt>
          <c:dPt>
            <c:idx val="32"/>
            <c:bubble3D val="0"/>
            <c:extLst>
              <c:ext xmlns:c16="http://schemas.microsoft.com/office/drawing/2014/chart" uri="{C3380CC4-5D6E-409C-BE32-E72D297353CC}">
                <c16:uniqueId val="{00000008-0765-4D3E-82B7-9E642CB0D86C}"/>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765-4D3E-82B7-9E642CB0D86C}"/>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0765-4D3E-82B7-9E642CB0D86C}"/>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0765-4D3E-82B7-9E642CB0D86C}"/>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0765-4D3E-82B7-9E642CB0D86C}"/>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0765-4D3E-82B7-9E642CB0D86C}"/>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765-4D3E-82B7-9E642CB0D86C}"/>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765-4D3E-82B7-9E642CB0D86C}"/>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765-4D3E-82B7-9E642CB0D86C}"/>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765-4D3E-82B7-9E642CB0D86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c:v>
                </c:pt>
                <c:pt idx="8">
                  <c:v>65.900000000000006</c:v>
                </c:pt>
                <c:pt idx="16">
                  <c:v>67.400000000000006</c:v>
                </c:pt>
                <c:pt idx="24">
                  <c:v>68.599999999999994</c:v>
                </c:pt>
                <c:pt idx="32">
                  <c:v>69.5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765-4D3E-82B7-9E642CB0D86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0765-4D3E-82B7-9E642CB0D86C}"/>
              </c:ext>
            </c:extLst>
          </c:dPt>
          <c:dPt>
            <c:idx val="1"/>
            <c:bubble3D val="0"/>
            <c:extLst>
              <c:ext xmlns:c16="http://schemas.microsoft.com/office/drawing/2014/chart" uri="{C3380CC4-5D6E-409C-BE32-E72D297353CC}">
                <c16:uniqueId val="{0000000B-0765-4D3E-82B7-9E642CB0D86C}"/>
              </c:ext>
            </c:extLst>
          </c:dPt>
          <c:dPt>
            <c:idx val="2"/>
            <c:bubble3D val="0"/>
            <c:extLst>
              <c:ext xmlns:c16="http://schemas.microsoft.com/office/drawing/2014/chart" uri="{C3380CC4-5D6E-409C-BE32-E72D297353CC}">
                <c16:uniqueId val="{0000000C-0765-4D3E-82B7-9E642CB0D86C}"/>
              </c:ext>
            </c:extLst>
          </c:dPt>
          <c:dPt>
            <c:idx val="3"/>
            <c:bubble3D val="0"/>
            <c:extLst>
              <c:ext xmlns:c16="http://schemas.microsoft.com/office/drawing/2014/chart" uri="{C3380CC4-5D6E-409C-BE32-E72D297353CC}">
                <c16:uniqueId val="{0000000D-0765-4D3E-82B7-9E642CB0D86C}"/>
              </c:ext>
            </c:extLst>
          </c:dPt>
          <c:dPt>
            <c:idx val="4"/>
            <c:bubble3D val="0"/>
            <c:extLst>
              <c:ext xmlns:c16="http://schemas.microsoft.com/office/drawing/2014/chart" uri="{C3380CC4-5D6E-409C-BE32-E72D297353CC}">
                <c16:uniqueId val="{0000000E-0765-4D3E-82B7-9E642CB0D86C}"/>
              </c:ext>
            </c:extLst>
          </c:dPt>
          <c:dPt>
            <c:idx val="8"/>
            <c:bubble3D val="0"/>
            <c:extLst>
              <c:ext xmlns:c16="http://schemas.microsoft.com/office/drawing/2014/chart" uri="{C3380CC4-5D6E-409C-BE32-E72D297353CC}">
                <c16:uniqueId val="{0000000F-0765-4D3E-82B7-9E642CB0D86C}"/>
              </c:ext>
            </c:extLst>
          </c:dPt>
          <c:dPt>
            <c:idx val="16"/>
            <c:bubble3D val="0"/>
            <c:extLst>
              <c:ext xmlns:c16="http://schemas.microsoft.com/office/drawing/2014/chart" uri="{C3380CC4-5D6E-409C-BE32-E72D297353CC}">
                <c16:uniqueId val="{00000010-0765-4D3E-82B7-9E642CB0D86C}"/>
              </c:ext>
            </c:extLst>
          </c:dPt>
          <c:dPt>
            <c:idx val="24"/>
            <c:bubble3D val="0"/>
            <c:extLst>
              <c:ext xmlns:c16="http://schemas.microsoft.com/office/drawing/2014/chart" uri="{C3380CC4-5D6E-409C-BE32-E72D297353CC}">
                <c16:uniqueId val="{00000011-0765-4D3E-82B7-9E642CB0D86C}"/>
              </c:ext>
            </c:extLst>
          </c:dPt>
          <c:dPt>
            <c:idx val="32"/>
            <c:bubble3D val="0"/>
            <c:extLst>
              <c:ext xmlns:c16="http://schemas.microsoft.com/office/drawing/2014/chart" uri="{C3380CC4-5D6E-409C-BE32-E72D297353CC}">
                <c16:uniqueId val="{00000012-0765-4D3E-82B7-9E642CB0D86C}"/>
              </c:ext>
            </c:extLst>
          </c:dPt>
          <c:dLbls>
            <c:dLbl>
              <c:idx val="0"/>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765-4D3E-82B7-9E642CB0D86C}"/>
                </c:ext>
              </c:extLst>
            </c:dLbl>
            <c:dLbl>
              <c:idx val="1"/>
              <c:delete val="1"/>
              <c:extLst>
                <c:ext xmlns:c15="http://schemas.microsoft.com/office/drawing/2012/chart" uri="{CE6537A1-D6FC-4f65-9D91-7224C49458BB}"/>
                <c:ext xmlns:c16="http://schemas.microsoft.com/office/drawing/2014/chart" uri="{C3380CC4-5D6E-409C-BE32-E72D297353CC}">
                  <c16:uniqueId val="{0000000B-0765-4D3E-82B7-9E642CB0D86C}"/>
                </c:ext>
              </c:extLst>
            </c:dLbl>
            <c:dLbl>
              <c:idx val="2"/>
              <c:delete val="1"/>
              <c:extLst>
                <c:ext xmlns:c15="http://schemas.microsoft.com/office/drawing/2012/chart" uri="{CE6537A1-D6FC-4f65-9D91-7224C49458BB}"/>
                <c:ext xmlns:c16="http://schemas.microsoft.com/office/drawing/2014/chart" uri="{C3380CC4-5D6E-409C-BE32-E72D297353CC}">
                  <c16:uniqueId val="{0000000C-0765-4D3E-82B7-9E642CB0D86C}"/>
                </c:ext>
              </c:extLst>
            </c:dLbl>
            <c:dLbl>
              <c:idx val="3"/>
              <c:delete val="1"/>
              <c:extLst>
                <c:ext xmlns:c15="http://schemas.microsoft.com/office/drawing/2012/chart" uri="{CE6537A1-D6FC-4f65-9D91-7224C49458BB}"/>
                <c:ext xmlns:c16="http://schemas.microsoft.com/office/drawing/2014/chart" uri="{C3380CC4-5D6E-409C-BE32-E72D297353CC}">
                  <c16:uniqueId val="{0000000D-0765-4D3E-82B7-9E642CB0D86C}"/>
                </c:ext>
              </c:extLst>
            </c:dLbl>
            <c:dLbl>
              <c:idx val="4"/>
              <c:delete val="1"/>
              <c:extLst>
                <c:ext xmlns:c15="http://schemas.microsoft.com/office/drawing/2012/chart" uri="{CE6537A1-D6FC-4f65-9D91-7224C49458BB}"/>
                <c:ext xmlns:c16="http://schemas.microsoft.com/office/drawing/2014/chart" uri="{C3380CC4-5D6E-409C-BE32-E72D297353CC}">
                  <c16:uniqueId val="{0000000E-0765-4D3E-82B7-9E642CB0D86C}"/>
                </c:ext>
              </c:extLst>
            </c:dLbl>
            <c:dLbl>
              <c:idx val="8"/>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765-4D3E-82B7-9E642CB0D86C}"/>
                </c:ext>
              </c:extLst>
            </c:dLbl>
            <c:dLbl>
              <c:idx val="16"/>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765-4D3E-82B7-9E642CB0D86C}"/>
                </c:ext>
              </c:extLst>
            </c:dLbl>
            <c:dLbl>
              <c:idx val="24"/>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765-4D3E-82B7-9E642CB0D86C}"/>
                </c:ext>
              </c:extLst>
            </c:dLbl>
            <c:dLbl>
              <c:idx val="32"/>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765-4D3E-82B7-9E642CB0D86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765-4D3E-82B7-9E642CB0D86C}"/>
            </c:ext>
          </c:extLst>
        </c:ser>
        <c:dLbls>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5C5-42BF-8EC6-8BA9D4EE483F}"/>
              </c:ext>
            </c:extLst>
          </c:dPt>
          <c:dPt>
            <c:idx val="1"/>
            <c:bubble3D val="0"/>
            <c:extLst>
              <c:ext xmlns:c16="http://schemas.microsoft.com/office/drawing/2014/chart" uri="{C3380CC4-5D6E-409C-BE32-E72D297353CC}">
                <c16:uniqueId val="{00000001-A5C5-42BF-8EC6-8BA9D4EE483F}"/>
              </c:ext>
            </c:extLst>
          </c:dPt>
          <c:dPt>
            <c:idx val="2"/>
            <c:bubble3D val="0"/>
            <c:extLst>
              <c:ext xmlns:c16="http://schemas.microsoft.com/office/drawing/2014/chart" uri="{C3380CC4-5D6E-409C-BE32-E72D297353CC}">
                <c16:uniqueId val="{00000002-A5C5-42BF-8EC6-8BA9D4EE483F}"/>
              </c:ext>
            </c:extLst>
          </c:dPt>
          <c:dPt>
            <c:idx val="3"/>
            <c:bubble3D val="0"/>
            <c:extLst>
              <c:ext xmlns:c16="http://schemas.microsoft.com/office/drawing/2014/chart" uri="{C3380CC4-5D6E-409C-BE32-E72D297353CC}">
                <c16:uniqueId val="{00000003-A5C5-42BF-8EC6-8BA9D4EE483F}"/>
              </c:ext>
            </c:extLst>
          </c:dPt>
          <c:dPt>
            <c:idx val="4"/>
            <c:bubble3D val="0"/>
            <c:extLst>
              <c:ext xmlns:c16="http://schemas.microsoft.com/office/drawing/2014/chart" uri="{C3380CC4-5D6E-409C-BE32-E72D297353CC}">
                <c16:uniqueId val="{00000004-A5C5-42BF-8EC6-8BA9D4EE483F}"/>
              </c:ext>
            </c:extLst>
          </c:dPt>
          <c:dPt>
            <c:idx val="8"/>
            <c:bubble3D val="0"/>
            <c:extLst>
              <c:ext xmlns:c16="http://schemas.microsoft.com/office/drawing/2014/chart" uri="{C3380CC4-5D6E-409C-BE32-E72D297353CC}">
                <c16:uniqueId val="{00000005-A5C5-42BF-8EC6-8BA9D4EE483F}"/>
              </c:ext>
            </c:extLst>
          </c:dPt>
          <c:dPt>
            <c:idx val="16"/>
            <c:bubble3D val="0"/>
            <c:extLst>
              <c:ext xmlns:c16="http://schemas.microsoft.com/office/drawing/2014/chart" uri="{C3380CC4-5D6E-409C-BE32-E72D297353CC}">
                <c16:uniqueId val="{00000006-A5C5-42BF-8EC6-8BA9D4EE483F}"/>
              </c:ext>
            </c:extLst>
          </c:dPt>
          <c:dPt>
            <c:idx val="24"/>
            <c:bubble3D val="0"/>
            <c:extLst>
              <c:ext xmlns:c16="http://schemas.microsoft.com/office/drawing/2014/chart" uri="{C3380CC4-5D6E-409C-BE32-E72D297353CC}">
                <c16:uniqueId val="{00000007-A5C5-42BF-8EC6-8BA9D4EE483F}"/>
              </c:ext>
            </c:extLst>
          </c:dPt>
          <c:dPt>
            <c:idx val="32"/>
            <c:bubble3D val="0"/>
            <c:extLst>
              <c:ext xmlns:c16="http://schemas.microsoft.com/office/drawing/2014/chart" uri="{C3380CC4-5D6E-409C-BE32-E72D297353CC}">
                <c16:uniqueId val="{00000008-A5C5-42BF-8EC6-8BA9D4EE483F}"/>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5C5-42BF-8EC6-8BA9D4EE483F}"/>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5C5-42BF-8EC6-8BA9D4EE483F}"/>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5C5-42BF-8EC6-8BA9D4EE483F}"/>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5C5-42BF-8EC6-8BA9D4EE483F}"/>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5C5-42BF-8EC6-8BA9D4EE483F}"/>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5C5-42BF-8EC6-8BA9D4EE483F}"/>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5C5-42BF-8EC6-8BA9D4EE483F}"/>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5C5-42BF-8EC6-8BA9D4EE483F}"/>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5C5-42BF-8EC6-8BA9D4EE483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7.4</c:v>
                </c:pt>
                <c:pt idx="16">
                  <c:v>7.7</c:v>
                </c:pt>
                <c:pt idx="24">
                  <c:v>8.1</c:v>
                </c:pt>
                <c:pt idx="32">
                  <c:v>8.1999999999999993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5C5-42BF-8EC6-8BA9D4EE483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A5C5-42BF-8EC6-8BA9D4EE483F}"/>
              </c:ext>
            </c:extLst>
          </c:dPt>
          <c:dPt>
            <c:idx val="1"/>
            <c:bubble3D val="0"/>
            <c:extLst>
              <c:ext xmlns:c16="http://schemas.microsoft.com/office/drawing/2014/chart" uri="{C3380CC4-5D6E-409C-BE32-E72D297353CC}">
                <c16:uniqueId val="{0000000B-A5C5-42BF-8EC6-8BA9D4EE483F}"/>
              </c:ext>
            </c:extLst>
          </c:dPt>
          <c:dPt>
            <c:idx val="2"/>
            <c:bubble3D val="0"/>
            <c:extLst>
              <c:ext xmlns:c16="http://schemas.microsoft.com/office/drawing/2014/chart" uri="{C3380CC4-5D6E-409C-BE32-E72D297353CC}">
                <c16:uniqueId val="{0000000C-A5C5-42BF-8EC6-8BA9D4EE483F}"/>
              </c:ext>
            </c:extLst>
          </c:dPt>
          <c:dPt>
            <c:idx val="3"/>
            <c:bubble3D val="0"/>
            <c:extLst>
              <c:ext xmlns:c16="http://schemas.microsoft.com/office/drawing/2014/chart" uri="{C3380CC4-5D6E-409C-BE32-E72D297353CC}">
                <c16:uniqueId val="{0000000D-A5C5-42BF-8EC6-8BA9D4EE483F}"/>
              </c:ext>
            </c:extLst>
          </c:dPt>
          <c:dPt>
            <c:idx val="4"/>
            <c:bubble3D val="0"/>
            <c:extLst>
              <c:ext xmlns:c16="http://schemas.microsoft.com/office/drawing/2014/chart" uri="{C3380CC4-5D6E-409C-BE32-E72D297353CC}">
                <c16:uniqueId val="{0000000E-A5C5-42BF-8EC6-8BA9D4EE483F}"/>
              </c:ext>
            </c:extLst>
          </c:dPt>
          <c:dPt>
            <c:idx val="8"/>
            <c:bubble3D val="0"/>
            <c:extLst>
              <c:ext xmlns:c16="http://schemas.microsoft.com/office/drawing/2014/chart" uri="{C3380CC4-5D6E-409C-BE32-E72D297353CC}">
                <c16:uniqueId val="{0000000F-A5C5-42BF-8EC6-8BA9D4EE483F}"/>
              </c:ext>
            </c:extLst>
          </c:dPt>
          <c:dPt>
            <c:idx val="16"/>
            <c:bubble3D val="0"/>
            <c:extLst>
              <c:ext xmlns:c16="http://schemas.microsoft.com/office/drawing/2014/chart" uri="{C3380CC4-5D6E-409C-BE32-E72D297353CC}">
                <c16:uniqueId val="{00000010-A5C5-42BF-8EC6-8BA9D4EE483F}"/>
              </c:ext>
            </c:extLst>
          </c:dPt>
          <c:dPt>
            <c:idx val="24"/>
            <c:bubble3D val="0"/>
            <c:extLst>
              <c:ext xmlns:c16="http://schemas.microsoft.com/office/drawing/2014/chart" uri="{C3380CC4-5D6E-409C-BE32-E72D297353CC}">
                <c16:uniqueId val="{00000011-A5C5-42BF-8EC6-8BA9D4EE483F}"/>
              </c:ext>
            </c:extLst>
          </c:dPt>
          <c:dPt>
            <c:idx val="32"/>
            <c:bubble3D val="0"/>
            <c:extLst>
              <c:ext xmlns:c16="http://schemas.microsoft.com/office/drawing/2014/chart" uri="{C3380CC4-5D6E-409C-BE32-E72D297353CC}">
                <c16:uniqueId val="{00000012-A5C5-42BF-8EC6-8BA9D4EE483F}"/>
              </c:ext>
            </c:extLst>
          </c:dPt>
          <c:dLbls>
            <c:dLbl>
              <c:idx val="0"/>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5C5-42BF-8EC6-8BA9D4EE483F}"/>
                </c:ext>
              </c:extLst>
            </c:dLbl>
            <c:dLbl>
              <c:idx val="1"/>
              <c:delete val="1"/>
              <c:extLst>
                <c:ext xmlns:c15="http://schemas.microsoft.com/office/drawing/2012/chart" uri="{CE6537A1-D6FC-4f65-9D91-7224C49458BB}"/>
                <c:ext xmlns:c16="http://schemas.microsoft.com/office/drawing/2014/chart" uri="{C3380CC4-5D6E-409C-BE32-E72D297353CC}">
                  <c16:uniqueId val="{0000000B-A5C5-42BF-8EC6-8BA9D4EE483F}"/>
                </c:ext>
              </c:extLst>
            </c:dLbl>
            <c:dLbl>
              <c:idx val="2"/>
              <c:delete val="1"/>
              <c:extLst>
                <c:ext xmlns:c15="http://schemas.microsoft.com/office/drawing/2012/chart" uri="{CE6537A1-D6FC-4f65-9D91-7224C49458BB}"/>
                <c:ext xmlns:c16="http://schemas.microsoft.com/office/drawing/2014/chart" uri="{C3380CC4-5D6E-409C-BE32-E72D297353CC}">
                  <c16:uniqueId val="{0000000C-A5C5-42BF-8EC6-8BA9D4EE483F}"/>
                </c:ext>
              </c:extLst>
            </c:dLbl>
            <c:dLbl>
              <c:idx val="3"/>
              <c:delete val="1"/>
              <c:extLst>
                <c:ext xmlns:c15="http://schemas.microsoft.com/office/drawing/2012/chart" uri="{CE6537A1-D6FC-4f65-9D91-7224C49458BB}"/>
                <c:ext xmlns:c16="http://schemas.microsoft.com/office/drawing/2014/chart" uri="{C3380CC4-5D6E-409C-BE32-E72D297353CC}">
                  <c16:uniqueId val="{0000000D-A5C5-42BF-8EC6-8BA9D4EE483F}"/>
                </c:ext>
              </c:extLst>
            </c:dLbl>
            <c:dLbl>
              <c:idx val="4"/>
              <c:delete val="1"/>
              <c:extLst>
                <c:ext xmlns:c15="http://schemas.microsoft.com/office/drawing/2012/chart" uri="{CE6537A1-D6FC-4f65-9D91-7224C49458BB}"/>
                <c:ext xmlns:c16="http://schemas.microsoft.com/office/drawing/2014/chart" uri="{C3380CC4-5D6E-409C-BE32-E72D297353CC}">
                  <c16:uniqueId val="{0000000E-A5C5-42BF-8EC6-8BA9D4EE483F}"/>
                </c:ext>
              </c:extLst>
            </c:dLbl>
            <c:dLbl>
              <c:idx val="8"/>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5C5-42BF-8EC6-8BA9D4EE483F}"/>
                </c:ext>
              </c:extLst>
            </c:dLbl>
            <c:dLbl>
              <c:idx val="16"/>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5C5-42BF-8EC6-8BA9D4EE483F}"/>
                </c:ext>
              </c:extLst>
            </c:dLbl>
            <c:dLbl>
              <c:idx val="24"/>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5C5-42BF-8EC6-8BA9D4EE483F}"/>
                </c:ext>
              </c:extLst>
            </c:dLbl>
            <c:dLbl>
              <c:idx val="32"/>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5C5-42BF-8EC6-8BA9D4EE483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A5C5-42BF-8EC6-8BA9D4EE483F}"/>
            </c:ext>
          </c:extLst>
        </c:ser>
        <c:dLbls>
          <c:showLegendKey val="0"/>
          <c:showVal val="1"/>
          <c:showCatName val="0"/>
          <c:showSerName val="0"/>
          <c:showPercent val="0"/>
          <c:showBubbleSize val="0"/>
        </c:dLbls>
        <c:axId val="3"/>
        <c:axId val="2"/>
      </c:scatterChart>
      <c:valAx>
        <c:axId val="3"/>
        <c:scaling>
          <c:orientation val="maxMin"/>
          <c:max val="8.8000000000000007"/>
          <c:min val="8.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大分県臼杵市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34,895
34,497
291.20
23,533,855
23,090,103
376,393
12,578,508
24,742,579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27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27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27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19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財政力指数は、令和６年度においては前年度と変わらず</a:t>
          </a:r>
          <a:r>
            <a:rPr kumimoji="1" lang="en-US" altLang="ja-JP" sz="1300">
              <a:latin typeface="ＭＳ Ｐゴシック"/>
              <a:ea typeface="ＭＳ Ｐゴシック"/>
            </a:rPr>
            <a:t>0.37</a:t>
          </a:r>
          <a:r>
            <a:rPr kumimoji="1" lang="ja-JP" altLang="en-US" sz="1300">
              <a:latin typeface="ＭＳ Ｐゴシック"/>
              <a:ea typeface="ＭＳ Ｐゴシック"/>
            </a:rPr>
            <a:t>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今後も生産年齢人口の大幅な増加は見込めず、自主財源である個人・法人市民税等の大幅な増加も見込めない状況である。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そのため、臼杵市総合計画の重点プロジェクトに掲げている子育てしやすく、働きやすいまちづくり等に注力し、人口減少対策を行うとともに、税の徴収率向上対策等の自主財源確保に努める。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527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527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527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24130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167640</xdr:rowOff>
    </xdr:from>
    <xdr:ext cx="762000" cy="25527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399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24130</xdr:rowOff>
    </xdr:from>
    <xdr:to>
      <xdr:col>24</xdr:col>
      <xdr:colOff>12700</xdr:colOff>
      <xdr:row>44</xdr:row>
      <xdr:rowOff>24130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54610</xdr:rowOff>
    </xdr:from>
    <xdr:ext cx="762000" cy="25527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74930</xdr:rowOff>
    </xdr:from>
    <xdr:to>
      <xdr:col>23</xdr:col>
      <xdr:colOff>133350</xdr:colOff>
      <xdr:row>43</xdr:row>
      <xdr:rowOff>74930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472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41910</xdr:rowOff>
    </xdr:from>
    <xdr:ext cx="762000" cy="25527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1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74930</xdr:rowOff>
    </xdr:from>
    <xdr:to>
      <xdr:col>19</xdr:col>
      <xdr:colOff>133350</xdr:colOff>
      <xdr:row>43</xdr:row>
      <xdr:rowOff>74930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472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137160</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55245</xdr:rowOff>
    </xdr:from>
    <xdr:to>
      <xdr:col>15</xdr:col>
      <xdr:colOff>82550</xdr:colOff>
      <xdr:row>43</xdr:row>
      <xdr:rowOff>74930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275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5080</xdr:rowOff>
    </xdr:from>
    <xdr:to>
      <xdr:col>15</xdr:col>
      <xdr:colOff>133350</xdr:colOff>
      <xdr:row>41</xdr:row>
      <xdr:rowOff>106680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116840</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34925</xdr:rowOff>
    </xdr:from>
    <xdr:to>
      <xdr:col>11</xdr:col>
      <xdr:colOff>31750</xdr:colOff>
      <xdr:row>43</xdr:row>
      <xdr:rowOff>55245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0727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156845</xdr:rowOff>
    </xdr:from>
    <xdr:to>
      <xdr:col>11</xdr:col>
      <xdr:colOff>82550</xdr:colOff>
      <xdr:row>41</xdr:row>
      <xdr:rowOff>86995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97790</xdr:rowOff>
    </xdr:from>
    <xdr:ext cx="762000" cy="25527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43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76835</xdr:rowOff>
    </xdr:from>
    <xdr:ext cx="762000" cy="25527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3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24130</xdr:rowOff>
    </xdr:from>
    <xdr:to>
      <xdr:col>23</xdr:col>
      <xdr:colOff>184150</xdr:colOff>
      <xdr:row>43</xdr:row>
      <xdr:rowOff>125730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91440</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92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24130</xdr:rowOff>
    </xdr:from>
    <xdr:to>
      <xdr:col>19</xdr:col>
      <xdr:colOff>184150</xdr:colOff>
      <xdr:row>43</xdr:row>
      <xdr:rowOff>125730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110490</xdr:rowOff>
    </xdr:from>
    <xdr:ext cx="736600" cy="25527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8284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24130</xdr:rowOff>
    </xdr:from>
    <xdr:to>
      <xdr:col>15</xdr:col>
      <xdr:colOff>133350</xdr:colOff>
      <xdr:row>43</xdr:row>
      <xdr:rowOff>125730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110490</xdr:rowOff>
    </xdr:from>
    <xdr:ext cx="762000" cy="25527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828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4445</xdr:rowOff>
    </xdr:from>
    <xdr:to>
      <xdr:col>11</xdr:col>
      <xdr:colOff>82550</xdr:colOff>
      <xdr:row>43</xdr:row>
      <xdr:rowOff>106045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90805</xdr:rowOff>
    </xdr:from>
    <xdr:ext cx="762000" cy="2584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155575</xdr:rowOff>
    </xdr:from>
    <xdr:to>
      <xdr:col>7</xdr:col>
      <xdr:colOff>31750</xdr:colOff>
      <xdr:row>43</xdr:row>
      <xdr:rowOff>86360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56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70485</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4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543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190" cy="35496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経常収支比率においては、義務的経費における経常歳出が増加したものの、経常一般財源の増加の影響等により、対前年度比0</a:t>
          </a:r>
          <a:r>
            <a:rPr kumimoji="1" lang="en-US" altLang="ja-JP" sz="1300">
              <a:latin typeface="ＭＳ Ｐゴシック"/>
              <a:ea typeface="ＭＳ Ｐゴシック"/>
            </a:rPr>
            <a:t>.9</a:t>
          </a:r>
          <a:r>
            <a:rPr kumimoji="1" lang="ja-JP" altLang="en-US" sz="1300">
              <a:latin typeface="ＭＳ Ｐゴシック"/>
              <a:ea typeface="ＭＳ Ｐゴシック"/>
            </a:rPr>
            <a:t>ポイントの改善となった。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今後も安定した財政運営を行うためAIを活用した事務改善や、行財政活性化プランと連動した業務改善を図り、経常経費の削減に努める。</a:t>
          </a:r>
          <a:endParaRPr kumimoji="1" lang="en-US" altLang="ja-JP" sz="1300">
            <a:latin typeface="ＭＳ Ｐゴシック"/>
            <a:ea typeface="ＭＳ Ｐゴシック"/>
          </a:endParaRPr>
        </a:p>
        <a:p>
          <a:r>
            <a:rPr kumimoji="1" lang="ja-JP" altLang="en-US" sz="1300">
              <a:latin typeface="ＭＳ Ｐゴシック"/>
              <a:ea typeface="ＭＳ Ｐゴシック"/>
            </a:rPr>
            <a:t>　また、公債費については今後の財政負担を増加させないよう公共施設整備五ヵ年計画等に基づく計画的な借り入れを行うよう留意する。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27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527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527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2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52070</xdr:rowOff>
    </xdr:from>
    <xdr:ext cx="762000" cy="255270"/>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527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55245</xdr:rowOff>
    </xdr:from>
    <xdr:to>
      <xdr:col>23</xdr:col>
      <xdr:colOff>133350</xdr:colOff>
      <xdr:row>64</xdr:row>
      <xdr:rowOff>127635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028045"/>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160655</xdr:rowOff>
    </xdr:from>
    <xdr:ext cx="762000" cy="25908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144145</xdr:rowOff>
    </xdr:from>
    <xdr:to>
      <xdr:col>23</xdr:col>
      <xdr:colOff>184150</xdr:colOff>
      <xdr:row>64</xdr:row>
      <xdr:rowOff>74930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127635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63910"/>
          <a:ext cx="8890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103505</xdr:rowOff>
    </xdr:from>
    <xdr:to>
      <xdr:col>19</xdr:col>
      <xdr:colOff>184150</xdr:colOff>
      <xdr:row>64</xdr:row>
      <xdr:rowOff>33655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43815</xdr:rowOff>
    </xdr:from>
    <xdr:ext cx="736600" cy="25527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7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12065</xdr:rowOff>
    </xdr:from>
    <xdr:to>
      <xdr:col>15</xdr:col>
      <xdr:colOff>82550</xdr:colOff>
      <xdr:row>63</xdr:row>
      <xdr:rowOff>162560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641965"/>
          <a:ext cx="889000" cy="321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102870</xdr:rowOff>
    </xdr:from>
    <xdr:ext cx="7620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12065</xdr:rowOff>
    </xdr:from>
    <xdr:to>
      <xdr:col>11</xdr:col>
      <xdr:colOff>31750</xdr:colOff>
      <xdr:row>63</xdr:row>
      <xdr:rowOff>146685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641965"/>
          <a:ext cx="889000" cy="306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156210</xdr:rowOff>
    </xdr:from>
    <xdr:ext cx="762000" cy="25527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47625</xdr:rowOff>
    </xdr:from>
    <xdr:to>
      <xdr:col>7</xdr:col>
      <xdr:colOff>31750</xdr:colOff>
      <xdr:row>63</xdr:row>
      <xdr:rowOff>149225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159385</xdr:rowOff>
    </xdr:from>
    <xdr:ext cx="762000" cy="2584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27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27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27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27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27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4445</xdr:rowOff>
    </xdr:from>
    <xdr:to>
      <xdr:col>23</xdr:col>
      <xdr:colOff>184150</xdr:colOff>
      <xdr:row>64</xdr:row>
      <xdr:rowOff>106045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147955</xdr:rowOff>
    </xdr:from>
    <xdr:ext cx="762000" cy="2584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49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76835</xdr:rowOff>
    </xdr:from>
    <xdr:to>
      <xdr:col>19</xdr:col>
      <xdr:colOff>184150</xdr:colOff>
      <xdr:row>65</xdr:row>
      <xdr:rowOff>6985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4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163195</xdr:rowOff>
    </xdr:from>
    <xdr:ext cx="736600" cy="25908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359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26670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99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132715</xdr:rowOff>
    </xdr:from>
    <xdr:to>
      <xdr:col>11</xdr:col>
      <xdr:colOff>82550</xdr:colOff>
      <xdr:row>62</xdr:row>
      <xdr:rowOff>63500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91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47625</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77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95885</xdr:rowOff>
    </xdr:from>
    <xdr:to>
      <xdr:col>7</xdr:col>
      <xdr:colOff>31750</xdr:colOff>
      <xdr:row>64</xdr:row>
      <xdr:rowOff>26035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10795</xdr:rowOff>
    </xdr:from>
    <xdr:ext cx="762000" cy="2584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835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190"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[204,649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174,316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人件費においては、県人事委員会勧告に伴う給与改定による増等により、対前年度比2</a:t>
          </a:r>
          <a:r>
            <a:rPr kumimoji="1" lang="en-US" altLang="ja-JP" sz="1300">
              <a:latin typeface="ＭＳ Ｐゴシック"/>
              <a:ea typeface="ＭＳ Ｐゴシック"/>
            </a:rPr>
            <a:t>.2</a:t>
          </a:r>
          <a:r>
            <a:rPr kumimoji="1" lang="ja-JP" altLang="en-US" sz="1300">
              <a:latin typeface="ＭＳ Ｐゴシック"/>
              <a:ea typeface="ＭＳ Ｐゴシック"/>
            </a:rPr>
            <a:t>ポイントの増加となった。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物件費においては、重層的支援体制整備事業の新設に伴う新規・拡充事業や総合行政システム使用料の増等により、対前年度比10</a:t>
          </a:r>
          <a:r>
            <a:rPr kumimoji="1" lang="en-US" altLang="ja-JP" sz="1300">
              <a:latin typeface="ＭＳ Ｐゴシック"/>
              <a:ea typeface="ＭＳ Ｐゴシック"/>
            </a:rPr>
            <a:t>.1</a:t>
          </a:r>
          <a:r>
            <a:rPr kumimoji="1" lang="ja-JP" altLang="en-US" sz="1300">
              <a:latin typeface="ＭＳ Ｐゴシック"/>
              <a:ea typeface="ＭＳ Ｐゴシック"/>
            </a:rPr>
            <a:t>ポイントの増加となった。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前年度からの人口減少の影響もあり、人口一人当たり決算額は悪化した。類似団体平均よりも高くなっており、今後も一層の経常経費の見直しや事業の取捨選択に努めていく。</a:t>
          </a:r>
        </a:p>
      </xdr:txBody>
    </xdr:sp>
    <xdr:clientData/>
  </xdr:twoCellAnchor>
  <xdr:oneCellAnchor>
    <xdr:from>
      <xdr:col>3</xdr:col>
      <xdr:colOff>95250</xdr:colOff>
      <xdr:row>77</xdr:row>
      <xdr:rowOff>6350</xdr:rowOff>
    </xdr:from>
    <xdr:ext cx="349885" cy="22161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527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27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80645</xdr:rowOff>
    </xdr:from>
    <xdr:to>
      <xdr:col>23</xdr:col>
      <xdr:colOff>133350</xdr:colOff>
      <xdr:row>88</xdr:row>
      <xdr:rowOff>71120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095"/>
          <a:ext cx="0" cy="1190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43180</xdr:rowOff>
    </xdr:from>
    <xdr:ext cx="762000" cy="25527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7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71120</xdr:rowOff>
    </xdr:from>
    <xdr:to>
      <xdr:col>24</xdr:col>
      <xdr:colOff>12700</xdr:colOff>
      <xdr:row>88</xdr:row>
      <xdr:rowOff>71120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167005</xdr:rowOff>
    </xdr:from>
    <xdr:ext cx="762000" cy="25527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5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80645</xdr:rowOff>
    </xdr:from>
    <xdr:to>
      <xdr:col>24</xdr:col>
      <xdr:colOff>12700</xdr:colOff>
      <xdr:row>81</xdr:row>
      <xdr:rowOff>80645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74930</xdr:rowOff>
    </xdr:from>
    <xdr:to>
      <xdr:col>23</xdr:col>
      <xdr:colOff>133350</xdr:colOff>
      <xdr:row>83</xdr:row>
      <xdr:rowOff>155575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05280"/>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85090</xdr:rowOff>
    </xdr:from>
    <xdr:ext cx="762000" cy="25908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68580</xdr:rowOff>
    </xdr:from>
    <xdr:to>
      <xdr:col>23</xdr:col>
      <xdr:colOff>184150</xdr:colOff>
      <xdr:row>83</xdr:row>
      <xdr:rowOff>170180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74930</xdr:rowOff>
    </xdr:from>
    <xdr:to>
      <xdr:col>19</xdr:col>
      <xdr:colOff>133350</xdr:colOff>
      <xdr:row>83</xdr:row>
      <xdr:rowOff>76200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3052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155575</xdr:rowOff>
    </xdr:from>
    <xdr:to>
      <xdr:col>19</xdr:col>
      <xdr:colOff>184150</xdr:colOff>
      <xdr:row>83</xdr:row>
      <xdr:rowOff>86360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95885</xdr:rowOff>
    </xdr:from>
    <xdr:ext cx="736600" cy="25908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3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25400</xdr:rowOff>
    </xdr:from>
    <xdr:to>
      <xdr:col>15</xdr:col>
      <xdr:colOff>82550</xdr:colOff>
      <xdr:row>83</xdr:row>
      <xdr:rowOff>76200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5575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156210</xdr:rowOff>
    </xdr:from>
    <xdr:to>
      <xdr:col>15</xdr:col>
      <xdr:colOff>133350</xdr:colOff>
      <xdr:row>83</xdr:row>
      <xdr:rowOff>86360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96520</xdr:rowOff>
    </xdr:from>
    <xdr:ext cx="762000"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159385</xdr:rowOff>
    </xdr:from>
    <xdr:to>
      <xdr:col>11</xdr:col>
      <xdr:colOff>31750</xdr:colOff>
      <xdr:row>83</xdr:row>
      <xdr:rowOff>25400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1828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119380</xdr:rowOff>
    </xdr:from>
    <xdr:to>
      <xdr:col>11</xdr:col>
      <xdr:colOff>82550</xdr:colOff>
      <xdr:row>83</xdr:row>
      <xdr:rowOff>49530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59690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66040</xdr:rowOff>
    </xdr:from>
    <xdr:to>
      <xdr:col>7</xdr:col>
      <xdr:colOff>31750</xdr:colOff>
      <xdr:row>82</xdr:row>
      <xdr:rowOff>167640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6985</xdr:rowOff>
    </xdr:from>
    <xdr:ext cx="762000" cy="25527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4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104775</xdr:rowOff>
    </xdr:from>
    <xdr:to>
      <xdr:col>23</xdr:col>
      <xdr:colOff>184150</xdr:colOff>
      <xdr:row>84</xdr:row>
      <xdr:rowOff>34925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3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76835</xdr:rowOff>
    </xdr:from>
    <xdr:ext cx="762000" cy="25527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3071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204,649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24130</xdr:rowOff>
    </xdr:from>
    <xdr:to>
      <xdr:col>19</xdr:col>
      <xdr:colOff>184150</xdr:colOff>
      <xdr:row>83</xdr:row>
      <xdr:rowOff>125730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5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110490</xdr:rowOff>
    </xdr:from>
    <xdr:ext cx="736600" cy="25527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4084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187,873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25400</xdr:rowOff>
    </xdr:from>
    <xdr:to>
      <xdr:col>15</xdr:col>
      <xdr:colOff>133350</xdr:colOff>
      <xdr:row>83</xdr:row>
      <xdr:rowOff>127000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111760</xdr:rowOff>
    </xdr:from>
    <xdr:ext cx="762000" cy="25527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421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188,134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146050</xdr:rowOff>
    </xdr:from>
    <xdr:to>
      <xdr:col>11</xdr:col>
      <xdr:colOff>82550</xdr:colOff>
      <xdr:row>83</xdr:row>
      <xdr:rowOff>76200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0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60960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91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177,586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109220</xdr:rowOff>
    </xdr:from>
    <xdr:to>
      <xdr:col>7</xdr:col>
      <xdr:colOff>31750</xdr:colOff>
      <xdr:row>83</xdr:row>
      <xdr:rowOff>38735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68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23495</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5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169,902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190"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類似団体平均と比較して高い水準ではあるが、経験年数階層の人数変動の影響により対前年度比</a:t>
          </a:r>
          <a:r>
            <a:rPr kumimoji="1" lang="en-US" altLang="ja-JP" sz="1300">
              <a:latin typeface="ＭＳ Ｐゴシック"/>
              <a:ea typeface="ＭＳ Ｐゴシック"/>
            </a:rPr>
            <a:t>0.4</a:t>
          </a:r>
          <a:r>
            <a:rPr kumimoji="1" lang="ja-JP" altLang="en-US" sz="1300">
              <a:latin typeface="ＭＳ Ｐゴシック"/>
              <a:ea typeface="ＭＳ Ｐゴシック"/>
            </a:rPr>
            <a:t>ポイントの増加となった。今後も給与の適正化に努める。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527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527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27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80010</xdr:rowOff>
    </xdr:from>
    <xdr:to>
      <xdr:col>81</xdr:col>
      <xdr:colOff>44450</xdr:colOff>
      <xdr:row>90</xdr:row>
      <xdr:rowOff>70485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460"/>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42545</xdr:rowOff>
    </xdr:from>
    <xdr:ext cx="762000" cy="25527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0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70485</xdr:rowOff>
    </xdr:from>
    <xdr:to>
      <xdr:col>81</xdr:col>
      <xdr:colOff>133350</xdr:colOff>
      <xdr:row>90</xdr:row>
      <xdr:rowOff>70485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166370</xdr:rowOff>
    </xdr:from>
    <xdr:ext cx="762000" cy="25527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9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80010</xdr:rowOff>
    </xdr:from>
    <xdr:to>
      <xdr:col>81</xdr:col>
      <xdr:colOff>133350</xdr:colOff>
      <xdr:row>81</xdr:row>
      <xdr:rowOff>80010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69215</xdr:rowOff>
    </xdr:from>
    <xdr:to>
      <xdr:col>81</xdr:col>
      <xdr:colOff>44450</xdr:colOff>
      <xdr:row>88</xdr:row>
      <xdr:rowOff>137795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15681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83820</xdr:rowOff>
    </xdr:from>
    <xdr:ext cx="762000"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67310</xdr:rowOff>
    </xdr:from>
    <xdr:to>
      <xdr:col>81</xdr:col>
      <xdr:colOff>95250</xdr:colOff>
      <xdr:row>85</xdr:row>
      <xdr:rowOff>168910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69215</xdr:rowOff>
    </xdr:from>
    <xdr:to>
      <xdr:col>77</xdr:col>
      <xdr:colOff>44450</xdr:colOff>
      <xdr:row>88</xdr:row>
      <xdr:rowOff>86360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15681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67310</xdr:rowOff>
    </xdr:from>
    <xdr:to>
      <xdr:col>77</xdr:col>
      <xdr:colOff>95250</xdr:colOff>
      <xdr:row>85</xdr:row>
      <xdr:rowOff>168910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7620</xdr:rowOff>
    </xdr:from>
    <xdr:ext cx="736600" cy="25527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42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88</xdr:row>
      <xdr:rowOff>86360</xdr:rowOff>
    </xdr:from>
    <xdr:to>
      <xdr:col>72</xdr:col>
      <xdr:colOff>203200</xdr:colOff>
      <xdr:row>88</xdr:row>
      <xdr:rowOff>103505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17396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67310</xdr:rowOff>
    </xdr:from>
    <xdr:to>
      <xdr:col>73</xdr:col>
      <xdr:colOff>44450</xdr:colOff>
      <xdr:row>85</xdr:row>
      <xdr:rowOff>168910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7620</xdr:rowOff>
    </xdr:from>
    <xdr:ext cx="762000" cy="25527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4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50800</xdr:rowOff>
    </xdr:from>
    <xdr:to>
      <xdr:col>68</xdr:col>
      <xdr:colOff>152400</xdr:colOff>
      <xdr:row>88</xdr:row>
      <xdr:rowOff>103505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66950"/>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203200</xdr:colOff>
      <xdr:row>85</xdr:row>
      <xdr:rowOff>168910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7620</xdr:rowOff>
    </xdr:from>
    <xdr:ext cx="762000" cy="25527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4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41910</xdr:rowOff>
    </xdr:from>
    <xdr:ext cx="762000" cy="25527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88</xdr:row>
      <xdr:rowOff>86995</xdr:rowOff>
    </xdr:from>
    <xdr:to>
      <xdr:col>81</xdr:col>
      <xdr:colOff>95250</xdr:colOff>
      <xdr:row>89</xdr:row>
      <xdr:rowOff>17780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174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59055</xdr:rowOff>
    </xdr:from>
    <xdr:ext cx="762000" cy="25908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146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88</xdr:row>
      <xdr:rowOff>18415</xdr:rowOff>
    </xdr:from>
    <xdr:to>
      <xdr:col>77</xdr:col>
      <xdr:colOff>95250</xdr:colOff>
      <xdr:row>88</xdr:row>
      <xdr:rowOff>120650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106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104775</xdr:rowOff>
    </xdr:from>
    <xdr:ext cx="7366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923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88</xdr:row>
      <xdr:rowOff>35560</xdr:rowOff>
    </xdr:from>
    <xdr:to>
      <xdr:col>73</xdr:col>
      <xdr:colOff>44450</xdr:colOff>
      <xdr:row>88</xdr:row>
      <xdr:rowOff>137160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121920</xdr:rowOff>
    </xdr:from>
    <xdr:ext cx="762000" cy="25527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2095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52705</xdr:rowOff>
    </xdr:from>
    <xdr:to>
      <xdr:col>68</xdr:col>
      <xdr:colOff>203200</xdr:colOff>
      <xdr:row>88</xdr:row>
      <xdr:rowOff>154940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40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139065</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26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86360</xdr:rowOff>
    </xdr:from>
    <xdr:ext cx="762000" cy="25527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02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543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190" cy="35496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[10.40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人口減少の影響により、対前年度比</a:t>
          </a:r>
          <a:r>
            <a:rPr kumimoji="1" lang="en-US" altLang="ja-JP" sz="1300">
              <a:latin typeface="ＭＳ Ｐゴシック"/>
              <a:ea typeface="ＭＳ Ｐゴシック"/>
            </a:rPr>
            <a:t>0.21</a:t>
          </a:r>
          <a:r>
            <a:rPr kumimoji="1" lang="ja-JP" altLang="en-US" sz="1300">
              <a:latin typeface="ＭＳ Ｐゴシック"/>
              <a:ea typeface="ＭＳ Ｐゴシック"/>
            </a:rPr>
            <a:t>ポイントの増加となった。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臼杵市行財政活性化実行プラン等を活用し、持続可能な市役所実現のため、組織機構の見直しや再任用制度等の活用を進めるとともに、事務事業の選択と集中を行い、正規職員の適正な定員管理に努める。</a:t>
          </a: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27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527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8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527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10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43180</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730"/>
          <a:ext cx="0" cy="13119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127000</xdr:rowOff>
    </xdr:from>
    <xdr:ext cx="762000" cy="259080"/>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129540</xdr:rowOff>
    </xdr:from>
    <xdr:ext cx="762000" cy="259080"/>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43180</xdr:rowOff>
    </xdr:from>
    <xdr:to>
      <xdr:col>81</xdr:col>
      <xdr:colOff>133350</xdr:colOff>
      <xdr:row>59</xdr:row>
      <xdr:rowOff>43180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129540</xdr:rowOff>
    </xdr:from>
    <xdr:to>
      <xdr:col>81</xdr:col>
      <xdr:colOff>44450</xdr:colOff>
      <xdr:row>62</xdr:row>
      <xdr:rowOff>153670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5944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149225</xdr:rowOff>
    </xdr:from>
    <xdr:ext cx="762000" cy="25908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2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132715</xdr:rowOff>
    </xdr:from>
    <xdr:to>
      <xdr:col>81</xdr:col>
      <xdr:colOff>95250</xdr:colOff>
      <xdr:row>62</xdr:row>
      <xdr:rowOff>63500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97790</xdr:rowOff>
    </xdr:from>
    <xdr:to>
      <xdr:col>77</xdr:col>
      <xdr:colOff>44450</xdr:colOff>
      <xdr:row>62</xdr:row>
      <xdr:rowOff>129540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2769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114300</xdr:rowOff>
    </xdr:from>
    <xdr:to>
      <xdr:col>77</xdr:col>
      <xdr:colOff>95250</xdr:colOff>
      <xdr:row>62</xdr:row>
      <xdr:rowOff>44450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54610</xdr:rowOff>
    </xdr:from>
    <xdr:ext cx="736600" cy="25527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61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75565</xdr:rowOff>
    </xdr:from>
    <xdr:to>
      <xdr:col>72</xdr:col>
      <xdr:colOff>203200</xdr:colOff>
      <xdr:row>62</xdr:row>
      <xdr:rowOff>97790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0546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102870</xdr:rowOff>
    </xdr:from>
    <xdr:to>
      <xdr:col>73</xdr:col>
      <xdr:colOff>44450</xdr:colOff>
      <xdr:row>62</xdr:row>
      <xdr:rowOff>33020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43180</xdr:rowOff>
    </xdr:from>
    <xdr:ext cx="762000" cy="25527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52705</xdr:rowOff>
    </xdr:from>
    <xdr:to>
      <xdr:col>68</xdr:col>
      <xdr:colOff>152400</xdr:colOff>
      <xdr:row>62</xdr:row>
      <xdr:rowOff>75565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8260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95885</xdr:rowOff>
    </xdr:from>
    <xdr:to>
      <xdr:col>68</xdr:col>
      <xdr:colOff>203200</xdr:colOff>
      <xdr:row>62</xdr:row>
      <xdr:rowOff>26035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36195</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58420</xdr:rowOff>
    </xdr:from>
    <xdr:to>
      <xdr:col>64</xdr:col>
      <xdr:colOff>152400</xdr:colOff>
      <xdr:row>61</xdr:row>
      <xdr:rowOff>160020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170180</xdr:rowOff>
    </xdr:from>
    <xdr:ext cx="762000" cy="25908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27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27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27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27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27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102870</xdr:rowOff>
    </xdr:from>
    <xdr:to>
      <xdr:col>81</xdr:col>
      <xdr:colOff>95250</xdr:colOff>
      <xdr:row>63</xdr:row>
      <xdr:rowOff>33020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3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74930</xdr:rowOff>
    </xdr:from>
    <xdr:ext cx="762000" cy="25527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048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78740</xdr:rowOff>
    </xdr:from>
    <xdr:to>
      <xdr:col>77</xdr:col>
      <xdr:colOff>95250</xdr:colOff>
      <xdr:row>63</xdr:row>
      <xdr:rowOff>8890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165100</xdr:rowOff>
    </xdr:from>
    <xdr:ext cx="7366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795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46355</xdr:rowOff>
    </xdr:from>
    <xdr:to>
      <xdr:col>73</xdr:col>
      <xdr:colOff>44450</xdr:colOff>
      <xdr:row>62</xdr:row>
      <xdr:rowOff>147955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132715</xdr:rowOff>
    </xdr:from>
    <xdr:ext cx="762000" cy="25527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7626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24765</xdr:rowOff>
    </xdr:from>
    <xdr:to>
      <xdr:col>68</xdr:col>
      <xdr:colOff>203200</xdr:colOff>
      <xdr:row>62</xdr:row>
      <xdr:rowOff>126365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5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111125</xdr:rowOff>
    </xdr:from>
    <xdr:ext cx="762000" cy="25527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7410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1905</xdr:rowOff>
    </xdr:from>
    <xdr:to>
      <xdr:col>64</xdr:col>
      <xdr:colOff>152400</xdr:colOff>
      <xdr:row>62</xdr:row>
      <xdr:rowOff>103505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3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88265</xdr:rowOff>
    </xdr:from>
    <xdr:ext cx="762000" cy="25527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181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190"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64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単年度では普通交付税に算入される公債費、事業費補正の増等の好転要因が悪化要因を上回ったことで、対前年度比</a:t>
          </a:r>
          <a:r>
            <a:rPr kumimoji="1" lang="en-US" altLang="ja-JP" sz="1300">
              <a:latin typeface="ＭＳ Ｐゴシック"/>
              <a:ea typeface="ＭＳ Ｐゴシック"/>
            </a:rPr>
            <a:t>0.1</a:t>
          </a:r>
          <a:r>
            <a:rPr kumimoji="1" lang="ja-JP" altLang="en-US" sz="1300">
              <a:latin typeface="ＭＳ Ｐゴシック"/>
              <a:ea typeface="ＭＳ Ｐゴシック"/>
            </a:rPr>
            <a:t>ポイントの減となったものの、</a:t>
          </a:r>
          <a:r>
            <a:rPr kumimoji="1" lang="en-US" altLang="ja-JP" sz="1300">
              <a:latin typeface="ＭＳ Ｐゴシック"/>
              <a:ea typeface="ＭＳ Ｐゴシック"/>
            </a:rPr>
            <a:t>3</a:t>
          </a:r>
          <a:r>
            <a:rPr kumimoji="1" lang="ja-JP" altLang="en-US" sz="1300">
              <a:latin typeface="ＭＳ Ｐゴシック"/>
              <a:ea typeface="ＭＳ Ｐゴシック"/>
            </a:rPr>
            <a:t>カ年平均では対前年度比</a:t>
          </a:r>
          <a:r>
            <a:rPr kumimoji="1" lang="en-US" altLang="ja-JP" sz="1300">
              <a:latin typeface="ＭＳ Ｐゴシック"/>
              <a:ea typeface="ＭＳ Ｐゴシック"/>
            </a:rPr>
            <a:t>0.1</a:t>
          </a:r>
          <a:r>
            <a:rPr kumimoji="1" lang="ja-JP" altLang="en-US" sz="1300">
              <a:latin typeface="ＭＳ Ｐゴシック"/>
              <a:ea typeface="ＭＳ Ｐゴシック"/>
            </a:rPr>
            <a:t>ポイントの悪化となった。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今後も有利な地方債の発行に努めるとともに、公共施設整備五ヵ年計画等に基づく計画的な事業執行、起債発行を行い、更なる改善に努める。</a:t>
          </a: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527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527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527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59055</xdr:rowOff>
    </xdr:from>
    <xdr:to>
      <xdr:col>81</xdr:col>
      <xdr:colOff>44450</xdr:colOff>
      <xdr:row>45</xdr:row>
      <xdr:rowOff>74930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59805"/>
          <a:ext cx="0" cy="1730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46355</xdr:rowOff>
    </xdr:from>
    <xdr:ext cx="762000" cy="259080"/>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74930</xdr:rowOff>
    </xdr:from>
    <xdr:to>
      <xdr:col>81</xdr:col>
      <xdr:colOff>133350</xdr:colOff>
      <xdr:row>45</xdr:row>
      <xdr:rowOff>74930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90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145415</xdr:rowOff>
    </xdr:from>
    <xdr:ext cx="762000" cy="255270"/>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2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59055</xdr:rowOff>
    </xdr:from>
    <xdr:to>
      <xdr:col>81</xdr:col>
      <xdr:colOff>133350</xdr:colOff>
      <xdr:row>35</xdr:row>
      <xdr:rowOff>59055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59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19685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86435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8255</xdr:rowOff>
    </xdr:from>
    <xdr:ext cx="762000" cy="255270"/>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25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36195</xdr:rowOff>
    </xdr:from>
    <xdr:to>
      <xdr:col>81</xdr:col>
      <xdr:colOff>95250</xdr:colOff>
      <xdr:row>40</xdr:row>
      <xdr:rowOff>137795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124460</xdr:rowOff>
    </xdr:from>
    <xdr:to>
      <xdr:col>77</xdr:col>
      <xdr:colOff>44450</xdr:colOff>
      <xdr:row>40</xdr:row>
      <xdr:rowOff>6350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81101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22860</xdr:rowOff>
    </xdr:from>
    <xdr:to>
      <xdr:col>77</xdr:col>
      <xdr:colOff>95250</xdr:colOff>
      <xdr:row>40</xdr:row>
      <xdr:rowOff>124460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109220</xdr:rowOff>
    </xdr:from>
    <xdr:ext cx="736600" cy="25527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722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83820</xdr:rowOff>
    </xdr:from>
    <xdr:to>
      <xdr:col>72</xdr:col>
      <xdr:colOff>203200</xdr:colOff>
      <xdr:row>39</xdr:row>
      <xdr:rowOff>124460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77037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167005</xdr:rowOff>
    </xdr:from>
    <xdr:to>
      <xdr:col>73</xdr:col>
      <xdr:colOff>44450</xdr:colOff>
      <xdr:row>40</xdr:row>
      <xdr:rowOff>97790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81915</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39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83820</xdr:rowOff>
    </xdr:from>
    <xdr:to>
      <xdr:col>68</xdr:col>
      <xdr:colOff>152400</xdr:colOff>
      <xdr:row>39</xdr:row>
      <xdr:rowOff>124460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77037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153670</xdr:rowOff>
    </xdr:from>
    <xdr:to>
      <xdr:col>68</xdr:col>
      <xdr:colOff>203200</xdr:colOff>
      <xdr:row>40</xdr:row>
      <xdr:rowOff>83820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68580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22860</xdr:rowOff>
    </xdr:from>
    <xdr:to>
      <xdr:col>64</xdr:col>
      <xdr:colOff>152400</xdr:colOff>
      <xdr:row>40</xdr:row>
      <xdr:rowOff>124460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109220</xdr:rowOff>
    </xdr:from>
    <xdr:ext cx="762000" cy="25527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72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39</xdr:row>
      <xdr:rowOff>140335</xdr:rowOff>
    </xdr:from>
    <xdr:to>
      <xdr:col>81</xdr:col>
      <xdr:colOff>95250</xdr:colOff>
      <xdr:row>40</xdr:row>
      <xdr:rowOff>70485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2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156845</xdr:rowOff>
    </xdr:from>
    <xdr:ext cx="762000" cy="25527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719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67310</xdr:rowOff>
    </xdr:from>
    <xdr:ext cx="7366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82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73660</xdr:rowOff>
    </xdr:from>
    <xdr:to>
      <xdr:col>73</xdr:col>
      <xdr:colOff>44450</xdr:colOff>
      <xdr:row>40</xdr:row>
      <xdr:rowOff>3810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6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13970</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29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33020</xdr:rowOff>
    </xdr:from>
    <xdr:to>
      <xdr:col>68</xdr:col>
      <xdr:colOff>203200</xdr:colOff>
      <xdr:row>39</xdr:row>
      <xdr:rowOff>134620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144780</xdr:rowOff>
    </xdr:from>
    <xdr:ext cx="762000" cy="25527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884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73660</xdr:rowOff>
    </xdr:from>
    <xdr:to>
      <xdr:col>64</xdr:col>
      <xdr:colOff>152400</xdr:colOff>
      <xdr:row>40</xdr:row>
      <xdr:rowOff>3810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76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13970</xdr:rowOff>
    </xdr:from>
    <xdr:ext cx="76200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29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190"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55" y="154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基準財政需要額算入見込額の減や充当可能特定歳入の減等悪化要因があったものの、地方債現在高の減等の好転要因もあり、将来負担比率は０％である。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これは類似団体や全国平均と比べても良好な数値であるが、今後も事業の選択と集中による起債発行額の抑制や、有利な地方債の活用に努め、財政の健全化に努める。</a:t>
          </a:r>
        </a:p>
      </xdr:txBody>
    </xdr:sp>
    <xdr:clientData/>
  </xdr:twoCellAnchor>
  <xdr:oneCellAnchor>
    <xdr:from>
      <xdr:col>61</xdr:col>
      <xdr:colOff>6350</xdr:colOff>
      <xdr:row>10</xdr:row>
      <xdr:rowOff>63500</xdr:rowOff>
    </xdr:from>
    <xdr:ext cx="298450" cy="22161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45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527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36195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8255</xdr:rowOff>
    </xdr:from>
    <xdr:ext cx="762000" cy="255270"/>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7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36195</xdr:rowOff>
    </xdr:from>
    <xdr:to>
      <xdr:col>81</xdr:col>
      <xdr:colOff>133350</xdr:colOff>
      <xdr:row>21</xdr:row>
      <xdr:rowOff>36195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137160</xdr:rowOff>
    </xdr:from>
    <xdr:ext cx="762000" cy="259080"/>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49530</xdr:rowOff>
    </xdr:from>
    <xdr:ext cx="762000" cy="259080"/>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49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77470</xdr:rowOff>
    </xdr:from>
    <xdr:to>
      <xdr:col>81</xdr:col>
      <xdr:colOff>95250</xdr:colOff>
      <xdr:row>15</xdr:row>
      <xdr:rowOff>7620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83185</xdr:rowOff>
    </xdr:from>
    <xdr:to>
      <xdr:col>77</xdr:col>
      <xdr:colOff>95250</xdr:colOff>
      <xdr:row>15</xdr:row>
      <xdr:rowOff>13335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23495</xdr:rowOff>
    </xdr:from>
    <xdr:ext cx="7366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85090</xdr:rowOff>
    </xdr:from>
    <xdr:to>
      <xdr:col>73</xdr:col>
      <xdr:colOff>44450</xdr:colOff>
      <xdr:row>15</xdr:row>
      <xdr:rowOff>15240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25400</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122555</xdr:rowOff>
    </xdr:from>
    <xdr:to>
      <xdr:col>68</xdr:col>
      <xdr:colOff>203200</xdr:colOff>
      <xdr:row>15</xdr:row>
      <xdr:rowOff>52705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63500</xdr:rowOff>
    </xdr:from>
    <xdr:ext cx="762000" cy="25527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2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8255</xdr:rowOff>
    </xdr:from>
    <xdr:to>
      <xdr:col>64</xdr:col>
      <xdr:colOff>152400</xdr:colOff>
      <xdr:row>15</xdr:row>
      <xdr:rowOff>109855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120650</xdr:rowOff>
    </xdr:from>
    <xdr:ext cx="762000" cy="25527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5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大分県臼杵市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34,895
34,497
291.20
23,533,855
23,090,103
376,393
12,578,508
24,742,579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2540" cy="25527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660" cy="25527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69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97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人件費における経常収支比率は、</a:t>
          </a:r>
          <a:r>
            <a:rPr kumimoji="1" lang="en-US" altLang="ja-JP" sz="1300">
              <a:latin typeface="ＭＳ Ｐゴシック"/>
              <a:ea typeface="ＭＳ Ｐゴシック"/>
            </a:rPr>
            <a:t>0.2</a:t>
          </a:r>
          <a:r>
            <a:rPr kumimoji="1" lang="ja-JP" altLang="en-US" sz="1300">
              <a:latin typeface="ＭＳ Ｐゴシック"/>
              <a:ea typeface="ＭＳ Ｐゴシック"/>
            </a:rPr>
            <a:t>ポイントの改善となった。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県人事院勧告に伴う給与改定による職員基本給の増や期末勤勉手当の増等の影響により経常歳出が増加しているが、経常一般財源の増加の影響により、指標の改善となった。</a:t>
          </a:r>
        </a:p>
      </xdr:txBody>
    </xdr:sp>
    <xdr:clientData/>
  </xdr:twoCellAnchor>
  <xdr:oneCellAnchor>
    <xdr:from>
      <xdr:col>3</xdr:col>
      <xdr:colOff>123825</xdr:colOff>
      <xdr:row>29</xdr:row>
      <xdr:rowOff>107950</xdr:rowOff>
    </xdr:from>
    <xdr:ext cx="29464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190" cy="25527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19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19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190" cy="25527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19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19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190" cy="25527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152400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38100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138430</xdr:rowOff>
    </xdr:from>
    <xdr:to>
      <xdr:col>24</xdr:col>
      <xdr:colOff>25400</xdr:colOff>
      <xdr:row>37</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8208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73660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130810</xdr:rowOff>
    </xdr:from>
    <xdr:to>
      <xdr:col>19</xdr:col>
      <xdr:colOff>187325</xdr:colOff>
      <xdr:row>37</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744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92710</xdr:rowOff>
    </xdr:from>
    <xdr:ext cx="73279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62230</xdr:rowOff>
    </xdr:from>
    <xdr:to>
      <xdr:col>15</xdr:col>
      <xdr:colOff>98425</xdr:colOff>
      <xdr:row>37</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058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69850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62230</xdr:rowOff>
    </xdr:from>
    <xdr:to>
      <xdr:col>11</xdr:col>
      <xdr:colOff>9525</xdr:colOff>
      <xdr:row>37</xdr:row>
      <xdr:rowOff>161290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0588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16510</xdr:rowOff>
    </xdr:from>
    <xdr:ext cx="75819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92710</xdr:rowOff>
    </xdr:from>
    <xdr:ext cx="75819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19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87630</xdr:rowOff>
    </xdr:from>
    <xdr:to>
      <xdr:col>24</xdr:col>
      <xdr:colOff>76200</xdr:colOff>
      <xdr:row>38</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59690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03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102870</xdr:rowOff>
    </xdr:from>
    <xdr:to>
      <xdr:col>20</xdr:col>
      <xdr:colOff>38100</xdr:colOff>
      <xdr:row>38</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17780</xdr:rowOff>
    </xdr:from>
    <xdr:ext cx="732790" cy="25527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3288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80010</xdr:rowOff>
    </xdr:from>
    <xdr:to>
      <xdr:col>15</xdr:col>
      <xdr:colOff>149225</xdr:colOff>
      <xdr:row>38</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166370</xdr:rowOff>
    </xdr:from>
    <xdr:ext cx="762000" cy="25527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100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11430</xdr:rowOff>
    </xdr:from>
    <xdr:to>
      <xdr:col>11</xdr:col>
      <xdr:colOff>60325</xdr:colOff>
      <xdr:row>37</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97790</xdr:rowOff>
    </xdr:from>
    <xdr:ext cx="758190" cy="25527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414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25400</xdr:rowOff>
    </xdr:from>
    <xdr:ext cx="75819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405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重層的支援体制整備事業の新設に伴う新規・拡充事業や総合行政システム使用料の増等の影響により経常歳出が増加しているが、経常一般財源の増加の影響により、指標としては昨年度と同値となった。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類似団体平均と比較して低い水準ではあるが、引き続き事業内容を精査し、歳出抑制に努める。</a:t>
          </a:r>
        </a:p>
      </xdr:txBody>
    </xdr:sp>
    <xdr:clientData/>
  </xdr:twoCellAnchor>
  <xdr:oneCellAnchor>
    <xdr:from>
      <xdr:col>62</xdr:col>
      <xdr:colOff>6350</xdr:colOff>
      <xdr:row>9</xdr:row>
      <xdr:rowOff>107950</xdr:rowOff>
    </xdr:from>
    <xdr:ext cx="29464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190" cy="25527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19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19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190" cy="25527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19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19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190" cy="25527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76200</xdr:rowOff>
    </xdr:from>
    <xdr:ext cx="762000" cy="25527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140970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16</xdr:row>
      <xdr:rowOff>149860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930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6350</xdr:rowOff>
    </xdr:from>
    <xdr:ext cx="762000" cy="25527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0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142240</xdr:rowOff>
    </xdr:from>
    <xdr:to>
      <xdr:col>78</xdr:col>
      <xdr:colOff>69850</xdr:colOff>
      <xdr:row>16</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854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90170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50800</xdr:rowOff>
    </xdr:from>
    <xdr:to>
      <xdr:col>73</xdr:col>
      <xdr:colOff>180975</xdr:colOff>
      <xdr:row>16</xdr:row>
      <xdr:rowOff>142240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9400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67310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50800</xdr:rowOff>
    </xdr:from>
    <xdr:to>
      <xdr:col>69</xdr:col>
      <xdr:colOff>92075</xdr:colOff>
      <xdr:row>16</xdr:row>
      <xdr:rowOff>81280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940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162560</xdr:rowOff>
    </xdr:from>
    <xdr:ext cx="75819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170180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19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19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19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115570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87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39370</xdr:rowOff>
    </xdr:from>
    <xdr:ext cx="7366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11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91440</xdr:rowOff>
    </xdr:from>
    <xdr:to>
      <xdr:col>74</xdr:col>
      <xdr:colOff>31750</xdr:colOff>
      <xdr:row>17</xdr:row>
      <xdr:rowOff>21590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31750</xdr:rowOff>
    </xdr:from>
    <xdr:ext cx="762000" cy="25527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035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111760</xdr:rowOff>
    </xdr:from>
    <xdr:ext cx="758190" cy="25527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120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142240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4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扶助費における経常収支比率は、</a:t>
          </a:r>
          <a:r>
            <a:rPr kumimoji="1" lang="en-US" altLang="ja-JP" sz="1300">
              <a:latin typeface="ＭＳ Ｐゴシック"/>
              <a:ea typeface="ＭＳ Ｐゴシック"/>
            </a:rPr>
            <a:t>0.1</a:t>
          </a:r>
          <a:r>
            <a:rPr kumimoji="1" lang="ja-JP" altLang="en-US" sz="1300">
              <a:latin typeface="ＭＳ Ｐゴシック"/>
              <a:ea typeface="ＭＳ Ｐゴシック"/>
            </a:rPr>
            <a:t>ポイントの悪化となった。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施設型給付費の増や児童手当の制度改正による増等の影響により、経常歳出が増加し、指標の悪化となった。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類似団体平均と比較して高い水準であるため、今後も関連施策の動向について注視していく。</a:t>
          </a:r>
        </a:p>
      </xdr:txBody>
    </xdr:sp>
    <xdr:clientData/>
  </xdr:twoCellAnchor>
  <xdr:oneCellAnchor>
    <xdr:from>
      <xdr:col>3</xdr:col>
      <xdr:colOff>123825</xdr:colOff>
      <xdr:row>49</xdr:row>
      <xdr:rowOff>107950</xdr:rowOff>
    </xdr:from>
    <xdr:ext cx="29464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190" cy="25527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419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4190" cy="25527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48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4190"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419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7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4190" cy="25527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675"/>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419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190" cy="25527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xdr:rowOff>
    </xdr:from>
    <xdr:to>
      <xdr:col>24</xdr:col>
      <xdr:colOff>25400</xdr:colOff>
      <xdr:row>62</xdr:row>
      <xdr:rowOff>78105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50165</xdr:rowOff>
    </xdr:from>
    <xdr:ext cx="762000"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78105</xdr:rowOff>
    </xdr:from>
    <xdr:to>
      <xdr:col>24</xdr:col>
      <xdr:colOff>114300</xdr:colOff>
      <xdr:row>62</xdr:row>
      <xdr:rowOff>78105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90805</xdr:rowOff>
    </xdr:from>
    <xdr:ext cx="762000" cy="2584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4445</xdr:rowOff>
    </xdr:from>
    <xdr:to>
      <xdr:col>24</xdr:col>
      <xdr:colOff>114300</xdr:colOff>
      <xdr:row>53</xdr:row>
      <xdr:rowOff>4445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29210</xdr:rowOff>
    </xdr:from>
    <xdr:to>
      <xdr:col>24</xdr:col>
      <xdr:colOff>25400</xdr:colOff>
      <xdr:row>58</xdr:row>
      <xdr:rowOff>45085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97331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109220</xdr:rowOff>
    </xdr:from>
    <xdr:ext cx="762000" cy="255270"/>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97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92710</xdr:rowOff>
    </xdr:from>
    <xdr:to>
      <xdr:col>24</xdr:col>
      <xdr:colOff>76200</xdr:colOff>
      <xdr:row>57</xdr:row>
      <xdr:rowOff>22860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151765</xdr:rowOff>
    </xdr:from>
    <xdr:to>
      <xdr:col>19</xdr:col>
      <xdr:colOff>187325</xdr:colOff>
      <xdr:row>58</xdr:row>
      <xdr:rowOff>29210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2441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92710</xdr:rowOff>
    </xdr:from>
    <xdr:to>
      <xdr:col>20</xdr:col>
      <xdr:colOff>38100</xdr:colOff>
      <xdr:row>57</xdr:row>
      <xdr:rowOff>22860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33020</xdr:rowOff>
    </xdr:from>
    <xdr:ext cx="73279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77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151765</xdr:rowOff>
    </xdr:from>
    <xdr:to>
      <xdr:col>15</xdr:col>
      <xdr:colOff>98425</xdr:colOff>
      <xdr:row>58</xdr:row>
      <xdr:rowOff>29210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92441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10795</xdr:rowOff>
    </xdr:from>
    <xdr:to>
      <xdr:col>15</xdr:col>
      <xdr:colOff>149225</xdr:colOff>
      <xdr:row>56</xdr:row>
      <xdr:rowOff>112395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122555</xdr:rowOff>
    </xdr:from>
    <xdr:ext cx="762000" cy="25527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8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29210</xdr:rowOff>
    </xdr:from>
    <xdr:to>
      <xdr:col>11</xdr:col>
      <xdr:colOff>9525</xdr:colOff>
      <xdr:row>58</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97331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149860</xdr:rowOff>
    </xdr:from>
    <xdr:to>
      <xdr:col>11</xdr:col>
      <xdr:colOff>60325</xdr:colOff>
      <xdr:row>56</xdr:row>
      <xdr:rowOff>80010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90170</xdr:rowOff>
    </xdr:from>
    <xdr:ext cx="75819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4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0</xdr:rowOff>
    </xdr:from>
    <xdr:ext cx="75819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7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19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166370</xdr:rowOff>
    </xdr:from>
    <xdr:to>
      <xdr:col>24</xdr:col>
      <xdr:colOff>76200</xdr:colOff>
      <xdr:row>58</xdr:row>
      <xdr:rowOff>95885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39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137795</xdr:rowOff>
    </xdr:from>
    <xdr:ext cx="762000" cy="25908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10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149860</xdr:rowOff>
    </xdr:from>
    <xdr:to>
      <xdr:col>20</xdr:col>
      <xdr:colOff>38100</xdr:colOff>
      <xdr:row>58</xdr:row>
      <xdr:rowOff>80010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64770</xdr:rowOff>
    </xdr:from>
    <xdr:ext cx="732790" cy="25527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0887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100965</xdr:rowOff>
    </xdr:from>
    <xdr:to>
      <xdr:col>15</xdr:col>
      <xdr:colOff>149225</xdr:colOff>
      <xdr:row>58</xdr:row>
      <xdr:rowOff>31115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7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15875</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59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149860</xdr:rowOff>
    </xdr:from>
    <xdr:to>
      <xdr:col>11</xdr:col>
      <xdr:colOff>60325</xdr:colOff>
      <xdr:row>58</xdr:row>
      <xdr:rowOff>80010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64770</xdr:rowOff>
    </xdr:from>
    <xdr:ext cx="758190" cy="25527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0887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162560</xdr:rowOff>
    </xdr:from>
    <xdr:ext cx="75819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1066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その他における経常収支比率は、</a:t>
          </a:r>
          <a:r>
            <a:rPr kumimoji="1" lang="en-US" altLang="ja-JP" sz="1300">
              <a:latin typeface="ＭＳ Ｐゴシック"/>
              <a:ea typeface="ＭＳ Ｐゴシック"/>
            </a:rPr>
            <a:t>0.3</a:t>
          </a:r>
          <a:r>
            <a:rPr kumimoji="1" lang="ja-JP" altLang="en-US" sz="1300">
              <a:latin typeface="ＭＳ Ｐゴシック"/>
              <a:ea typeface="ＭＳ Ｐゴシック"/>
            </a:rPr>
            <a:t>ポイントの改善となった。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繰出金のうち後期高齢者特会において、被保険者数の増や医療費の増による療養給付費負担金の増等の影響により繰出金が増加しているが、経常一般財源の増加の影響により、指標の改善となった。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類似団体平均と比較して高い水準であるため、今後も関連施策の動向について注視していく。</a:t>
          </a:r>
        </a:p>
      </xdr:txBody>
    </xdr:sp>
    <xdr:clientData/>
  </xdr:twoCellAnchor>
  <xdr:oneCellAnchor>
    <xdr:from>
      <xdr:col>62</xdr:col>
      <xdr:colOff>6350</xdr:colOff>
      <xdr:row>49</xdr:row>
      <xdr:rowOff>107950</xdr:rowOff>
    </xdr:from>
    <xdr:ext cx="294640"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190" cy="25527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4190" cy="25527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4190" cy="25527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4190" cy="25527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4190" cy="25527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190" cy="25527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64770</xdr:rowOff>
    </xdr:from>
    <xdr:ext cx="762000" cy="255270"/>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149860</xdr:rowOff>
    </xdr:from>
    <xdr:to>
      <xdr:col>82</xdr:col>
      <xdr:colOff>107950</xdr:colOff>
      <xdr:row>57</xdr:row>
      <xdr:rowOff>24130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5106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85090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8890</xdr:rowOff>
    </xdr:from>
    <xdr:to>
      <xdr:col>78</xdr:col>
      <xdr:colOff>69850</xdr:colOff>
      <xdr:row>57</xdr:row>
      <xdr:rowOff>24130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815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8890</xdr:rowOff>
    </xdr:from>
    <xdr:ext cx="736600" cy="25527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4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104140</xdr:rowOff>
    </xdr:from>
    <xdr:to>
      <xdr:col>73</xdr:col>
      <xdr:colOff>180975</xdr:colOff>
      <xdr:row>57</xdr:row>
      <xdr:rowOff>8890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0534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24130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104140</xdr:rowOff>
    </xdr:from>
    <xdr:to>
      <xdr:col>69</xdr:col>
      <xdr:colOff>92075</xdr:colOff>
      <xdr:row>57</xdr:row>
      <xdr:rowOff>54610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0534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134620</xdr:rowOff>
    </xdr:from>
    <xdr:ext cx="758190" cy="25527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2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39370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19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19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19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71120</xdr:rowOff>
    </xdr:from>
    <xdr:ext cx="762000" cy="25908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72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144780</xdr:rowOff>
    </xdr:from>
    <xdr:to>
      <xdr:col>78</xdr:col>
      <xdr:colOff>120650</xdr:colOff>
      <xdr:row>57</xdr:row>
      <xdr:rowOff>74930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59690</xdr:rowOff>
    </xdr:from>
    <xdr:ext cx="7366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32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129540</xdr:rowOff>
    </xdr:from>
    <xdr:to>
      <xdr:col>74</xdr:col>
      <xdr:colOff>31750</xdr:colOff>
      <xdr:row>57</xdr:row>
      <xdr:rowOff>59690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44450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17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53340</xdr:rowOff>
    </xdr:from>
    <xdr:to>
      <xdr:col>69</xdr:col>
      <xdr:colOff>142875</xdr:colOff>
      <xdr:row>56</xdr:row>
      <xdr:rowOff>154940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139700</xdr:rowOff>
    </xdr:from>
    <xdr:ext cx="75819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7409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3810</xdr:rowOff>
    </xdr:from>
    <xdr:to>
      <xdr:col>65</xdr:col>
      <xdr:colOff>53975</xdr:colOff>
      <xdr:row>57</xdr:row>
      <xdr:rowOff>105410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90170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6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施設型給付費の増や、特定環境保全、農業排水の公共下水道事業会計補助金の増等の影響により経常歳出が増加しているが、経常一般財源の増加の影響により、指標としては昨年度と同値となった。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類似団体平均と比較して低い水準ではあるが、引き続き事業内容を精査し、歳出抑制に努める。</a:t>
          </a:r>
        </a:p>
      </xdr:txBody>
    </xdr:sp>
    <xdr:clientData/>
  </xdr:twoCellAnchor>
  <xdr:oneCellAnchor>
    <xdr:from>
      <xdr:col>62</xdr:col>
      <xdr:colOff>6350</xdr:colOff>
      <xdr:row>29</xdr:row>
      <xdr:rowOff>107950</xdr:rowOff>
    </xdr:from>
    <xdr:ext cx="294640"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190" cy="25527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190" cy="25527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190" cy="25527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190" cy="25527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190" cy="25527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140970</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19050</xdr:rowOff>
    </xdr:from>
    <xdr:ext cx="762000" cy="255270"/>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55880</xdr:rowOff>
    </xdr:from>
    <xdr:ext cx="762000" cy="259080"/>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140970</xdr:rowOff>
    </xdr:from>
    <xdr:to>
      <xdr:col>82</xdr:col>
      <xdr:colOff>196850</xdr:colOff>
      <xdr:row>34</xdr:row>
      <xdr:rowOff>140970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52070</xdr:rowOff>
    </xdr:from>
    <xdr:to>
      <xdr:col>82</xdr:col>
      <xdr:colOff>107950</xdr:colOff>
      <xdr:row>35</xdr:row>
      <xdr:rowOff>52070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0528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135255</xdr:rowOff>
    </xdr:from>
    <xdr:ext cx="762000" cy="255270"/>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45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163195</xdr:rowOff>
    </xdr:from>
    <xdr:to>
      <xdr:col>82</xdr:col>
      <xdr:colOff>158750</xdr:colOff>
      <xdr:row>37</xdr:row>
      <xdr:rowOff>93345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46990</xdr:rowOff>
    </xdr:from>
    <xdr:to>
      <xdr:col>78</xdr:col>
      <xdr:colOff>69850</xdr:colOff>
      <xdr:row>35</xdr:row>
      <xdr:rowOff>52070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477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82550</xdr:rowOff>
    </xdr:from>
    <xdr:ext cx="7366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33020</xdr:rowOff>
    </xdr:from>
    <xdr:to>
      <xdr:col>73</xdr:col>
      <xdr:colOff>180975</xdr:colOff>
      <xdr:row>35</xdr:row>
      <xdr:rowOff>46990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3377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68580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33020</xdr:rowOff>
    </xdr:from>
    <xdr:to>
      <xdr:col>69</xdr:col>
      <xdr:colOff>92075</xdr:colOff>
      <xdr:row>35</xdr:row>
      <xdr:rowOff>60960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3377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45720</xdr:rowOff>
    </xdr:from>
    <xdr:ext cx="75819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3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100965</xdr:rowOff>
    </xdr:from>
    <xdr:ext cx="762000" cy="25527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6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19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19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19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635</xdr:rowOff>
    </xdr:from>
    <xdr:to>
      <xdr:col>82</xdr:col>
      <xdr:colOff>158750</xdr:colOff>
      <xdr:row>35</xdr:row>
      <xdr:rowOff>102235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0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80645</xdr:rowOff>
    </xdr:from>
    <xdr:ext cx="762000" cy="259080"/>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09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635</xdr:rowOff>
    </xdr:from>
    <xdr:to>
      <xdr:col>78</xdr:col>
      <xdr:colOff>120650</xdr:colOff>
      <xdr:row>35</xdr:row>
      <xdr:rowOff>102235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0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112395</xdr:rowOff>
    </xdr:from>
    <xdr:ext cx="736600" cy="25527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7024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167640</xdr:rowOff>
    </xdr:from>
    <xdr:to>
      <xdr:col>74</xdr:col>
      <xdr:colOff>31750</xdr:colOff>
      <xdr:row>35</xdr:row>
      <xdr:rowOff>97790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107950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65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153670</xdr:rowOff>
    </xdr:from>
    <xdr:to>
      <xdr:col>69</xdr:col>
      <xdr:colOff>142875</xdr:colOff>
      <xdr:row>35</xdr:row>
      <xdr:rowOff>83820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8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93980</xdr:rowOff>
    </xdr:from>
    <xdr:ext cx="75819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518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10160</xdr:rowOff>
    </xdr:from>
    <xdr:to>
      <xdr:col>65</xdr:col>
      <xdr:colOff>53975</xdr:colOff>
      <xdr:row>35</xdr:row>
      <xdr:rowOff>111760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121920</xdr:rowOff>
    </xdr:from>
    <xdr:ext cx="762000" cy="25527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797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公債費における経常収支比率は、</a:t>
          </a:r>
          <a:r>
            <a:rPr kumimoji="1" lang="en-US" altLang="ja-JP" sz="1300">
              <a:latin typeface="ＭＳ Ｐゴシック"/>
              <a:ea typeface="ＭＳ Ｐゴシック"/>
            </a:rPr>
            <a:t>0.5</a:t>
          </a:r>
          <a:r>
            <a:rPr kumimoji="1" lang="ja-JP" altLang="en-US" sz="1300">
              <a:latin typeface="ＭＳ Ｐゴシック"/>
              <a:ea typeface="ＭＳ Ｐゴシック"/>
            </a:rPr>
            <a:t>ポイントの改善となった。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令和2年度同意地方債の元金償還開始等の影響により経常歳出が増加しているが、経常一般財源の増加の影響により、指標の改善となった。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類似団体平均と比較して高い水準であるため、事業内容を精査し、地方債発行の抑制に努める。</a:t>
          </a:r>
        </a:p>
      </xdr:txBody>
    </xdr:sp>
    <xdr:clientData/>
  </xdr:twoCellAnchor>
  <xdr:oneCellAnchor>
    <xdr:from>
      <xdr:col>3</xdr:col>
      <xdr:colOff>123825</xdr:colOff>
      <xdr:row>69</xdr:row>
      <xdr:rowOff>107950</xdr:rowOff>
    </xdr:from>
    <xdr:ext cx="294640" cy="2254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190" cy="25527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4190"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4190"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4190" cy="25527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4190"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4190"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4190" cy="25527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68580</xdr:rowOff>
    </xdr:from>
    <xdr:ext cx="762000" cy="259080"/>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16510</xdr:rowOff>
    </xdr:from>
    <xdr:to>
      <xdr:col>24</xdr:col>
      <xdr:colOff>25400</xdr:colOff>
      <xdr:row>81</xdr:row>
      <xdr:rowOff>54610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90396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134620</xdr:rowOff>
    </xdr:from>
    <xdr:ext cx="762000" cy="25527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2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118110</xdr:rowOff>
    </xdr:from>
    <xdr:to>
      <xdr:col>24</xdr:col>
      <xdr:colOff>76200</xdr:colOff>
      <xdr:row>78</xdr:row>
      <xdr:rowOff>48260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165100</xdr:rowOff>
    </xdr:from>
    <xdr:to>
      <xdr:col>19</xdr:col>
      <xdr:colOff>187325</xdr:colOff>
      <xdr:row>81</xdr:row>
      <xdr:rowOff>54610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88110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119380</xdr:rowOff>
    </xdr:from>
    <xdr:ext cx="73279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8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80</xdr:row>
      <xdr:rowOff>58420</xdr:rowOff>
    </xdr:from>
    <xdr:to>
      <xdr:col>15</xdr:col>
      <xdr:colOff>98425</xdr:colOff>
      <xdr:row>80</xdr:row>
      <xdr:rowOff>165100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7442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111760</xdr:rowOff>
    </xdr:from>
    <xdr:ext cx="762000" cy="25527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80</xdr:row>
      <xdr:rowOff>58420</xdr:rowOff>
    </xdr:from>
    <xdr:to>
      <xdr:col>11</xdr:col>
      <xdr:colOff>9525</xdr:colOff>
      <xdr:row>80</xdr:row>
      <xdr:rowOff>66040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7744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110490</xdr:rowOff>
    </xdr:from>
    <xdr:to>
      <xdr:col>11</xdr:col>
      <xdr:colOff>60325</xdr:colOff>
      <xdr:row>78</xdr:row>
      <xdr:rowOff>40640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50800</xdr:rowOff>
    </xdr:from>
    <xdr:ext cx="75819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15240</xdr:rowOff>
    </xdr:from>
    <xdr:to>
      <xdr:col>6</xdr:col>
      <xdr:colOff>171450</xdr:colOff>
      <xdr:row>78</xdr:row>
      <xdr:rowOff>116840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127000</xdr:rowOff>
    </xdr:from>
    <xdr:ext cx="75819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19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80</xdr:row>
      <xdr:rowOff>137160</xdr:rowOff>
    </xdr:from>
    <xdr:to>
      <xdr:col>24</xdr:col>
      <xdr:colOff>76200</xdr:colOff>
      <xdr:row>81</xdr:row>
      <xdr:rowOff>67310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85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109220</xdr:rowOff>
    </xdr:from>
    <xdr:ext cx="762000" cy="255270"/>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8252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81</xdr:row>
      <xdr:rowOff>3810</xdr:rowOff>
    </xdr:from>
    <xdr:to>
      <xdr:col>20</xdr:col>
      <xdr:colOff>38100</xdr:colOff>
      <xdr:row>81</xdr:row>
      <xdr:rowOff>105410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89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90170</xdr:rowOff>
    </xdr:from>
    <xdr:ext cx="73279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97762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80</xdr:row>
      <xdr:rowOff>114300</xdr:rowOff>
    </xdr:from>
    <xdr:to>
      <xdr:col>15</xdr:col>
      <xdr:colOff>149225</xdr:colOff>
      <xdr:row>81</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29210</xdr:rowOff>
    </xdr:from>
    <xdr:ext cx="762000" cy="25527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916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80</xdr:row>
      <xdr:rowOff>7620</xdr:rowOff>
    </xdr:from>
    <xdr:to>
      <xdr:col>11</xdr:col>
      <xdr:colOff>60325</xdr:colOff>
      <xdr:row>80</xdr:row>
      <xdr:rowOff>109220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93980</xdr:rowOff>
    </xdr:from>
    <xdr:ext cx="75819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8099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80</xdr:row>
      <xdr:rowOff>15240</xdr:rowOff>
    </xdr:from>
    <xdr:to>
      <xdr:col>6</xdr:col>
      <xdr:colOff>171450</xdr:colOff>
      <xdr:row>80</xdr:row>
      <xdr:rowOff>116840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73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101600</xdr:rowOff>
    </xdr:from>
    <xdr:ext cx="75819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8176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公債費以外の経常収支比率は、</a:t>
          </a:r>
          <a:r>
            <a:rPr kumimoji="1" lang="en-US" altLang="ja-JP" sz="1300">
              <a:latin typeface="ＭＳ Ｐゴシック"/>
              <a:ea typeface="ＭＳ Ｐゴシック"/>
            </a:rPr>
            <a:t>0.4</a:t>
          </a:r>
          <a:r>
            <a:rPr kumimoji="1" lang="ja-JP" altLang="en-US" sz="1300">
              <a:latin typeface="ＭＳ Ｐゴシック"/>
              <a:ea typeface="ＭＳ Ｐゴシック"/>
            </a:rPr>
            <a:t>ポイントの改善となった。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類似団体平均と比較して低い水準ではあるが、引き続き事業内容を精査し、歳出抑制に努める。</a:t>
          </a:r>
        </a:p>
      </xdr:txBody>
    </xdr:sp>
    <xdr:clientData/>
  </xdr:twoCellAnchor>
  <xdr:oneCellAnchor>
    <xdr:from>
      <xdr:col>62</xdr:col>
      <xdr:colOff>6350</xdr:colOff>
      <xdr:row>69</xdr:row>
      <xdr:rowOff>107950</xdr:rowOff>
    </xdr:from>
    <xdr:ext cx="294640"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190" cy="25527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4190" cy="25527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4190" cy="25527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4190" cy="25527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4190" cy="25527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190" cy="25527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60960</xdr:rowOff>
    </xdr:from>
    <xdr:to>
      <xdr:col>82</xdr:col>
      <xdr:colOff>107950</xdr:colOff>
      <xdr:row>80</xdr:row>
      <xdr:rowOff>109220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919710"/>
          <a:ext cx="0" cy="905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80645</xdr:rowOff>
    </xdr:from>
    <xdr:ext cx="762000" cy="259080"/>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6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109220</xdr:rowOff>
    </xdr:from>
    <xdr:to>
      <xdr:col>82</xdr:col>
      <xdr:colOff>196850</xdr:colOff>
      <xdr:row>80</xdr:row>
      <xdr:rowOff>109220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5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147320</xdr:rowOff>
    </xdr:from>
    <xdr:ext cx="762000" cy="259080"/>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663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dr:col>82</xdr:col>
      <xdr:colOff>19050</xdr:colOff>
      <xdr:row>75</xdr:row>
      <xdr:rowOff>60960</xdr:rowOff>
    </xdr:from>
    <xdr:to>
      <xdr:col>82</xdr:col>
      <xdr:colOff>196850</xdr:colOff>
      <xdr:row>75</xdr:row>
      <xdr:rowOff>60960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919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166370</xdr:rowOff>
    </xdr:from>
    <xdr:to>
      <xdr:col>82</xdr:col>
      <xdr:colOff>107950</xdr:colOff>
      <xdr:row>76</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02512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45720</xdr:rowOff>
    </xdr:from>
    <xdr:ext cx="762000" cy="259080"/>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47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73660</xdr:rowOff>
    </xdr:from>
    <xdr:to>
      <xdr:col>82</xdr:col>
      <xdr:colOff>158750</xdr:colOff>
      <xdr:row>78</xdr:row>
      <xdr:rowOff>3810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143510</xdr:rowOff>
    </xdr:from>
    <xdr:to>
      <xdr:col>78</xdr:col>
      <xdr:colOff>69850</xdr:colOff>
      <xdr:row>76</xdr:row>
      <xdr:rowOff>12700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00226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14605</xdr:rowOff>
    </xdr:from>
    <xdr:to>
      <xdr:col>78</xdr:col>
      <xdr:colOff>120650</xdr:colOff>
      <xdr:row>77</xdr:row>
      <xdr:rowOff>116205</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1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100965</xdr:rowOff>
    </xdr:from>
    <xdr:ext cx="736600" cy="25527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026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24130</xdr:rowOff>
    </xdr:from>
    <xdr:to>
      <xdr:col>73</xdr:col>
      <xdr:colOff>180975</xdr:colOff>
      <xdr:row>75</xdr:row>
      <xdr:rowOff>143510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8288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126365</xdr:rowOff>
    </xdr:from>
    <xdr:to>
      <xdr:col>74</xdr:col>
      <xdr:colOff>31750</xdr:colOff>
      <xdr:row>77</xdr:row>
      <xdr:rowOff>56515</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5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41275</xdr:rowOff>
    </xdr:from>
    <xdr:ext cx="762000" cy="25527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429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24130</xdr:rowOff>
    </xdr:from>
    <xdr:to>
      <xdr:col>69</xdr:col>
      <xdr:colOff>92075</xdr:colOff>
      <xdr:row>76</xdr:row>
      <xdr:rowOff>21590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82880"/>
          <a:ext cx="889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170180</xdr:rowOff>
    </xdr:from>
    <xdr:to>
      <xdr:col>69</xdr:col>
      <xdr:colOff>142875</xdr:colOff>
      <xdr:row>76</xdr:row>
      <xdr:rowOff>100330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2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85090</xdr:rowOff>
    </xdr:from>
    <xdr:ext cx="75819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152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149225</xdr:rowOff>
    </xdr:from>
    <xdr:to>
      <xdr:col>65</xdr:col>
      <xdr:colOff>53975</xdr:colOff>
      <xdr:row>77</xdr:row>
      <xdr:rowOff>79375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64135</xdr:rowOff>
    </xdr:from>
    <xdr:ext cx="762000" cy="25527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7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19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19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19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114935</xdr:rowOff>
    </xdr:from>
    <xdr:to>
      <xdr:col>82</xdr:col>
      <xdr:colOff>158750</xdr:colOff>
      <xdr:row>76</xdr:row>
      <xdr:rowOff>45085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7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23495</xdr:rowOff>
    </xdr:from>
    <xdr:ext cx="762000" cy="259080"/>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82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133350</xdr:rowOff>
    </xdr:from>
    <xdr:to>
      <xdr:col>78</xdr:col>
      <xdr:colOff>120650</xdr:colOff>
      <xdr:row>76</xdr:row>
      <xdr:rowOff>63500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73660</xdr:rowOff>
    </xdr:from>
    <xdr:ext cx="7366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60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92075</xdr:rowOff>
    </xdr:from>
    <xdr:to>
      <xdr:col>74</xdr:col>
      <xdr:colOff>31750</xdr:colOff>
      <xdr:row>76</xdr:row>
      <xdr:rowOff>22225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5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32385</xdr:rowOff>
    </xdr:from>
    <xdr:ext cx="762000" cy="25527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196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144780</xdr:rowOff>
    </xdr:from>
    <xdr:to>
      <xdr:col>69</xdr:col>
      <xdr:colOff>142875</xdr:colOff>
      <xdr:row>75</xdr:row>
      <xdr:rowOff>74930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85090</xdr:rowOff>
    </xdr:from>
    <xdr:ext cx="75819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009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142240</xdr:rowOff>
    </xdr:from>
    <xdr:to>
      <xdr:col>65</xdr:col>
      <xdr:colOff>53975</xdr:colOff>
      <xdr:row>76</xdr:row>
      <xdr:rowOff>72390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0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82550</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69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大分県臼杵市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670" cy="27178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767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27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527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527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527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27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115570</xdr:rowOff>
    </xdr:from>
    <xdr:to>
      <xdr:col>29</xdr:col>
      <xdr:colOff>127000</xdr:colOff>
      <xdr:row>20</xdr:row>
      <xdr:rowOff>111760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220595"/>
          <a:ext cx="0" cy="13677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83820</xdr:rowOff>
    </xdr:from>
    <xdr:ext cx="758190"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4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111760</xdr:rowOff>
    </xdr:from>
    <xdr:to>
      <xdr:col>30</xdr:col>
      <xdr:colOff>25400</xdr:colOff>
      <xdr:row>20</xdr:row>
      <xdr:rowOff>111760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5883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30480</xdr:rowOff>
    </xdr:from>
    <xdr:ext cx="758190" cy="25527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405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115570</xdr:rowOff>
    </xdr:from>
    <xdr:to>
      <xdr:col>30</xdr:col>
      <xdr:colOff>25400</xdr:colOff>
      <xdr:row>12</xdr:row>
      <xdr:rowOff>115570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2205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146050</xdr:rowOff>
    </xdr:from>
    <xdr:to>
      <xdr:col>29</xdr:col>
      <xdr:colOff>127000</xdr:colOff>
      <xdr:row>17</xdr:row>
      <xdr:rowOff>55880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936875"/>
          <a:ext cx="647700" cy="812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130810</xdr:rowOff>
    </xdr:from>
    <xdr:ext cx="758190"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21635"/>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113030</xdr:rowOff>
    </xdr:from>
    <xdr:to>
      <xdr:col>29</xdr:col>
      <xdr:colOff>177800</xdr:colOff>
      <xdr:row>17</xdr:row>
      <xdr:rowOff>43180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03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55880</xdr:rowOff>
    </xdr:from>
    <xdr:to>
      <xdr:col>26</xdr:col>
      <xdr:colOff>50800</xdr:colOff>
      <xdr:row>17</xdr:row>
      <xdr:rowOff>113665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018155"/>
          <a:ext cx="698500"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38100</xdr:rowOff>
    </xdr:from>
    <xdr:to>
      <xdr:col>26</xdr:col>
      <xdr:colOff>101600</xdr:colOff>
      <xdr:row>17</xdr:row>
      <xdr:rowOff>139700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0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124460</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7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113665</xdr:rowOff>
    </xdr:from>
    <xdr:to>
      <xdr:col>22</xdr:col>
      <xdr:colOff>114300</xdr:colOff>
      <xdr:row>17</xdr:row>
      <xdr:rowOff>146685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075940"/>
          <a:ext cx="698500" cy="330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71755</xdr:rowOff>
    </xdr:from>
    <xdr:to>
      <xdr:col>22</xdr:col>
      <xdr:colOff>165100</xdr:colOff>
      <xdr:row>18</xdr:row>
      <xdr:rowOff>1905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34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158115</xdr:rowOff>
    </xdr:from>
    <xdr:ext cx="762000" cy="25527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146685</xdr:rowOff>
    </xdr:from>
    <xdr:to>
      <xdr:col>18</xdr:col>
      <xdr:colOff>177800</xdr:colOff>
      <xdr:row>18</xdr:row>
      <xdr:rowOff>21590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108960"/>
          <a:ext cx="698500" cy="463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92710</xdr:rowOff>
    </xdr:from>
    <xdr:to>
      <xdr:col>19</xdr:col>
      <xdr:colOff>38100</xdr:colOff>
      <xdr:row>18</xdr:row>
      <xdr:rowOff>22860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33020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137795</xdr:rowOff>
    </xdr:from>
    <xdr:to>
      <xdr:col>15</xdr:col>
      <xdr:colOff>101600</xdr:colOff>
      <xdr:row>18</xdr:row>
      <xdr:rowOff>67945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000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78105</xdr:rowOff>
    </xdr:from>
    <xdr:ext cx="762000" cy="25527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9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19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95250</xdr:rowOff>
    </xdr:from>
    <xdr:to>
      <xdr:col>29</xdr:col>
      <xdr:colOff>177800</xdr:colOff>
      <xdr:row>17</xdr:row>
      <xdr:rowOff>25400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886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111760</xdr:rowOff>
    </xdr:from>
    <xdr:ext cx="758190" cy="25527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3113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108,750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5080</xdr:rowOff>
    </xdr:from>
    <xdr:to>
      <xdr:col>26</xdr:col>
      <xdr:colOff>101600</xdr:colOff>
      <xdr:row>17</xdr:row>
      <xdr:rowOff>106680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967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116840</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36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102,340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63500</xdr:rowOff>
    </xdr:from>
    <xdr:to>
      <xdr:col>22</xdr:col>
      <xdr:colOff>165100</xdr:colOff>
      <xdr:row>17</xdr:row>
      <xdr:rowOff>164465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02577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3175</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94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97,825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95885</xdr:rowOff>
    </xdr:from>
    <xdr:to>
      <xdr:col>19</xdr:col>
      <xdr:colOff>38100</xdr:colOff>
      <xdr:row>18</xdr:row>
      <xdr:rowOff>26035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058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10795</xdr:rowOff>
    </xdr:from>
    <xdr:ext cx="762000" cy="2584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44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142240</xdr:rowOff>
    </xdr:from>
    <xdr:to>
      <xdr:col>15</xdr:col>
      <xdr:colOff>101600</xdr:colOff>
      <xdr:row>18</xdr:row>
      <xdr:rowOff>72390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104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57150</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90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91,544</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67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270"/>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8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172085</xdr:rowOff>
    </xdr:from>
    <xdr:to>
      <xdr:col>29</xdr:col>
      <xdr:colOff>127000</xdr:colOff>
      <xdr:row>37</xdr:row>
      <xdr:rowOff>281305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651500" y="60966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252730</xdr:rowOff>
    </xdr:from>
    <xdr:ext cx="758190" cy="259080"/>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4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281305</xdr:rowOff>
    </xdr:from>
    <xdr:to>
      <xdr:col>30</xdr:col>
      <xdr:colOff>25400</xdr:colOff>
      <xdr:row>37</xdr:row>
      <xdr:rowOff>281305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562600" y="74060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87630</xdr:rowOff>
    </xdr:from>
    <xdr:ext cx="758190" cy="25590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730"/>
          <a:ext cx="7581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172085</xdr:rowOff>
    </xdr:from>
    <xdr:to>
      <xdr:col>30</xdr:col>
      <xdr:colOff>25400</xdr:colOff>
      <xdr:row>33</xdr:row>
      <xdr:rowOff>172085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562600" y="60966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239395</xdr:rowOff>
    </xdr:from>
    <xdr:to>
      <xdr:col>29</xdr:col>
      <xdr:colOff>127000</xdr:colOff>
      <xdr:row>35</xdr:row>
      <xdr:rowOff>262255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5003800" y="6849745"/>
          <a:ext cx="647700" cy="22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223520</xdr:rowOff>
    </xdr:from>
    <xdr:ext cx="758190" cy="255270"/>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33870"/>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177800</xdr:colOff>
      <xdr:row>35</xdr:row>
      <xdr:rowOff>293370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5600700" y="68014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258445</xdr:rowOff>
    </xdr:from>
    <xdr:to>
      <xdr:col>26</xdr:col>
      <xdr:colOff>50800</xdr:colOff>
      <xdr:row>35</xdr:row>
      <xdr:rowOff>262255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4305300" y="6868795"/>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173355</xdr:rowOff>
    </xdr:from>
    <xdr:to>
      <xdr:col>26</xdr:col>
      <xdr:colOff>101600</xdr:colOff>
      <xdr:row>35</xdr:row>
      <xdr:rowOff>275590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953000" y="67837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286385</xdr:rowOff>
    </xdr:from>
    <xdr:ext cx="736600" cy="25971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83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258445</xdr:rowOff>
    </xdr:from>
    <xdr:to>
      <xdr:col>22</xdr:col>
      <xdr:colOff>114300</xdr:colOff>
      <xdr:row>35</xdr:row>
      <xdr:rowOff>316230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3606800" y="6868795"/>
          <a:ext cx="698500"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201930</xdr:rowOff>
    </xdr:from>
    <xdr:to>
      <xdr:col>22</xdr:col>
      <xdr:colOff>165100</xdr:colOff>
      <xdr:row>35</xdr:row>
      <xdr:rowOff>304165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4254500" y="68122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313055</xdr:rowOff>
    </xdr:from>
    <xdr:ext cx="762000" cy="2584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0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316230</xdr:rowOff>
    </xdr:from>
    <xdr:to>
      <xdr:col>18</xdr:col>
      <xdr:colOff>177800</xdr:colOff>
      <xdr:row>36</xdr:row>
      <xdr:rowOff>58420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flipV="1">
          <a:off x="2908300" y="6926580"/>
          <a:ext cx="698500" cy="850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247650</xdr:rowOff>
    </xdr:from>
    <xdr:to>
      <xdr:col>19</xdr:col>
      <xdr:colOff>38100</xdr:colOff>
      <xdr:row>36</xdr:row>
      <xdr:rowOff>6350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35560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15875</xdr:rowOff>
    </xdr:from>
    <xdr:ext cx="762000" cy="2584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274320</xdr:rowOff>
    </xdr:from>
    <xdr:to>
      <xdr:col>15</xdr:col>
      <xdr:colOff>101600</xdr:colOff>
      <xdr:row>36</xdr:row>
      <xdr:rowOff>33020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2857500" y="6884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43180</xdr:rowOff>
    </xdr:from>
    <xdr:ext cx="762000" cy="25400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5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19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187960</xdr:rowOff>
    </xdr:from>
    <xdr:to>
      <xdr:col>29</xdr:col>
      <xdr:colOff>177800</xdr:colOff>
      <xdr:row>35</xdr:row>
      <xdr:rowOff>288925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5600700" y="67983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33655</xdr:rowOff>
    </xdr:from>
    <xdr:ext cx="758190" cy="2584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644005"/>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23,329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210820</xdr:rowOff>
    </xdr:from>
    <xdr:to>
      <xdr:col>26</xdr:col>
      <xdr:colOff>101600</xdr:colOff>
      <xdr:row>35</xdr:row>
      <xdr:rowOff>313055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4953000" y="68211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298450</xdr:rowOff>
    </xdr:from>
    <xdr:ext cx="736600" cy="25908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9088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22,599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207010</xdr:rowOff>
    </xdr:from>
    <xdr:to>
      <xdr:col>22</xdr:col>
      <xdr:colOff>165100</xdr:colOff>
      <xdr:row>35</xdr:row>
      <xdr:rowOff>309245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4254500" y="68173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293370</xdr:rowOff>
    </xdr:from>
    <xdr:ext cx="762000" cy="25590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9037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22,746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264795</xdr:rowOff>
    </xdr:from>
    <xdr:to>
      <xdr:col>19</xdr:col>
      <xdr:colOff>38100</xdr:colOff>
      <xdr:row>36</xdr:row>
      <xdr:rowOff>24130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556000" y="68751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8890</xdr:rowOff>
    </xdr:from>
    <xdr:ext cx="762000" cy="254000"/>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9621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7620</xdr:rowOff>
    </xdr:from>
    <xdr:to>
      <xdr:col>15</xdr:col>
      <xdr:colOff>101600</xdr:colOff>
      <xdr:row>36</xdr:row>
      <xdr:rowOff>109220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2857500" y="6960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93980</xdr:rowOff>
    </xdr:from>
    <xdr:ext cx="762000" cy="259080"/>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4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18,353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大分県臼杵市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34,895
34,497
291.20
23,533,855
23,090,103
376,393
12,578,508
24,742,579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93,420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161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5110" cy="25527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080" y="6969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5527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82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1820"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1820"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820" cy="25527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24765</xdr:rowOff>
    </xdr:from>
    <xdr:to>
      <xdr:col>24</xdr:col>
      <xdr:colOff>62865</xdr:colOff>
      <xdr:row>38</xdr:row>
      <xdr:rowOff>14605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6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18415</xdr:rowOff>
    </xdr:from>
    <xdr:ext cx="534670" cy="25527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51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14605</xdr:rowOff>
    </xdr:from>
    <xdr:to>
      <xdr:col>24</xdr:col>
      <xdr:colOff>152400</xdr:colOff>
      <xdr:row>38</xdr:row>
      <xdr:rowOff>14605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143510</xdr:rowOff>
    </xdr:from>
    <xdr:ext cx="598805" cy="25527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411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24765</xdr:rowOff>
    </xdr:from>
    <xdr:to>
      <xdr:col>24</xdr:col>
      <xdr:colOff>152400</xdr:colOff>
      <xdr:row>30</xdr:row>
      <xdr:rowOff>24765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118110</xdr:rowOff>
    </xdr:from>
    <xdr:to>
      <xdr:col>24</xdr:col>
      <xdr:colOff>63500</xdr:colOff>
      <xdr:row>34</xdr:row>
      <xdr:rowOff>2540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75960"/>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134620</xdr:rowOff>
    </xdr:from>
    <xdr:ext cx="534670" cy="25527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47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156210</xdr:rowOff>
    </xdr:from>
    <xdr:to>
      <xdr:col>24</xdr:col>
      <xdr:colOff>114300</xdr:colOff>
      <xdr:row>34</xdr:row>
      <xdr:rowOff>86360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2540</xdr:rowOff>
    </xdr:from>
    <xdr:to>
      <xdr:col>19</xdr:col>
      <xdr:colOff>177800</xdr:colOff>
      <xdr:row>34</xdr:row>
      <xdr:rowOff>67310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3184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84455</xdr:rowOff>
    </xdr:from>
    <xdr:to>
      <xdr:col>20</xdr:col>
      <xdr:colOff>38100</xdr:colOff>
      <xdr:row>35</xdr:row>
      <xdr:rowOff>14605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6350</xdr:rowOff>
    </xdr:from>
    <xdr:ext cx="530860" cy="25527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0071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67310</xdr:rowOff>
    </xdr:from>
    <xdr:to>
      <xdr:col>15</xdr:col>
      <xdr:colOff>50800</xdr:colOff>
      <xdr:row>34</xdr:row>
      <xdr:rowOff>69215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966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109855</xdr:rowOff>
    </xdr:from>
    <xdr:to>
      <xdr:col>15</xdr:col>
      <xdr:colOff>101600</xdr:colOff>
      <xdr:row>35</xdr:row>
      <xdr:rowOff>40640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31115</xdr:rowOff>
    </xdr:from>
    <xdr:ext cx="530860" cy="25527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0318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69215</xdr:rowOff>
    </xdr:from>
    <xdr:to>
      <xdr:col>10</xdr:col>
      <xdr:colOff>114300</xdr:colOff>
      <xdr:row>34</xdr:row>
      <xdr:rowOff>123190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9851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123190</xdr:rowOff>
    </xdr:from>
    <xdr:to>
      <xdr:col>10</xdr:col>
      <xdr:colOff>165100</xdr:colOff>
      <xdr:row>35</xdr:row>
      <xdr:rowOff>53340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44450</xdr:rowOff>
    </xdr:from>
    <xdr:ext cx="53086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0452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635</xdr:rowOff>
    </xdr:from>
    <xdr:to>
      <xdr:col>6</xdr:col>
      <xdr:colOff>38100</xdr:colOff>
      <xdr:row>35</xdr:row>
      <xdr:rowOff>102235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93345</xdr:rowOff>
    </xdr:from>
    <xdr:ext cx="53086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0940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67310</xdr:rowOff>
    </xdr:from>
    <xdr:to>
      <xdr:col>24</xdr:col>
      <xdr:colOff>114300</xdr:colOff>
      <xdr:row>33</xdr:row>
      <xdr:rowOff>168910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90170</xdr:rowOff>
    </xdr:from>
    <xdr:ext cx="598805" cy="25908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76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105,179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123190</xdr:rowOff>
    </xdr:from>
    <xdr:to>
      <xdr:col>20</xdr:col>
      <xdr:colOff>38100</xdr:colOff>
      <xdr:row>34</xdr:row>
      <xdr:rowOff>53340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32</xdr:row>
      <xdr:rowOff>69850</xdr:rowOff>
    </xdr:from>
    <xdr:ext cx="594995" cy="2590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580" y="55562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100,823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16510</xdr:rowOff>
    </xdr:from>
    <xdr:to>
      <xdr:col>15</xdr:col>
      <xdr:colOff>101600</xdr:colOff>
      <xdr:row>34</xdr:row>
      <xdr:rowOff>118110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32</xdr:row>
      <xdr:rowOff>134620</xdr:rowOff>
    </xdr:from>
    <xdr:ext cx="530860" cy="25527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56210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18415</xdr:rowOff>
    </xdr:from>
    <xdr:to>
      <xdr:col>10</xdr:col>
      <xdr:colOff>165100</xdr:colOff>
      <xdr:row>34</xdr:row>
      <xdr:rowOff>120650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47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32</xdr:row>
      <xdr:rowOff>136525</xdr:rowOff>
    </xdr:from>
    <xdr:ext cx="530860" cy="2584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56229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95,565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72390</xdr:rowOff>
    </xdr:from>
    <xdr:to>
      <xdr:col>6</xdr:col>
      <xdr:colOff>38100</xdr:colOff>
      <xdr:row>35</xdr:row>
      <xdr:rowOff>2540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19050</xdr:rowOff>
    </xdr:from>
    <xdr:ext cx="530860" cy="25527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56769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91,299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161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5110" cy="25527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080" y="10398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1820"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636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1820" cy="25527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255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820"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1820"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820" cy="25527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111125</xdr:rowOff>
    </xdr:from>
    <xdr:to>
      <xdr:col>24</xdr:col>
      <xdr:colOff>62865</xdr:colOff>
      <xdr:row>58</xdr:row>
      <xdr:rowOff>165100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507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168910</xdr:rowOff>
    </xdr:from>
    <xdr:ext cx="534670" cy="25527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01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165100</xdr:rowOff>
    </xdr:from>
    <xdr:to>
      <xdr:col>24</xdr:col>
      <xdr:colOff>152400</xdr:colOff>
      <xdr:row>58</xdr:row>
      <xdr:rowOff>165100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57785</xdr:rowOff>
    </xdr:from>
    <xdr:ext cx="598805"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2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111125</xdr:rowOff>
    </xdr:from>
    <xdr:to>
      <xdr:col>24</xdr:col>
      <xdr:colOff>152400</xdr:colOff>
      <xdr:row>51</xdr:row>
      <xdr:rowOff>111125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5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17780</xdr:rowOff>
    </xdr:from>
    <xdr:to>
      <xdr:col>24</xdr:col>
      <xdr:colOff>63500</xdr:colOff>
      <xdr:row>57</xdr:row>
      <xdr:rowOff>99695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90430"/>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158750</xdr:rowOff>
    </xdr:from>
    <xdr:ext cx="534670" cy="25908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599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8890</xdr:rowOff>
    </xdr:from>
    <xdr:to>
      <xdr:col>24</xdr:col>
      <xdr:colOff>114300</xdr:colOff>
      <xdr:row>57</xdr:row>
      <xdr:rowOff>110490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64770</xdr:rowOff>
    </xdr:from>
    <xdr:to>
      <xdr:col>19</xdr:col>
      <xdr:colOff>177800</xdr:colOff>
      <xdr:row>57</xdr:row>
      <xdr:rowOff>99695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3742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69215</xdr:rowOff>
    </xdr:from>
    <xdr:to>
      <xdr:col>20</xdr:col>
      <xdr:colOff>38100</xdr:colOff>
      <xdr:row>57</xdr:row>
      <xdr:rowOff>170815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161925</xdr:rowOff>
    </xdr:from>
    <xdr:ext cx="530860"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9345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64770</xdr:rowOff>
    </xdr:from>
    <xdr:to>
      <xdr:col>15</xdr:col>
      <xdr:colOff>50800</xdr:colOff>
      <xdr:row>57</xdr:row>
      <xdr:rowOff>125095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3742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142240</xdr:rowOff>
    </xdr:from>
    <xdr:ext cx="530860"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914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125095</xdr:rowOff>
    </xdr:from>
    <xdr:to>
      <xdr:col>10</xdr:col>
      <xdr:colOff>114300</xdr:colOff>
      <xdr:row>57</xdr:row>
      <xdr:rowOff>157480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9774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103505</xdr:rowOff>
    </xdr:from>
    <xdr:to>
      <xdr:col>10</xdr:col>
      <xdr:colOff>165100</xdr:colOff>
      <xdr:row>58</xdr:row>
      <xdr:rowOff>33655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24765</xdr:rowOff>
    </xdr:from>
    <xdr:ext cx="53086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9688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154940</xdr:rowOff>
    </xdr:from>
    <xdr:to>
      <xdr:col>6</xdr:col>
      <xdr:colOff>38100</xdr:colOff>
      <xdr:row>58</xdr:row>
      <xdr:rowOff>85090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76200</xdr:rowOff>
    </xdr:from>
    <xdr:ext cx="530860" cy="25527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100203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137795</xdr:rowOff>
    </xdr:from>
    <xdr:to>
      <xdr:col>24</xdr:col>
      <xdr:colOff>114300</xdr:colOff>
      <xdr:row>57</xdr:row>
      <xdr:rowOff>67945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3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161290</xdr:rowOff>
    </xdr:from>
    <xdr:ext cx="534670" cy="25908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91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98,542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48895</xdr:rowOff>
    </xdr:from>
    <xdr:to>
      <xdr:col>20</xdr:col>
      <xdr:colOff>38100</xdr:colOff>
      <xdr:row>57</xdr:row>
      <xdr:rowOff>150495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2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167005</xdr:rowOff>
    </xdr:from>
    <xdr:ext cx="530860" cy="25527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29965" y="95967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13970</xdr:rowOff>
    </xdr:from>
    <xdr:to>
      <xdr:col>15</xdr:col>
      <xdr:colOff>101600</xdr:colOff>
      <xdr:row>57</xdr:row>
      <xdr:rowOff>115570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132080</xdr:rowOff>
    </xdr:from>
    <xdr:ext cx="530860" cy="25527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0965" y="95618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74930</xdr:rowOff>
    </xdr:from>
    <xdr:to>
      <xdr:col>10</xdr:col>
      <xdr:colOff>165100</xdr:colOff>
      <xdr:row>58</xdr:row>
      <xdr:rowOff>4445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47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20955</xdr:rowOff>
    </xdr:from>
    <xdr:ext cx="530860" cy="25527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96221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106680</xdr:rowOff>
    </xdr:from>
    <xdr:to>
      <xdr:col>6</xdr:col>
      <xdr:colOff>38100</xdr:colOff>
      <xdr:row>58</xdr:row>
      <xdr:rowOff>36830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53340</xdr:rowOff>
    </xdr:from>
    <xdr:ext cx="530860" cy="25527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96545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161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5110"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527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820" cy="25527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33020</xdr:rowOff>
    </xdr:from>
    <xdr:to>
      <xdr:col>24</xdr:col>
      <xdr:colOff>62865</xdr:colOff>
      <xdr:row>79</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520"/>
          <a:ext cx="127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29210</xdr:rowOff>
    </xdr:from>
    <xdr:ext cx="469900" cy="255270"/>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7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25400</xdr:rowOff>
    </xdr:from>
    <xdr:to>
      <xdr:col>24</xdr:col>
      <xdr:colOff>152400</xdr:colOff>
      <xdr:row>79</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151130</xdr:rowOff>
    </xdr:from>
    <xdr:ext cx="534670" cy="25908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09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33020</xdr:rowOff>
    </xdr:from>
    <xdr:to>
      <xdr:col>24</xdr:col>
      <xdr:colOff>152400</xdr:colOff>
      <xdr:row>70</xdr:row>
      <xdr:rowOff>33020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13970</xdr:rowOff>
    </xdr:from>
    <xdr:to>
      <xdr:col>24</xdr:col>
      <xdr:colOff>63500</xdr:colOff>
      <xdr:row>79</xdr:row>
      <xdr:rowOff>14605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5852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160655</xdr:rowOff>
    </xdr:from>
    <xdr:ext cx="53467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137795</xdr:rowOff>
    </xdr:from>
    <xdr:to>
      <xdr:col>24</xdr:col>
      <xdr:colOff>114300</xdr:colOff>
      <xdr:row>78</xdr:row>
      <xdr:rowOff>67945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13335</xdr:rowOff>
    </xdr:from>
    <xdr:to>
      <xdr:col>19</xdr:col>
      <xdr:colOff>177800</xdr:colOff>
      <xdr:row>79</xdr:row>
      <xdr:rowOff>14605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5788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15875</xdr:rowOff>
    </xdr:from>
    <xdr:to>
      <xdr:col>20</xdr:col>
      <xdr:colOff>38100</xdr:colOff>
      <xdr:row>78</xdr:row>
      <xdr:rowOff>117475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133985</xdr:rowOff>
    </xdr:from>
    <xdr:ext cx="466090" cy="25527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31641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79</xdr:row>
      <xdr:rowOff>13335</xdr:rowOff>
    </xdr:from>
    <xdr:to>
      <xdr:col>15</xdr:col>
      <xdr:colOff>50800</xdr:colOff>
      <xdr:row>79</xdr:row>
      <xdr:rowOff>16510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578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12700</xdr:rowOff>
    </xdr:from>
    <xdr:to>
      <xdr:col>15</xdr:col>
      <xdr:colOff>101600</xdr:colOff>
      <xdr:row>78</xdr:row>
      <xdr:rowOff>114300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130810</xdr:rowOff>
    </xdr:from>
    <xdr:ext cx="466090"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31610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79</xdr:row>
      <xdr:rowOff>12065</xdr:rowOff>
    </xdr:from>
    <xdr:to>
      <xdr:col>10</xdr:col>
      <xdr:colOff>114300</xdr:colOff>
      <xdr:row>79</xdr:row>
      <xdr:rowOff>16510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566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170815</xdr:rowOff>
    </xdr:from>
    <xdr:to>
      <xdr:col>10</xdr:col>
      <xdr:colOff>165100</xdr:colOff>
      <xdr:row>78</xdr:row>
      <xdr:rowOff>100965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117475</xdr:rowOff>
    </xdr:from>
    <xdr:ext cx="46609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31476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112395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128905</xdr:rowOff>
    </xdr:from>
    <xdr:ext cx="46609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31591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134620</xdr:rowOff>
    </xdr:from>
    <xdr:to>
      <xdr:col>24</xdr:col>
      <xdr:colOff>114300</xdr:colOff>
      <xdr:row>79</xdr:row>
      <xdr:rowOff>64770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49530</xdr:rowOff>
    </xdr:from>
    <xdr:ext cx="469900" cy="259080"/>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22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135255</xdr:rowOff>
    </xdr:from>
    <xdr:to>
      <xdr:col>20</xdr:col>
      <xdr:colOff>38100</xdr:colOff>
      <xdr:row>79</xdr:row>
      <xdr:rowOff>65405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0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56515</xdr:rowOff>
    </xdr:from>
    <xdr:ext cx="466090" cy="2584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6010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133985</xdr:rowOff>
    </xdr:from>
    <xdr:to>
      <xdr:col>15</xdr:col>
      <xdr:colOff>101600</xdr:colOff>
      <xdr:row>79</xdr:row>
      <xdr:rowOff>64135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0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55245</xdr:rowOff>
    </xdr:from>
    <xdr:ext cx="466090" cy="25527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350" y="135997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137160</xdr:rowOff>
    </xdr:from>
    <xdr:to>
      <xdr:col>10</xdr:col>
      <xdr:colOff>165100</xdr:colOff>
      <xdr:row>79</xdr:row>
      <xdr:rowOff>67310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1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58420</xdr:rowOff>
    </xdr:from>
    <xdr:ext cx="466090"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350" y="136029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132715</xdr:rowOff>
    </xdr:from>
    <xdr:to>
      <xdr:col>6</xdr:col>
      <xdr:colOff>38100</xdr:colOff>
      <xdr:row>79</xdr:row>
      <xdr:rowOff>63500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53975</xdr:rowOff>
    </xdr:from>
    <xdr:ext cx="466090" cy="25527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350" y="135985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158,711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527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725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527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603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1820"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276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820" cy="25527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951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820"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820"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297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5270"/>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20955</xdr:rowOff>
    </xdr:from>
    <xdr:to>
      <xdr:col>24</xdr:col>
      <xdr:colOff>62865</xdr:colOff>
      <xdr:row>99</xdr:row>
      <xdr:rowOff>22225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29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26035</xdr:rowOff>
    </xdr:from>
    <xdr:ext cx="534670" cy="259080"/>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22225</xdr:rowOff>
    </xdr:from>
    <xdr:to>
      <xdr:col>24</xdr:col>
      <xdr:colOff>152400</xdr:colOff>
      <xdr:row>99</xdr:row>
      <xdr:rowOff>22225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139065</xdr:rowOff>
    </xdr:from>
    <xdr:ext cx="598805"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1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20955</xdr:rowOff>
    </xdr:from>
    <xdr:to>
      <xdr:col>24</xdr:col>
      <xdr:colOff>152400</xdr:colOff>
      <xdr:row>91</xdr:row>
      <xdr:rowOff>20955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2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17780</xdr:rowOff>
    </xdr:from>
    <xdr:to>
      <xdr:col>24</xdr:col>
      <xdr:colOff>63500</xdr:colOff>
      <xdr:row>94</xdr:row>
      <xdr:rowOff>48895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13408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7620</xdr:rowOff>
    </xdr:from>
    <xdr:ext cx="598805" cy="255270"/>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82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29210</xdr:rowOff>
    </xdr:from>
    <xdr:to>
      <xdr:col>24</xdr:col>
      <xdr:colOff>114300</xdr:colOff>
      <xdr:row>96</xdr:row>
      <xdr:rowOff>130810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17780</xdr:rowOff>
    </xdr:from>
    <xdr:to>
      <xdr:col>19</xdr:col>
      <xdr:colOff>177800</xdr:colOff>
      <xdr:row>95</xdr:row>
      <xdr:rowOff>10795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134080"/>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112395</xdr:rowOff>
    </xdr:from>
    <xdr:to>
      <xdr:col>20</xdr:col>
      <xdr:colOff>38100</xdr:colOff>
      <xdr:row>97</xdr:row>
      <xdr:rowOff>42545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33655</xdr:rowOff>
    </xdr:from>
    <xdr:ext cx="594995" cy="2584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580" y="1666430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15875</xdr:rowOff>
    </xdr:from>
    <xdr:to>
      <xdr:col>15</xdr:col>
      <xdr:colOff>50800</xdr:colOff>
      <xdr:row>95</xdr:row>
      <xdr:rowOff>10795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132175"/>
          <a:ext cx="8890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19050</xdr:rowOff>
    </xdr:from>
    <xdr:to>
      <xdr:col>15</xdr:col>
      <xdr:colOff>101600</xdr:colOff>
      <xdr:row>97</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111760</xdr:rowOff>
    </xdr:from>
    <xdr:ext cx="530860" cy="25527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0965" y="167424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15875</xdr:rowOff>
    </xdr:from>
    <xdr:to>
      <xdr:col>10</xdr:col>
      <xdr:colOff>114300</xdr:colOff>
      <xdr:row>95</xdr:row>
      <xdr:rowOff>114935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132175"/>
          <a:ext cx="889000" cy="270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64135</xdr:rowOff>
    </xdr:from>
    <xdr:to>
      <xdr:col>10</xdr:col>
      <xdr:colOff>165100</xdr:colOff>
      <xdr:row>96</xdr:row>
      <xdr:rowOff>166370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156845</xdr:rowOff>
    </xdr:from>
    <xdr:ext cx="594995" cy="25527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580" y="1661604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133985</xdr:rowOff>
    </xdr:from>
    <xdr:to>
      <xdr:col>6</xdr:col>
      <xdr:colOff>38100</xdr:colOff>
      <xdr:row>98</xdr:row>
      <xdr:rowOff>64135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55245</xdr:rowOff>
    </xdr:from>
    <xdr:ext cx="530860" cy="25527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2965" y="168573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169545</xdr:rowOff>
    </xdr:from>
    <xdr:to>
      <xdr:col>24</xdr:col>
      <xdr:colOff>114300</xdr:colOff>
      <xdr:row>94</xdr:row>
      <xdr:rowOff>99695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1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20955</xdr:rowOff>
    </xdr:from>
    <xdr:ext cx="598805" cy="25527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96580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143,314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138430</xdr:rowOff>
    </xdr:from>
    <xdr:to>
      <xdr:col>20</xdr:col>
      <xdr:colOff>38100</xdr:colOff>
      <xdr:row>94</xdr:row>
      <xdr:rowOff>68580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08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92</xdr:row>
      <xdr:rowOff>85090</xdr:rowOff>
    </xdr:from>
    <xdr:ext cx="59499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580" y="158584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146,206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132080</xdr:rowOff>
    </xdr:from>
    <xdr:to>
      <xdr:col>15</xdr:col>
      <xdr:colOff>101600</xdr:colOff>
      <xdr:row>95</xdr:row>
      <xdr:rowOff>61595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248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78740</xdr:rowOff>
    </xdr:from>
    <xdr:ext cx="594995"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580" y="160235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131,063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136525</xdr:rowOff>
    </xdr:from>
    <xdr:to>
      <xdr:col>10</xdr:col>
      <xdr:colOff>165100</xdr:colOff>
      <xdr:row>94</xdr:row>
      <xdr:rowOff>66675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0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83185</xdr:rowOff>
    </xdr:from>
    <xdr:ext cx="59499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580" y="1585658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146,383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64135</xdr:rowOff>
    </xdr:from>
    <xdr:to>
      <xdr:col>6</xdr:col>
      <xdr:colOff>38100</xdr:colOff>
      <xdr:row>95</xdr:row>
      <xdr:rowOff>166370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351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10795</xdr:rowOff>
    </xdr:from>
    <xdr:ext cx="594995" cy="2584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580" y="1612709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121,525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161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5110"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1820" cy="25527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826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1820"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44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1820"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06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820" cy="25527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66675</xdr:rowOff>
    </xdr:from>
    <xdr:to>
      <xdr:col>54</xdr:col>
      <xdr:colOff>189865</xdr:colOff>
      <xdr:row>37</xdr:row>
      <xdr:rowOff>118745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625"/>
          <a:ext cx="1270" cy="1080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122555</xdr:rowOff>
    </xdr:from>
    <xdr:ext cx="534670" cy="255270"/>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118745</xdr:rowOff>
    </xdr:from>
    <xdr:to>
      <xdr:col>55</xdr:col>
      <xdr:colOff>88900</xdr:colOff>
      <xdr:row>37</xdr:row>
      <xdr:rowOff>118745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8805" cy="259080"/>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6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66675</xdr:rowOff>
    </xdr:from>
    <xdr:to>
      <xdr:col>55</xdr:col>
      <xdr:colOff>88900</xdr:colOff>
      <xdr:row>31</xdr:row>
      <xdr:rowOff>66675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78740</xdr:rowOff>
    </xdr:from>
    <xdr:to>
      <xdr:col>55</xdr:col>
      <xdr:colOff>0</xdr:colOff>
      <xdr:row>36</xdr:row>
      <xdr:rowOff>123190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25094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34290</xdr:rowOff>
    </xdr:from>
    <xdr:ext cx="534670" cy="259080"/>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5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11430</xdr:rowOff>
    </xdr:from>
    <xdr:to>
      <xdr:col>55</xdr:col>
      <xdr:colOff>50800</xdr:colOff>
      <xdr:row>35</xdr:row>
      <xdr:rowOff>113030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170180</xdr:rowOff>
    </xdr:from>
    <xdr:to>
      <xdr:col>50</xdr:col>
      <xdr:colOff>114300</xdr:colOff>
      <xdr:row>36</xdr:row>
      <xdr:rowOff>78740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17093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31115</xdr:rowOff>
    </xdr:from>
    <xdr:to>
      <xdr:col>50</xdr:col>
      <xdr:colOff>165100</xdr:colOff>
      <xdr:row>35</xdr:row>
      <xdr:rowOff>132715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33</xdr:row>
      <xdr:rowOff>149225</xdr:rowOff>
    </xdr:from>
    <xdr:ext cx="530860" cy="259080"/>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1965" y="58070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170180</xdr:rowOff>
    </xdr:from>
    <xdr:to>
      <xdr:col>45</xdr:col>
      <xdr:colOff>177800</xdr:colOff>
      <xdr:row>36</xdr:row>
      <xdr:rowOff>127635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7093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21590</xdr:rowOff>
    </xdr:from>
    <xdr:to>
      <xdr:col>46</xdr:col>
      <xdr:colOff>38100</xdr:colOff>
      <xdr:row>35</xdr:row>
      <xdr:rowOff>123190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139700</xdr:rowOff>
    </xdr:from>
    <xdr:ext cx="530860"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2965" y="57975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163830</xdr:rowOff>
    </xdr:from>
    <xdr:to>
      <xdr:col>41</xdr:col>
      <xdr:colOff>50800</xdr:colOff>
      <xdr:row>36</xdr:row>
      <xdr:rowOff>127635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78780"/>
          <a:ext cx="889000" cy="821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63500</xdr:rowOff>
    </xdr:from>
    <xdr:to>
      <xdr:col>41</xdr:col>
      <xdr:colOff>101600</xdr:colOff>
      <xdr:row>35</xdr:row>
      <xdr:rowOff>165100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10160</xdr:rowOff>
    </xdr:from>
    <xdr:ext cx="53086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3965" y="5839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121920</xdr:rowOff>
    </xdr:from>
    <xdr:to>
      <xdr:col>36</xdr:col>
      <xdr:colOff>165100</xdr:colOff>
      <xdr:row>31</xdr:row>
      <xdr:rowOff>52070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68580</xdr:rowOff>
    </xdr:from>
    <xdr:ext cx="59499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580" y="504063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72390</xdr:rowOff>
    </xdr:from>
    <xdr:to>
      <xdr:col>55</xdr:col>
      <xdr:colOff>50800</xdr:colOff>
      <xdr:row>37</xdr:row>
      <xdr:rowOff>2540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50800</xdr:rowOff>
    </xdr:from>
    <xdr:ext cx="534670" cy="259080"/>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230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57,142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27940</xdr:rowOff>
    </xdr:from>
    <xdr:to>
      <xdr:col>50</xdr:col>
      <xdr:colOff>165100</xdr:colOff>
      <xdr:row>36</xdr:row>
      <xdr:rowOff>129540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120650</xdr:rowOff>
    </xdr:from>
    <xdr:ext cx="530860" cy="25527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1965" y="62928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119380</xdr:rowOff>
    </xdr:from>
    <xdr:to>
      <xdr:col>46</xdr:col>
      <xdr:colOff>38100</xdr:colOff>
      <xdr:row>36</xdr:row>
      <xdr:rowOff>49530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40640</xdr:rowOff>
    </xdr:from>
    <xdr:ext cx="530860" cy="25527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2965" y="62128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76835</xdr:rowOff>
    </xdr:from>
    <xdr:to>
      <xdr:col>41</xdr:col>
      <xdr:colOff>101600</xdr:colOff>
      <xdr:row>37</xdr:row>
      <xdr:rowOff>6985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170180</xdr:rowOff>
    </xdr:from>
    <xdr:ext cx="530860"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3965" y="63423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113030</xdr:rowOff>
    </xdr:from>
    <xdr:to>
      <xdr:col>36</xdr:col>
      <xdr:colOff>165100</xdr:colOff>
      <xdr:row>32</xdr:row>
      <xdr:rowOff>43180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2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34925</xdr:rowOff>
    </xdr:from>
    <xdr:ext cx="594995"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580" y="55213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164,292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77,323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161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110"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1820" cy="25527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9255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1820"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1820" cy="25908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820" cy="25527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159385</xdr:rowOff>
    </xdr:from>
    <xdr:to>
      <xdr:col>54</xdr:col>
      <xdr:colOff>189865</xdr:colOff>
      <xdr:row>58</xdr:row>
      <xdr:rowOff>70485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1885"/>
          <a:ext cx="127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74930</xdr:rowOff>
    </xdr:from>
    <xdr:ext cx="534670" cy="255270"/>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90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70485</xdr:rowOff>
    </xdr:from>
    <xdr:to>
      <xdr:col>55</xdr:col>
      <xdr:colOff>88900</xdr:colOff>
      <xdr:row>58</xdr:row>
      <xdr:rowOff>70485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106045</xdr:rowOff>
    </xdr:from>
    <xdr:ext cx="598805" cy="259080"/>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0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159385</xdr:rowOff>
    </xdr:from>
    <xdr:to>
      <xdr:col>55</xdr:col>
      <xdr:colOff>88900</xdr:colOff>
      <xdr:row>50</xdr:row>
      <xdr:rowOff>159385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45085</xdr:rowOff>
    </xdr:from>
    <xdr:to>
      <xdr:col>55</xdr:col>
      <xdr:colOff>0</xdr:colOff>
      <xdr:row>55</xdr:row>
      <xdr:rowOff>82550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47483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74930</xdr:rowOff>
    </xdr:from>
    <xdr:ext cx="534670" cy="255270"/>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68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95885</xdr:rowOff>
    </xdr:from>
    <xdr:to>
      <xdr:col>55</xdr:col>
      <xdr:colOff>50800</xdr:colOff>
      <xdr:row>56</xdr:row>
      <xdr:rowOff>26035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13335</xdr:rowOff>
    </xdr:from>
    <xdr:to>
      <xdr:col>50</xdr:col>
      <xdr:colOff>114300</xdr:colOff>
      <xdr:row>55</xdr:row>
      <xdr:rowOff>45085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44308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123190</xdr:rowOff>
    </xdr:from>
    <xdr:to>
      <xdr:col>50</xdr:col>
      <xdr:colOff>165100</xdr:colOff>
      <xdr:row>56</xdr:row>
      <xdr:rowOff>53340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44450</xdr:rowOff>
    </xdr:from>
    <xdr:ext cx="530860"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1965" y="96456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168910</xdr:rowOff>
    </xdr:from>
    <xdr:to>
      <xdr:col>45</xdr:col>
      <xdr:colOff>177800</xdr:colOff>
      <xdr:row>55</xdr:row>
      <xdr:rowOff>13335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4272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158115</xdr:rowOff>
    </xdr:from>
    <xdr:to>
      <xdr:col>46</xdr:col>
      <xdr:colOff>38100</xdr:colOff>
      <xdr:row>56</xdr:row>
      <xdr:rowOff>88265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79375</xdr:rowOff>
    </xdr:from>
    <xdr:ext cx="530860" cy="2584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2965" y="96805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40640</xdr:rowOff>
    </xdr:from>
    <xdr:to>
      <xdr:col>41</xdr:col>
      <xdr:colOff>50800</xdr:colOff>
      <xdr:row>54</xdr:row>
      <xdr:rowOff>168910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29894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149225</xdr:rowOff>
    </xdr:from>
    <xdr:to>
      <xdr:col>41</xdr:col>
      <xdr:colOff>101600</xdr:colOff>
      <xdr:row>56</xdr:row>
      <xdr:rowOff>79375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70485</xdr:rowOff>
    </xdr:from>
    <xdr:ext cx="53086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3965" y="96716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97790</xdr:rowOff>
    </xdr:from>
    <xdr:to>
      <xdr:col>36</xdr:col>
      <xdr:colOff>165100</xdr:colOff>
      <xdr:row>56</xdr:row>
      <xdr:rowOff>27940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19050</xdr:rowOff>
    </xdr:from>
    <xdr:ext cx="530860" cy="25527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4965" y="96202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31750</xdr:rowOff>
    </xdr:from>
    <xdr:to>
      <xdr:col>55</xdr:col>
      <xdr:colOff>50800</xdr:colOff>
      <xdr:row>55</xdr:row>
      <xdr:rowOff>133350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54610</xdr:rowOff>
    </xdr:from>
    <xdr:ext cx="534670" cy="255270"/>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31291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84,966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166370</xdr:rowOff>
    </xdr:from>
    <xdr:to>
      <xdr:col>50</xdr:col>
      <xdr:colOff>165100</xdr:colOff>
      <xdr:row>55</xdr:row>
      <xdr:rowOff>95885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424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53</xdr:row>
      <xdr:rowOff>112395</xdr:rowOff>
    </xdr:from>
    <xdr:ext cx="530860" cy="25527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1965" y="91992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133985</xdr:rowOff>
    </xdr:from>
    <xdr:to>
      <xdr:col>46</xdr:col>
      <xdr:colOff>38100</xdr:colOff>
      <xdr:row>55</xdr:row>
      <xdr:rowOff>64135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39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53</xdr:row>
      <xdr:rowOff>80645</xdr:rowOff>
    </xdr:from>
    <xdr:ext cx="53086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2965" y="91674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118110</xdr:rowOff>
    </xdr:from>
    <xdr:to>
      <xdr:col>41</xdr:col>
      <xdr:colOff>101600</xdr:colOff>
      <xdr:row>55</xdr:row>
      <xdr:rowOff>48260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37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64770</xdr:rowOff>
    </xdr:from>
    <xdr:ext cx="530860" cy="25527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3965" y="91516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53</xdr:row>
      <xdr:rowOff>160655</xdr:rowOff>
    </xdr:from>
    <xdr:to>
      <xdr:col>36</xdr:col>
      <xdr:colOff>165100</xdr:colOff>
      <xdr:row>54</xdr:row>
      <xdr:rowOff>90805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4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52</xdr:row>
      <xdr:rowOff>107315</xdr:rowOff>
    </xdr:from>
    <xdr:ext cx="594995" cy="25908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580" y="90227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113,045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161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5110"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080" y="13501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527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3174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527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2522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1820" cy="2584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370" y="12195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1820" cy="25908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370" y="11868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820" cy="255270"/>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43815</xdr:rowOff>
    </xdr:from>
    <xdr:to>
      <xdr:col>54</xdr:col>
      <xdr:colOff>189865</xdr:colOff>
      <xdr:row>79</xdr:row>
      <xdr:rowOff>99060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315"/>
          <a:ext cx="127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161925</xdr:rowOff>
    </xdr:from>
    <xdr:ext cx="598805" cy="259080"/>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43815</xdr:rowOff>
    </xdr:from>
    <xdr:to>
      <xdr:col>55</xdr:col>
      <xdr:colOff>88900</xdr:colOff>
      <xdr:row>70</xdr:row>
      <xdr:rowOff>43815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8890</xdr:rowOff>
    </xdr:from>
    <xdr:to>
      <xdr:col>55</xdr:col>
      <xdr:colOff>0</xdr:colOff>
      <xdr:row>77</xdr:row>
      <xdr:rowOff>127000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210540"/>
          <a:ext cx="8382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137795</xdr:rowOff>
    </xdr:from>
    <xdr:ext cx="534670" cy="259080"/>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4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159385</xdr:rowOff>
    </xdr:from>
    <xdr:to>
      <xdr:col>55</xdr:col>
      <xdr:colOff>50800</xdr:colOff>
      <xdr:row>78</xdr:row>
      <xdr:rowOff>89535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127000</xdr:rowOff>
    </xdr:from>
    <xdr:to>
      <xdr:col>50</xdr:col>
      <xdr:colOff>114300</xdr:colOff>
      <xdr:row>78</xdr:row>
      <xdr:rowOff>20320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32865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16510</xdr:rowOff>
    </xdr:from>
    <xdr:to>
      <xdr:col>50</xdr:col>
      <xdr:colOff>165100</xdr:colOff>
      <xdr:row>78</xdr:row>
      <xdr:rowOff>118110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109220</xdr:rowOff>
    </xdr:from>
    <xdr:ext cx="530860" cy="25527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1965" y="134823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156845</xdr:rowOff>
    </xdr:from>
    <xdr:to>
      <xdr:col>45</xdr:col>
      <xdr:colOff>177800</xdr:colOff>
      <xdr:row>78</xdr:row>
      <xdr:rowOff>20320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187045"/>
          <a:ext cx="8890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29210</xdr:rowOff>
    </xdr:from>
    <xdr:to>
      <xdr:col>46</xdr:col>
      <xdr:colOff>38100</xdr:colOff>
      <xdr:row>78</xdr:row>
      <xdr:rowOff>130175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121285</xdr:rowOff>
    </xdr:from>
    <xdr:ext cx="530860" cy="25527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2965" y="134943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93345</xdr:rowOff>
    </xdr:from>
    <xdr:to>
      <xdr:col>41</xdr:col>
      <xdr:colOff>50800</xdr:colOff>
      <xdr:row>76</xdr:row>
      <xdr:rowOff>156845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12354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8255</xdr:rowOff>
    </xdr:from>
    <xdr:to>
      <xdr:col>41</xdr:col>
      <xdr:colOff>101600</xdr:colOff>
      <xdr:row>78</xdr:row>
      <xdr:rowOff>109855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100965</xdr:rowOff>
    </xdr:from>
    <xdr:ext cx="530860" cy="25527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3965" y="134740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156845</xdr:rowOff>
    </xdr:from>
    <xdr:to>
      <xdr:col>36</xdr:col>
      <xdr:colOff>165100</xdr:colOff>
      <xdr:row>78</xdr:row>
      <xdr:rowOff>86995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78105</xdr:rowOff>
    </xdr:from>
    <xdr:ext cx="530860" cy="25527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4965" y="134512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129540</xdr:rowOff>
    </xdr:from>
    <xdr:to>
      <xdr:col>55</xdr:col>
      <xdr:colOff>50800</xdr:colOff>
      <xdr:row>77</xdr:row>
      <xdr:rowOff>59690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1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152400</xdr:rowOff>
    </xdr:from>
    <xdr:ext cx="534670" cy="259080"/>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011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39,782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76200</xdr:rowOff>
    </xdr:from>
    <xdr:to>
      <xdr:col>50</xdr:col>
      <xdr:colOff>165100</xdr:colOff>
      <xdr:row>78</xdr:row>
      <xdr:rowOff>6350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22860</xdr:rowOff>
    </xdr:from>
    <xdr:ext cx="53086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1965" y="130530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140970</xdr:rowOff>
    </xdr:from>
    <xdr:to>
      <xdr:col>46</xdr:col>
      <xdr:colOff>38100</xdr:colOff>
      <xdr:row>78</xdr:row>
      <xdr:rowOff>71120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87630</xdr:rowOff>
    </xdr:from>
    <xdr:ext cx="530860" cy="25527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2965" y="131178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106045</xdr:rowOff>
    </xdr:from>
    <xdr:to>
      <xdr:col>41</xdr:col>
      <xdr:colOff>101600</xdr:colOff>
      <xdr:row>77</xdr:row>
      <xdr:rowOff>36195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13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52705</xdr:rowOff>
    </xdr:from>
    <xdr:ext cx="530860" cy="25527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3965" y="129114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41,905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42545</xdr:rowOff>
    </xdr:from>
    <xdr:to>
      <xdr:col>36</xdr:col>
      <xdr:colOff>165100</xdr:colOff>
      <xdr:row>76</xdr:row>
      <xdr:rowOff>144145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0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160655</xdr:rowOff>
    </xdr:from>
    <xdr:ext cx="530860"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4965" y="12847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5110"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527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820"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527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130810</xdr:rowOff>
    </xdr:from>
    <xdr:to>
      <xdr:col>54</xdr:col>
      <xdr:colOff>189865</xdr:colOff>
      <xdr:row>98</xdr:row>
      <xdr:rowOff>134620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860"/>
          <a:ext cx="127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138430</xdr:rowOff>
    </xdr:from>
    <xdr:ext cx="469900"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134620</xdr:rowOff>
    </xdr:from>
    <xdr:to>
      <xdr:col>55</xdr:col>
      <xdr:colOff>88900</xdr:colOff>
      <xdr:row>98</xdr:row>
      <xdr:rowOff>134620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77470</xdr:rowOff>
    </xdr:from>
    <xdr:ext cx="598805" cy="255270"/>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507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130810</xdr:rowOff>
    </xdr:from>
    <xdr:to>
      <xdr:col>55</xdr:col>
      <xdr:colOff>88900</xdr:colOff>
      <xdr:row>89</xdr:row>
      <xdr:rowOff>130810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38735</xdr:rowOff>
    </xdr:from>
    <xdr:to>
      <xdr:col>55</xdr:col>
      <xdr:colOff>0</xdr:colOff>
      <xdr:row>97</xdr:row>
      <xdr:rowOff>75565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497935"/>
          <a:ext cx="838200"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133350</xdr:rowOff>
    </xdr:from>
    <xdr:ext cx="534670" cy="255270"/>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65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110490</xdr:rowOff>
    </xdr:from>
    <xdr:to>
      <xdr:col>55</xdr:col>
      <xdr:colOff>50800</xdr:colOff>
      <xdr:row>96</xdr:row>
      <xdr:rowOff>40640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38735</xdr:rowOff>
    </xdr:from>
    <xdr:to>
      <xdr:col>50</xdr:col>
      <xdr:colOff>114300</xdr:colOff>
      <xdr:row>96</xdr:row>
      <xdr:rowOff>119380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49793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128905</xdr:rowOff>
    </xdr:from>
    <xdr:to>
      <xdr:col>50</xdr:col>
      <xdr:colOff>165100</xdr:colOff>
      <xdr:row>96</xdr:row>
      <xdr:rowOff>59055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75565</xdr:rowOff>
    </xdr:from>
    <xdr:ext cx="530860" cy="25527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1965" y="161918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119380</xdr:rowOff>
    </xdr:from>
    <xdr:to>
      <xdr:col>45</xdr:col>
      <xdr:colOff>177800</xdr:colOff>
      <xdr:row>96</xdr:row>
      <xdr:rowOff>125095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5785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163830</xdr:rowOff>
    </xdr:from>
    <xdr:to>
      <xdr:col>46</xdr:col>
      <xdr:colOff>38100</xdr:colOff>
      <xdr:row>96</xdr:row>
      <xdr:rowOff>93980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110490</xdr:rowOff>
    </xdr:from>
    <xdr:ext cx="530860" cy="25527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2965" y="162267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93345</xdr:rowOff>
    </xdr:from>
    <xdr:to>
      <xdr:col>41</xdr:col>
      <xdr:colOff>50800</xdr:colOff>
      <xdr:row>96</xdr:row>
      <xdr:rowOff>125095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381095"/>
          <a:ext cx="88900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17780</xdr:rowOff>
    </xdr:from>
    <xdr:to>
      <xdr:col>41</xdr:col>
      <xdr:colOff>101600</xdr:colOff>
      <xdr:row>96</xdr:row>
      <xdr:rowOff>118745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135255</xdr:rowOff>
    </xdr:from>
    <xdr:ext cx="530860" cy="25527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3965" y="162515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129540</xdr:rowOff>
    </xdr:from>
    <xdr:to>
      <xdr:col>36</xdr:col>
      <xdr:colOff>165100</xdr:colOff>
      <xdr:row>96</xdr:row>
      <xdr:rowOff>59690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50800</xdr:rowOff>
    </xdr:from>
    <xdr:ext cx="53086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4965" y="165100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24765</xdr:rowOff>
    </xdr:from>
    <xdr:to>
      <xdr:col>55</xdr:col>
      <xdr:colOff>50800</xdr:colOff>
      <xdr:row>97</xdr:row>
      <xdr:rowOff>126365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5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3175</xdr:rowOff>
    </xdr:from>
    <xdr:ext cx="534670" cy="259080"/>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6338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24,544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159385</xdr:rowOff>
    </xdr:from>
    <xdr:to>
      <xdr:col>50</xdr:col>
      <xdr:colOff>165100</xdr:colOff>
      <xdr:row>96</xdr:row>
      <xdr:rowOff>89535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4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80645</xdr:rowOff>
    </xdr:from>
    <xdr:ext cx="53086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1965" y="165398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40,943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68580</xdr:rowOff>
    </xdr:from>
    <xdr:to>
      <xdr:col>46</xdr:col>
      <xdr:colOff>38100</xdr:colOff>
      <xdr:row>96</xdr:row>
      <xdr:rowOff>170180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52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161290</xdr:rowOff>
    </xdr:from>
    <xdr:ext cx="53086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2965" y="166204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34,615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74930</xdr:rowOff>
    </xdr:from>
    <xdr:to>
      <xdr:col>41</xdr:col>
      <xdr:colOff>101600</xdr:colOff>
      <xdr:row>97</xdr:row>
      <xdr:rowOff>4445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34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167005</xdr:rowOff>
    </xdr:from>
    <xdr:ext cx="530860" cy="25527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3965" y="166262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34,135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42545</xdr:rowOff>
    </xdr:from>
    <xdr:to>
      <xdr:col>36</xdr:col>
      <xdr:colOff>165100</xdr:colOff>
      <xdr:row>95</xdr:row>
      <xdr:rowOff>144145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33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160655</xdr:rowOff>
    </xdr:from>
    <xdr:ext cx="530860"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4965" y="161055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161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5110"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527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505" y="582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270"/>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52705</xdr:rowOff>
    </xdr:from>
    <xdr:to>
      <xdr:col>85</xdr:col>
      <xdr:colOff>126365</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6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170815</xdr:rowOff>
    </xdr:from>
    <xdr:ext cx="534670" cy="2584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52705</xdr:rowOff>
    </xdr:from>
    <xdr:to>
      <xdr:col>86</xdr:col>
      <xdr:colOff>25400</xdr:colOff>
      <xdr:row>30</xdr:row>
      <xdr:rowOff>52705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147320</xdr:rowOff>
    </xdr:from>
    <xdr:to>
      <xdr:col>85</xdr:col>
      <xdr:colOff>127000</xdr:colOff>
      <xdr:row>38</xdr:row>
      <xdr:rowOff>40640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490970"/>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149860</xdr:rowOff>
    </xdr:from>
    <xdr:ext cx="469900" cy="259080"/>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0</xdr:rowOff>
    </xdr:from>
    <xdr:to>
      <xdr:col>85</xdr:col>
      <xdr:colOff>177800</xdr:colOff>
      <xdr:row>38</xdr:row>
      <xdr:rowOff>101600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17780</xdr:rowOff>
    </xdr:from>
    <xdr:to>
      <xdr:col>81</xdr:col>
      <xdr:colOff>50800</xdr:colOff>
      <xdr:row>38</xdr:row>
      <xdr:rowOff>40640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5328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12700</xdr:rowOff>
    </xdr:from>
    <xdr:to>
      <xdr:col>81</xdr:col>
      <xdr:colOff>101600</xdr:colOff>
      <xdr:row>38</xdr:row>
      <xdr:rowOff>114300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105410</xdr:rowOff>
    </xdr:from>
    <xdr:ext cx="466090"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350" y="6620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17780</xdr:rowOff>
    </xdr:from>
    <xdr:to>
      <xdr:col>76</xdr:col>
      <xdr:colOff>114300</xdr:colOff>
      <xdr:row>39</xdr:row>
      <xdr:rowOff>7620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532880"/>
          <a:ext cx="88900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33020</xdr:rowOff>
    </xdr:from>
    <xdr:to>
      <xdr:col>76</xdr:col>
      <xdr:colOff>165100</xdr:colOff>
      <xdr:row>38</xdr:row>
      <xdr:rowOff>134620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125730</xdr:rowOff>
    </xdr:from>
    <xdr:ext cx="46609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350" y="66408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121285</xdr:rowOff>
    </xdr:from>
    <xdr:to>
      <xdr:col>71</xdr:col>
      <xdr:colOff>177800</xdr:colOff>
      <xdr:row>39</xdr:row>
      <xdr:rowOff>7620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3638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128270</xdr:rowOff>
    </xdr:from>
    <xdr:ext cx="46609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350" y="63004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90805</xdr:rowOff>
    </xdr:from>
    <xdr:to>
      <xdr:col>67</xdr:col>
      <xdr:colOff>101600</xdr:colOff>
      <xdr:row>38</xdr:row>
      <xdr:rowOff>20955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37465</xdr:rowOff>
    </xdr:from>
    <xdr:ext cx="46609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350" y="62096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96520</xdr:rowOff>
    </xdr:from>
    <xdr:to>
      <xdr:col>85</xdr:col>
      <xdr:colOff>177800</xdr:colOff>
      <xdr:row>38</xdr:row>
      <xdr:rowOff>26670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44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119380</xdr:rowOff>
    </xdr:from>
    <xdr:ext cx="469900" cy="259080"/>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29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160655</xdr:rowOff>
    </xdr:from>
    <xdr:to>
      <xdr:col>81</xdr:col>
      <xdr:colOff>101600</xdr:colOff>
      <xdr:row>38</xdr:row>
      <xdr:rowOff>90805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107315</xdr:rowOff>
    </xdr:from>
    <xdr:ext cx="46609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350" y="62795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137795</xdr:rowOff>
    </xdr:from>
    <xdr:to>
      <xdr:col>76</xdr:col>
      <xdr:colOff>165100</xdr:colOff>
      <xdr:row>38</xdr:row>
      <xdr:rowOff>67945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84455</xdr:rowOff>
    </xdr:from>
    <xdr:ext cx="466090"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350" y="62566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128270</xdr:rowOff>
    </xdr:from>
    <xdr:to>
      <xdr:col>72</xdr:col>
      <xdr:colOff>38100</xdr:colOff>
      <xdr:row>39</xdr:row>
      <xdr:rowOff>58420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39</xdr:row>
      <xdr:rowOff>49530</xdr:rowOff>
    </xdr:from>
    <xdr:ext cx="378460"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70" y="67360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70485</xdr:rowOff>
    </xdr:from>
    <xdr:to>
      <xdr:col>67</xdr:col>
      <xdr:colOff>101600</xdr:colOff>
      <xdr:row>39</xdr:row>
      <xdr:rowOff>635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8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163195</xdr:rowOff>
    </xdr:from>
    <xdr:ext cx="466090" cy="25908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350" y="66782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161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110" cy="25527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110" cy="25527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745"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574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745"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745"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5745"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5745"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5745"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5745"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56,381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161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5110" cy="25527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080" y="13827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527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3174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527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2522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1820" cy="2584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370" y="12195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1820"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370" y="11868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820" cy="25527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93345</xdr:rowOff>
    </xdr:from>
    <xdr:to>
      <xdr:col>85</xdr:col>
      <xdr:colOff>126365</xdr:colOff>
      <xdr:row>79</xdr:row>
      <xdr:rowOff>102870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4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106680</xdr:rowOff>
    </xdr:from>
    <xdr:ext cx="534670" cy="25908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102870</xdr:rowOff>
    </xdr:from>
    <xdr:to>
      <xdr:col>86</xdr:col>
      <xdr:colOff>25400</xdr:colOff>
      <xdr:row>79</xdr:row>
      <xdr:rowOff>102870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40640</xdr:rowOff>
    </xdr:from>
    <xdr:ext cx="598805" cy="255270"/>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69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93345</xdr:rowOff>
    </xdr:from>
    <xdr:to>
      <xdr:col>86</xdr:col>
      <xdr:colOff>25400</xdr:colOff>
      <xdr:row>70</xdr:row>
      <xdr:rowOff>93345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143510</xdr:rowOff>
    </xdr:from>
    <xdr:to>
      <xdr:col>85</xdr:col>
      <xdr:colOff>127000</xdr:colOff>
      <xdr:row>73</xdr:row>
      <xdr:rowOff>48260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48791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104775</xdr:rowOff>
    </xdr:from>
    <xdr:ext cx="534670" cy="25908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126365</xdr:rowOff>
    </xdr:from>
    <xdr:to>
      <xdr:col>85</xdr:col>
      <xdr:colOff>177800</xdr:colOff>
      <xdr:row>76</xdr:row>
      <xdr:rowOff>56515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143510</xdr:rowOff>
    </xdr:from>
    <xdr:to>
      <xdr:col>81</xdr:col>
      <xdr:colOff>50800</xdr:colOff>
      <xdr:row>73</xdr:row>
      <xdr:rowOff>166370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487910"/>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124460</xdr:rowOff>
    </xdr:from>
    <xdr:to>
      <xdr:col>81</xdr:col>
      <xdr:colOff>101600</xdr:colOff>
      <xdr:row>76</xdr:row>
      <xdr:rowOff>54610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45720</xdr:rowOff>
    </xdr:from>
    <xdr:ext cx="53086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3965" y="130759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73</xdr:row>
      <xdr:rowOff>166370</xdr:rowOff>
    </xdr:from>
    <xdr:to>
      <xdr:col>76</xdr:col>
      <xdr:colOff>114300</xdr:colOff>
      <xdr:row>74</xdr:row>
      <xdr:rowOff>48260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68222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143510</xdr:rowOff>
    </xdr:from>
    <xdr:to>
      <xdr:col>76</xdr:col>
      <xdr:colOff>165100</xdr:colOff>
      <xdr:row>76</xdr:row>
      <xdr:rowOff>73025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2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64135</xdr:rowOff>
    </xdr:from>
    <xdr:ext cx="530860" cy="25527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4965" y="130943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74</xdr:row>
      <xdr:rowOff>48260</xdr:rowOff>
    </xdr:from>
    <xdr:to>
      <xdr:col>71</xdr:col>
      <xdr:colOff>177800</xdr:colOff>
      <xdr:row>74</xdr:row>
      <xdr:rowOff>149225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73556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150495</xdr:rowOff>
    </xdr:from>
    <xdr:to>
      <xdr:col>72</xdr:col>
      <xdr:colOff>38100</xdr:colOff>
      <xdr:row>76</xdr:row>
      <xdr:rowOff>80645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71755</xdr:rowOff>
    </xdr:from>
    <xdr:ext cx="53086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5965" y="13101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164465</xdr:rowOff>
    </xdr:from>
    <xdr:to>
      <xdr:col>67</xdr:col>
      <xdr:colOff>101600</xdr:colOff>
      <xdr:row>76</xdr:row>
      <xdr:rowOff>94615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86360</xdr:rowOff>
    </xdr:from>
    <xdr:ext cx="530860" cy="25527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6965" y="131165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72</xdr:row>
      <xdr:rowOff>168910</xdr:rowOff>
    </xdr:from>
    <xdr:to>
      <xdr:col>85</xdr:col>
      <xdr:colOff>177800</xdr:colOff>
      <xdr:row>73</xdr:row>
      <xdr:rowOff>99060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51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20320</xdr:rowOff>
    </xdr:from>
    <xdr:ext cx="534670" cy="255270"/>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3647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86,104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92075</xdr:rowOff>
    </xdr:from>
    <xdr:to>
      <xdr:col>81</xdr:col>
      <xdr:colOff>101600</xdr:colOff>
      <xdr:row>73</xdr:row>
      <xdr:rowOff>22225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43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71</xdr:row>
      <xdr:rowOff>38735</xdr:rowOff>
    </xdr:from>
    <xdr:ext cx="530860"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3965" y="122116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114935</xdr:rowOff>
    </xdr:from>
    <xdr:to>
      <xdr:col>76</xdr:col>
      <xdr:colOff>165100</xdr:colOff>
      <xdr:row>74</xdr:row>
      <xdr:rowOff>45085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6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72</xdr:row>
      <xdr:rowOff>61595</xdr:rowOff>
    </xdr:from>
    <xdr:ext cx="530860"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4965" y="124059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78,920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168910</xdr:rowOff>
    </xdr:from>
    <xdr:to>
      <xdr:col>72</xdr:col>
      <xdr:colOff>38100</xdr:colOff>
      <xdr:row>74</xdr:row>
      <xdr:rowOff>99060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68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72</xdr:row>
      <xdr:rowOff>115570</xdr:rowOff>
    </xdr:from>
    <xdr:ext cx="530860"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5965" y="124599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98425</xdr:rowOff>
    </xdr:from>
    <xdr:to>
      <xdr:col>67</xdr:col>
      <xdr:colOff>101600</xdr:colOff>
      <xdr:row>75</xdr:row>
      <xdr:rowOff>29210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785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45085</xdr:rowOff>
    </xdr:from>
    <xdr:ext cx="530860" cy="2584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6965" y="125609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110" cy="25527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0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527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505" y="16342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820" cy="25527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370" y="15885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1820" cy="25527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370" y="15427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527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95885</xdr:rowOff>
    </xdr:from>
    <xdr:to>
      <xdr:col>85</xdr:col>
      <xdr:colOff>126365</xdr:colOff>
      <xdr:row>98</xdr:row>
      <xdr:rowOff>113665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85"/>
          <a:ext cx="127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118110</xdr:rowOff>
    </xdr:from>
    <xdr:ext cx="469900" cy="259080"/>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2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113665</xdr:rowOff>
    </xdr:from>
    <xdr:to>
      <xdr:col>86</xdr:col>
      <xdr:colOff>25400</xdr:colOff>
      <xdr:row>98</xdr:row>
      <xdr:rowOff>113665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5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42545</xdr:rowOff>
    </xdr:from>
    <xdr:ext cx="598805" cy="255270"/>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9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95885</xdr:rowOff>
    </xdr:from>
    <xdr:to>
      <xdr:col>86</xdr:col>
      <xdr:colOff>25400</xdr:colOff>
      <xdr:row>90</xdr:row>
      <xdr:rowOff>95885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29210</xdr:rowOff>
    </xdr:from>
    <xdr:to>
      <xdr:col>85</xdr:col>
      <xdr:colOff>127000</xdr:colOff>
      <xdr:row>98</xdr:row>
      <xdr:rowOff>30480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3131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31115</xdr:rowOff>
    </xdr:from>
    <xdr:ext cx="534670" cy="255270"/>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31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8255</xdr:rowOff>
    </xdr:from>
    <xdr:to>
      <xdr:col>85</xdr:col>
      <xdr:colOff>177800</xdr:colOff>
      <xdr:row>97</xdr:row>
      <xdr:rowOff>109855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30480</xdr:rowOff>
    </xdr:from>
    <xdr:to>
      <xdr:col>81</xdr:col>
      <xdr:colOff>50800</xdr:colOff>
      <xdr:row>98</xdr:row>
      <xdr:rowOff>41910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8325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24130</xdr:rowOff>
    </xdr:from>
    <xdr:to>
      <xdr:col>81</xdr:col>
      <xdr:colOff>101600</xdr:colOff>
      <xdr:row>97</xdr:row>
      <xdr:rowOff>125730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142240</xdr:rowOff>
    </xdr:from>
    <xdr:ext cx="53086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64299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30480</xdr:rowOff>
    </xdr:from>
    <xdr:to>
      <xdr:col>76</xdr:col>
      <xdr:colOff>114300</xdr:colOff>
      <xdr:row>98</xdr:row>
      <xdr:rowOff>41910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66113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21590</xdr:rowOff>
    </xdr:from>
    <xdr:to>
      <xdr:col>76</xdr:col>
      <xdr:colOff>165100</xdr:colOff>
      <xdr:row>97</xdr:row>
      <xdr:rowOff>123190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139700</xdr:rowOff>
    </xdr:from>
    <xdr:ext cx="53086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4965" y="164274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30480</xdr:rowOff>
    </xdr:from>
    <xdr:to>
      <xdr:col>71</xdr:col>
      <xdr:colOff>177800</xdr:colOff>
      <xdr:row>97</xdr:row>
      <xdr:rowOff>154940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61130"/>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166370</xdr:rowOff>
    </xdr:from>
    <xdr:to>
      <xdr:col>72</xdr:col>
      <xdr:colOff>38100</xdr:colOff>
      <xdr:row>97</xdr:row>
      <xdr:rowOff>95885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5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86995</xdr:rowOff>
    </xdr:from>
    <xdr:ext cx="530860" cy="25527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5965" y="167176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66040</xdr:rowOff>
    </xdr:from>
    <xdr:to>
      <xdr:col>67</xdr:col>
      <xdr:colOff>101600</xdr:colOff>
      <xdr:row>97</xdr:row>
      <xdr:rowOff>167640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12700</xdr:rowOff>
    </xdr:from>
    <xdr:ext cx="53086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6965" y="164719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149860</xdr:rowOff>
    </xdr:from>
    <xdr:to>
      <xdr:col>85</xdr:col>
      <xdr:colOff>177800</xdr:colOff>
      <xdr:row>98</xdr:row>
      <xdr:rowOff>80010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8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64770</xdr:rowOff>
    </xdr:from>
    <xdr:ext cx="534670" cy="255270"/>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954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12,103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151130</xdr:rowOff>
    </xdr:from>
    <xdr:to>
      <xdr:col>81</xdr:col>
      <xdr:colOff>101600</xdr:colOff>
      <xdr:row>98</xdr:row>
      <xdr:rowOff>81280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8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72390</xdr:rowOff>
    </xdr:from>
    <xdr:ext cx="53086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3965" y="168744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162560</xdr:rowOff>
    </xdr:from>
    <xdr:to>
      <xdr:col>76</xdr:col>
      <xdr:colOff>165100</xdr:colOff>
      <xdr:row>98</xdr:row>
      <xdr:rowOff>92710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9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83820</xdr:rowOff>
    </xdr:from>
    <xdr:ext cx="530860"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4965" y="168859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10,704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151130</xdr:rowOff>
    </xdr:from>
    <xdr:to>
      <xdr:col>72</xdr:col>
      <xdr:colOff>38100</xdr:colOff>
      <xdr:row>97</xdr:row>
      <xdr:rowOff>81280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1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97790</xdr:rowOff>
    </xdr:from>
    <xdr:ext cx="530860" cy="25527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5965" y="163855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30,685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104140</xdr:rowOff>
    </xdr:from>
    <xdr:to>
      <xdr:col>67</xdr:col>
      <xdr:colOff>101600</xdr:colOff>
      <xdr:row>98</xdr:row>
      <xdr:rowOff>34290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3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25400</xdr:rowOff>
    </xdr:from>
    <xdr:ext cx="530860"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6965" y="168275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161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110" cy="25527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527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505" y="6055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527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5598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527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505" y="5140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27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6350</xdr:rowOff>
    </xdr:from>
    <xdr:to>
      <xdr:col>116</xdr:col>
      <xdr:colOff>62865</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850"/>
          <a:ext cx="127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5270"/>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123825</xdr:rowOff>
    </xdr:from>
    <xdr:ext cx="534670" cy="255270"/>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6350</xdr:rowOff>
    </xdr:from>
    <xdr:to>
      <xdr:col>116</xdr:col>
      <xdr:colOff>152400</xdr:colOff>
      <xdr:row>30</xdr:row>
      <xdr:rowOff>6350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43815</xdr:rowOff>
    </xdr:from>
    <xdr:to>
      <xdr:col>116</xdr:col>
      <xdr:colOff>63500</xdr:colOff>
      <xdr:row>37</xdr:row>
      <xdr:rowOff>63500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38746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6350</xdr:rowOff>
    </xdr:from>
    <xdr:ext cx="469900" cy="255270"/>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5000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27305</xdr:rowOff>
    </xdr:from>
    <xdr:to>
      <xdr:col>116</xdr:col>
      <xdr:colOff>114300</xdr:colOff>
      <xdr:row>37</xdr:row>
      <xdr:rowOff>128905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63500</xdr:rowOff>
    </xdr:from>
    <xdr:to>
      <xdr:col>111</xdr:col>
      <xdr:colOff>177800</xdr:colOff>
      <xdr:row>37</xdr:row>
      <xdr:rowOff>92075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40715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1905</xdr:rowOff>
    </xdr:from>
    <xdr:to>
      <xdr:col>112</xdr:col>
      <xdr:colOff>38100</xdr:colOff>
      <xdr:row>37</xdr:row>
      <xdr:rowOff>103505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120650</xdr:rowOff>
    </xdr:from>
    <xdr:ext cx="466090" cy="25527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350" y="61214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92075</xdr:rowOff>
    </xdr:from>
    <xdr:to>
      <xdr:col>107</xdr:col>
      <xdr:colOff>50800</xdr:colOff>
      <xdr:row>37</xdr:row>
      <xdr:rowOff>114935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43572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106045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122555</xdr:rowOff>
    </xdr:from>
    <xdr:ext cx="466090" cy="25527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350" y="61233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114935</xdr:rowOff>
    </xdr:from>
    <xdr:to>
      <xdr:col>102</xdr:col>
      <xdr:colOff>114300</xdr:colOff>
      <xdr:row>38</xdr:row>
      <xdr:rowOff>34290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458585"/>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27305</xdr:rowOff>
    </xdr:from>
    <xdr:to>
      <xdr:col>102</xdr:col>
      <xdr:colOff>165100</xdr:colOff>
      <xdr:row>37</xdr:row>
      <xdr:rowOff>128905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145415</xdr:rowOff>
    </xdr:from>
    <xdr:ext cx="466090" cy="25527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350" y="61461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50165</xdr:rowOff>
    </xdr:from>
    <xdr:to>
      <xdr:col>98</xdr:col>
      <xdr:colOff>38100</xdr:colOff>
      <xdr:row>37</xdr:row>
      <xdr:rowOff>151765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168275</xdr:rowOff>
    </xdr:from>
    <xdr:ext cx="466090" cy="25527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350" y="61690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164465</xdr:rowOff>
    </xdr:from>
    <xdr:to>
      <xdr:col>116</xdr:col>
      <xdr:colOff>114300</xdr:colOff>
      <xdr:row>37</xdr:row>
      <xdr:rowOff>94615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15875</xdr:rowOff>
    </xdr:from>
    <xdr:ext cx="469900" cy="259080"/>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188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12065</xdr:rowOff>
    </xdr:from>
    <xdr:to>
      <xdr:col>112</xdr:col>
      <xdr:colOff>38100</xdr:colOff>
      <xdr:row>37</xdr:row>
      <xdr:rowOff>113665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104775</xdr:rowOff>
    </xdr:from>
    <xdr:ext cx="46609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350" y="64484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41275</xdr:rowOff>
    </xdr:from>
    <xdr:to>
      <xdr:col>107</xdr:col>
      <xdr:colOff>101600</xdr:colOff>
      <xdr:row>37</xdr:row>
      <xdr:rowOff>143510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384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133985</xdr:rowOff>
    </xdr:from>
    <xdr:ext cx="466090" cy="25527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350" y="64776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64135</xdr:rowOff>
    </xdr:from>
    <xdr:to>
      <xdr:col>102</xdr:col>
      <xdr:colOff>165100</xdr:colOff>
      <xdr:row>37</xdr:row>
      <xdr:rowOff>166370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407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156845</xdr:rowOff>
    </xdr:from>
    <xdr:ext cx="466090" cy="25527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350" y="65004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154940</xdr:rowOff>
    </xdr:from>
    <xdr:to>
      <xdr:col>98</xdr:col>
      <xdr:colOff>38100</xdr:colOff>
      <xdr:row>38</xdr:row>
      <xdr:rowOff>85090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76200</xdr:rowOff>
    </xdr:from>
    <xdr:ext cx="466090" cy="25527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350" y="65913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4,703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161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5110"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527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527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11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153670</xdr:rowOff>
    </xdr:from>
    <xdr:to>
      <xdr:col>116</xdr:col>
      <xdr:colOff>62865</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62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100330</xdr:rowOff>
    </xdr:from>
    <xdr:ext cx="534670" cy="255270"/>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8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153670</xdr:rowOff>
    </xdr:from>
    <xdr:to>
      <xdr:col>116</xdr:col>
      <xdr:colOff>152400</xdr:colOff>
      <xdr:row>51</xdr:row>
      <xdr:rowOff>153670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133985</xdr:rowOff>
    </xdr:from>
    <xdr:to>
      <xdr:col>116</xdr:col>
      <xdr:colOff>63500</xdr:colOff>
      <xdr:row>58</xdr:row>
      <xdr:rowOff>135890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7808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166370</xdr:rowOff>
    </xdr:from>
    <xdr:ext cx="469900" cy="255270"/>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757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143510</xdr:rowOff>
    </xdr:from>
    <xdr:to>
      <xdr:col>116</xdr:col>
      <xdr:colOff>114300</xdr:colOff>
      <xdr:row>58</xdr:row>
      <xdr:rowOff>73025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133985</xdr:rowOff>
    </xdr:from>
    <xdr:to>
      <xdr:col>111</xdr:col>
      <xdr:colOff>177800</xdr:colOff>
      <xdr:row>58</xdr:row>
      <xdr:rowOff>135890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780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123825</xdr:rowOff>
    </xdr:from>
    <xdr:to>
      <xdr:col>112</xdr:col>
      <xdr:colOff>38100</xdr:colOff>
      <xdr:row>58</xdr:row>
      <xdr:rowOff>53975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70485</xdr:rowOff>
    </xdr:from>
    <xdr:ext cx="46609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350" y="96716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135890</xdr:rowOff>
    </xdr:from>
    <xdr:to>
      <xdr:col>107</xdr:col>
      <xdr:colOff>50800</xdr:colOff>
      <xdr:row>58</xdr:row>
      <xdr:rowOff>143510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799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138430</xdr:rowOff>
    </xdr:from>
    <xdr:to>
      <xdr:col>107</xdr:col>
      <xdr:colOff>101600</xdr:colOff>
      <xdr:row>58</xdr:row>
      <xdr:rowOff>68580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85090</xdr:rowOff>
    </xdr:from>
    <xdr:ext cx="46609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350" y="96862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143510</xdr:rowOff>
    </xdr:from>
    <xdr:to>
      <xdr:col>102</xdr:col>
      <xdr:colOff>114300</xdr:colOff>
      <xdr:row>58</xdr:row>
      <xdr:rowOff>145415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876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106045</xdr:rowOff>
    </xdr:from>
    <xdr:to>
      <xdr:col>102</xdr:col>
      <xdr:colOff>165100</xdr:colOff>
      <xdr:row>58</xdr:row>
      <xdr:rowOff>36195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52705</xdr:rowOff>
    </xdr:from>
    <xdr:ext cx="466090" cy="25527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350" y="96539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109855</xdr:rowOff>
    </xdr:from>
    <xdr:to>
      <xdr:col>98</xdr:col>
      <xdr:colOff>38100</xdr:colOff>
      <xdr:row>58</xdr:row>
      <xdr:rowOff>40640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56515</xdr:rowOff>
    </xdr:from>
    <xdr:ext cx="466090" cy="2584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350" y="965771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85090</xdr:rowOff>
    </xdr:from>
    <xdr:to>
      <xdr:col>116</xdr:col>
      <xdr:colOff>114300</xdr:colOff>
      <xdr:row>59</xdr:row>
      <xdr:rowOff>15240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171450</xdr:rowOff>
    </xdr:from>
    <xdr:ext cx="469900" cy="259080"/>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44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83185</xdr:rowOff>
    </xdr:from>
    <xdr:to>
      <xdr:col>112</xdr:col>
      <xdr:colOff>38100</xdr:colOff>
      <xdr:row>59</xdr:row>
      <xdr:rowOff>13335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2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4445</xdr:rowOff>
    </xdr:from>
    <xdr:ext cx="46609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350" y="101199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85090</xdr:rowOff>
    </xdr:from>
    <xdr:to>
      <xdr:col>107</xdr:col>
      <xdr:colOff>101600</xdr:colOff>
      <xdr:row>59</xdr:row>
      <xdr:rowOff>15240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6350</xdr:rowOff>
    </xdr:from>
    <xdr:ext cx="466090" cy="25527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350" y="101219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92710</xdr:rowOff>
    </xdr:from>
    <xdr:to>
      <xdr:col>102</xdr:col>
      <xdr:colOff>165100</xdr:colOff>
      <xdr:row>59</xdr:row>
      <xdr:rowOff>22860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3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14605</xdr:rowOff>
    </xdr:from>
    <xdr:ext cx="466090"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350" y="101301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94615</xdr:rowOff>
    </xdr:from>
    <xdr:to>
      <xdr:col>98</xdr:col>
      <xdr:colOff>38100</xdr:colOff>
      <xdr:row>59</xdr:row>
      <xdr:rowOff>24765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15875</xdr:rowOff>
    </xdr:from>
    <xdr:ext cx="466090"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350" y="101314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075" cy="22161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5110" cy="25527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080" y="13827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527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370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527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2913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527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456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527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1998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1820" cy="25527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17780</xdr:rowOff>
    </xdr:from>
    <xdr:to>
      <xdr:col>116</xdr:col>
      <xdr:colOff>62865</xdr:colOff>
      <xdr:row>78</xdr:row>
      <xdr:rowOff>79375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730"/>
          <a:ext cx="1270" cy="1261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83185</xdr:rowOff>
    </xdr:from>
    <xdr:ext cx="534670" cy="259080"/>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79375</xdr:rowOff>
    </xdr:from>
    <xdr:to>
      <xdr:col>116</xdr:col>
      <xdr:colOff>152400</xdr:colOff>
      <xdr:row>78</xdr:row>
      <xdr:rowOff>79375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135890</xdr:rowOff>
    </xdr:from>
    <xdr:ext cx="534670" cy="259080"/>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17780</xdr:rowOff>
    </xdr:from>
    <xdr:to>
      <xdr:col>116</xdr:col>
      <xdr:colOff>152400</xdr:colOff>
      <xdr:row>71</xdr:row>
      <xdr:rowOff>17780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116840</xdr:rowOff>
    </xdr:from>
    <xdr:to>
      <xdr:col>116</xdr:col>
      <xdr:colOff>63500</xdr:colOff>
      <xdr:row>73</xdr:row>
      <xdr:rowOff>143510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63269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170180</xdr:rowOff>
    </xdr:from>
    <xdr:ext cx="534670" cy="259080"/>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4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20320</xdr:rowOff>
    </xdr:from>
    <xdr:to>
      <xdr:col>116</xdr:col>
      <xdr:colOff>114300</xdr:colOff>
      <xdr:row>75</xdr:row>
      <xdr:rowOff>121920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127000</xdr:rowOff>
    </xdr:from>
    <xdr:to>
      <xdr:col>111</xdr:col>
      <xdr:colOff>177800</xdr:colOff>
      <xdr:row>73</xdr:row>
      <xdr:rowOff>143510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64285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27305</xdr:rowOff>
    </xdr:from>
    <xdr:to>
      <xdr:col>112</xdr:col>
      <xdr:colOff>38100</xdr:colOff>
      <xdr:row>75</xdr:row>
      <xdr:rowOff>128905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120650</xdr:rowOff>
    </xdr:from>
    <xdr:ext cx="530860" cy="25527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5965" y="129794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127000</xdr:rowOff>
    </xdr:from>
    <xdr:to>
      <xdr:col>107</xdr:col>
      <xdr:colOff>50800</xdr:colOff>
      <xdr:row>73</xdr:row>
      <xdr:rowOff>166370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6428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34925</xdr:rowOff>
    </xdr:from>
    <xdr:to>
      <xdr:col>107</xdr:col>
      <xdr:colOff>101600</xdr:colOff>
      <xdr:row>75</xdr:row>
      <xdr:rowOff>136525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127635</xdr:rowOff>
    </xdr:from>
    <xdr:ext cx="53086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9863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73</xdr:row>
      <xdr:rowOff>166370</xdr:rowOff>
    </xdr:from>
    <xdr:to>
      <xdr:col>102</xdr:col>
      <xdr:colOff>114300</xdr:colOff>
      <xdr:row>74</xdr:row>
      <xdr:rowOff>42545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68222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46990</xdr:rowOff>
    </xdr:from>
    <xdr:to>
      <xdr:col>102</xdr:col>
      <xdr:colOff>165100</xdr:colOff>
      <xdr:row>75</xdr:row>
      <xdr:rowOff>148590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139700</xdr:rowOff>
    </xdr:from>
    <xdr:ext cx="53086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7965" y="129984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66040</xdr:rowOff>
    </xdr:from>
    <xdr:to>
      <xdr:col>98</xdr:col>
      <xdr:colOff>38100</xdr:colOff>
      <xdr:row>75</xdr:row>
      <xdr:rowOff>167640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158750</xdr:rowOff>
    </xdr:from>
    <xdr:ext cx="53086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8965" y="130175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66040</xdr:rowOff>
    </xdr:from>
    <xdr:to>
      <xdr:col>116</xdr:col>
      <xdr:colOff>114300</xdr:colOff>
      <xdr:row>73</xdr:row>
      <xdr:rowOff>167640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58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88900</xdr:rowOff>
    </xdr:from>
    <xdr:ext cx="534670" cy="255270"/>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333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58,506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92075</xdr:rowOff>
    </xdr:from>
    <xdr:to>
      <xdr:col>112</xdr:col>
      <xdr:colOff>38100</xdr:colOff>
      <xdr:row>74</xdr:row>
      <xdr:rowOff>22225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60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38735</xdr:rowOff>
    </xdr:from>
    <xdr:ext cx="53086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5965" y="123831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57,365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76200</xdr:rowOff>
    </xdr:from>
    <xdr:to>
      <xdr:col>107</xdr:col>
      <xdr:colOff>101600</xdr:colOff>
      <xdr:row>74</xdr:row>
      <xdr:rowOff>6350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22860</xdr:rowOff>
    </xdr:from>
    <xdr:ext cx="53086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6965" y="12367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115570</xdr:rowOff>
    </xdr:from>
    <xdr:to>
      <xdr:col>102</xdr:col>
      <xdr:colOff>165100</xdr:colOff>
      <xdr:row>74</xdr:row>
      <xdr:rowOff>45720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3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62230</xdr:rowOff>
    </xdr:from>
    <xdr:ext cx="530860"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7965" y="124066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56,321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163195</xdr:rowOff>
    </xdr:from>
    <xdr:to>
      <xdr:col>98</xdr:col>
      <xdr:colOff>38100</xdr:colOff>
      <xdr:row>74</xdr:row>
      <xdr:rowOff>93345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7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109855</xdr:rowOff>
    </xdr:from>
    <xdr:ext cx="530860" cy="25527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8965" y="124542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54,259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075" cy="22161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110" cy="25527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080" y="16113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110" cy="25527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4970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745"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74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574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74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74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74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574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74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歳出決算額は、住民一人当たり</a:t>
          </a:r>
          <a:r>
            <a:rPr kumimoji="1" lang="en-US" altLang="ja-JP" sz="1300">
              <a:latin typeface="ＭＳ Ｐゴシック"/>
              <a:ea typeface="ＭＳ Ｐゴシック"/>
            </a:rPr>
            <a:t>661,702</a:t>
          </a:r>
          <a:r>
            <a:rPr kumimoji="1" lang="ja-JP" altLang="en-US" sz="1300">
              <a:latin typeface="ＭＳ Ｐゴシック"/>
              <a:ea typeface="ＭＳ Ｐゴシック"/>
            </a:rPr>
            <a:t>円となっている。構成項目別では、人件費においては、県人事院勧告に伴う給与改定の影響等により、総額が対前年度比で</a:t>
          </a:r>
          <a:r>
            <a:rPr kumimoji="1" lang="en-US" altLang="ja-JP" sz="1300">
              <a:latin typeface="ＭＳ Ｐゴシック"/>
              <a:ea typeface="ＭＳ Ｐゴシック"/>
            </a:rPr>
            <a:t>78,912</a:t>
          </a:r>
          <a:r>
            <a:rPr kumimoji="1" lang="ja-JP" altLang="en-US" sz="1300">
              <a:latin typeface="ＭＳ Ｐゴシック"/>
              <a:ea typeface="ＭＳ Ｐゴシック"/>
            </a:rPr>
            <a:t>千円増加しており、住民一人当たりも</a:t>
          </a:r>
          <a:r>
            <a:rPr kumimoji="1" lang="en-US" altLang="ja-JP" sz="1300">
              <a:latin typeface="ＭＳ Ｐゴシック"/>
              <a:ea typeface="ＭＳ Ｐゴシック"/>
            </a:rPr>
            <a:t>4,356</a:t>
          </a:r>
          <a:r>
            <a:rPr kumimoji="1" lang="ja-JP" altLang="en-US" sz="1300">
              <a:latin typeface="ＭＳ Ｐゴシック"/>
              <a:ea typeface="ＭＳ Ｐゴシック"/>
            </a:rPr>
            <a:t>円の増加となっている。物件費においては、重層的支援体制整備事業の新設に伴う新規・拡充事業や総合行政システム使用料の増等により、総額は対前年度比で314,031千円増加しており、住民一人当たりも10,822円の増加となっている。扶助費においては、電力・ガス・食料品等価格高騰緊急支援給付金事業の減等の影響により、総額は前年度比で206,943千円減少しており、住民一人当たりも2,892千円の減少となっている。類似団体平均を大きく上回っているため、今後も扶助費の動向に注視していく。補助費等においては、プレミアム商品券補助金の減やエネルギー価格高騰対策緊急支援金の皆減等により、総額は対前年度比で251,259千円減少しており、住民一人当たりも5,891千円の減少となっている。普通建設事業費においては、消防指令業務共同運用事業等の増があったものの、清掃センター周辺環境整備事業市民会館改修事業の減等により、総額は対前年度比で237,408千円減少しており、住民一人当たりも4,935千円の減少となっている。今後も公共施設の老朽化対策にかかる更新費用は高いまま推移することが見込まれることから、計画的・効率的な更新整備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大分県臼杵市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34,895
34,497
291.20
23,533,855
23,090,103
376,393
12,578,508
24,742,579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161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5110" cy="25527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080" y="6969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355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355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3550" cy="25527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3550"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527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70485</xdr:rowOff>
    </xdr:from>
    <xdr:to>
      <xdr:col>24</xdr:col>
      <xdr:colOff>62865</xdr:colOff>
      <xdr:row>38</xdr:row>
      <xdr:rowOff>3810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435"/>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7620</xdr:rowOff>
    </xdr:from>
    <xdr:ext cx="469900" cy="25527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7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3810</xdr:rowOff>
    </xdr:from>
    <xdr:to>
      <xdr:col>24</xdr:col>
      <xdr:colOff>152400</xdr:colOff>
      <xdr:row>38</xdr:row>
      <xdr:rowOff>3810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17780</xdr:rowOff>
    </xdr:from>
    <xdr:ext cx="469900" cy="25527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12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dr:col>23</xdr:col>
      <xdr:colOff>165100</xdr:colOff>
      <xdr:row>31</xdr:row>
      <xdr:rowOff>70485</xdr:rowOff>
    </xdr:from>
    <xdr:to>
      <xdr:col>24</xdr:col>
      <xdr:colOff>152400</xdr:colOff>
      <xdr:row>31</xdr:row>
      <xdr:rowOff>70485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29210</xdr:rowOff>
    </xdr:from>
    <xdr:to>
      <xdr:col>24</xdr:col>
      <xdr:colOff>63500</xdr:colOff>
      <xdr:row>36</xdr:row>
      <xdr:rowOff>66040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0141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129540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38100</xdr:rowOff>
    </xdr:from>
    <xdr:to>
      <xdr:col>19</xdr:col>
      <xdr:colOff>177800</xdr:colOff>
      <xdr:row>36</xdr:row>
      <xdr:rowOff>66040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1030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4445</xdr:rowOff>
    </xdr:from>
    <xdr:to>
      <xdr:col>20</xdr:col>
      <xdr:colOff>38100</xdr:colOff>
      <xdr:row>36</xdr:row>
      <xdr:rowOff>106045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122555</xdr:rowOff>
    </xdr:from>
    <xdr:ext cx="466090" cy="25527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95185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38100</xdr:rowOff>
    </xdr:from>
    <xdr:to>
      <xdr:col>15</xdr:col>
      <xdr:colOff>50800</xdr:colOff>
      <xdr:row>36</xdr:row>
      <xdr:rowOff>86360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1030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15240</xdr:rowOff>
    </xdr:from>
    <xdr:to>
      <xdr:col>15</xdr:col>
      <xdr:colOff>101600</xdr:colOff>
      <xdr:row>36</xdr:row>
      <xdr:rowOff>116840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107950</xdr:rowOff>
    </xdr:from>
    <xdr:ext cx="466090"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80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86360</xdr:rowOff>
    </xdr:from>
    <xdr:to>
      <xdr:col>10</xdr:col>
      <xdr:colOff>114300</xdr:colOff>
      <xdr:row>36</xdr:row>
      <xdr:rowOff>97790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585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127000</xdr:rowOff>
    </xdr:from>
    <xdr:ext cx="46609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9563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143510</xdr:rowOff>
    </xdr:from>
    <xdr:ext cx="466090" cy="25527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9728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149225</xdr:rowOff>
    </xdr:from>
    <xdr:to>
      <xdr:col>24</xdr:col>
      <xdr:colOff>114300</xdr:colOff>
      <xdr:row>36</xdr:row>
      <xdr:rowOff>79375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635</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01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15240</xdr:rowOff>
    </xdr:from>
    <xdr:to>
      <xdr:col>20</xdr:col>
      <xdr:colOff>38100</xdr:colOff>
      <xdr:row>36</xdr:row>
      <xdr:rowOff>116840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107950</xdr:rowOff>
    </xdr:from>
    <xdr:ext cx="46609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280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158750</xdr:rowOff>
    </xdr:from>
    <xdr:to>
      <xdr:col>15</xdr:col>
      <xdr:colOff>101600</xdr:colOff>
      <xdr:row>36</xdr:row>
      <xdr:rowOff>88900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105410</xdr:rowOff>
    </xdr:from>
    <xdr:ext cx="46609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9347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35560</xdr:rowOff>
    </xdr:from>
    <xdr:to>
      <xdr:col>10</xdr:col>
      <xdr:colOff>165100</xdr:colOff>
      <xdr:row>36</xdr:row>
      <xdr:rowOff>137160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0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128270</xdr:rowOff>
    </xdr:from>
    <xdr:ext cx="46609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3004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46355</xdr:rowOff>
    </xdr:from>
    <xdr:to>
      <xdr:col>6</xdr:col>
      <xdr:colOff>38100</xdr:colOff>
      <xdr:row>36</xdr:row>
      <xdr:rowOff>147955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139065</xdr:rowOff>
    </xdr:from>
    <xdr:ext cx="466090"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3112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161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5110"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182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1820" cy="25527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820"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1820"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820" cy="25527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69215</xdr:rowOff>
    </xdr:from>
    <xdr:to>
      <xdr:col>24</xdr:col>
      <xdr:colOff>62865</xdr:colOff>
      <xdr:row>58</xdr:row>
      <xdr:rowOff>35560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165"/>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39370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35560</xdr:rowOff>
    </xdr:from>
    <xdr:to>
      <xdr:col>24</xdr:col>
      <xdr:colOff>152400</xdr:colOff>
      <xdr:row>58</xdr:row>
      <xdr:rowOff>35560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15875</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dr:col>23</xdr:col>
      <xdr:colOff>165100</xdr:colOff>
      <xdr:row>51</xdr:row>
      <xdr:rowOff>69215</xdr:rowOff>
    </xdr:from>
    <xdr:to>
      <xdr:col>24</xdr:col>
      <xdr:colOff>152400</xdr:colOff>
      <xdr:row>51</xdr:row>
      <xdr:rowOff>69215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23495</xdr:rowOff>
    </xdr:from>
    <xdr:to>
      <xdr:col>24</xdr:col>
      <xdr:colOff>63500</xdr:colOff>
      <xdr:row>57</xdr:row>
      <xdr:rowOff>40640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9614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141605</xdr:rowOff>
    </xdr:from>
    <xdr:ext cx="598805"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3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118745</xdr:rowOff>
    </xdr:from>
    <xdr:to>
      <xdr:col>24</xdr:col>
      <xdr:colOff>114300</xdr:colOff>
      <xdr:row>57</xdr:row>
      <xdr:rowOff>48895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36195</xdr:rowOff>
    </xdr:from>
    <xdr:to>
      <xdr:col>19</xdr:col>
      <xdr:colOff>177800</xdr:colOff>
      <xdr:row>57</xdr:row>
      <xdr:rowOff>40640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088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151765</xdr:rowOff>
    </xdr:from>
    <xdr:to>
      <xdr:col>20</xdr:col>
      <xdr:colOff>38100</xdr:colOff>
      <xdr:row>57</xdr:row>
      <xdr:rowOff>81915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98425</xdr:rowOff>
    </xdr:from>
    <xdr:ext cx="530860" cy="25527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29965" y="95281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112395</xdr:rowOff>
    </xdr:from>
    <xdr:to>
      <xdr:col>15</xdr:col>
      <xdr:colOff>50800</xdr:colOff>
      <xdr:row>57</xdr:row>
      <xdr:rowOff>36195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13595"/>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151765</xdr:rowOff>
    </xdr:from>
    <xdr:to>
      <xdr:col>15</xdr:col>
      <xdr:colOff>101600</xdr:colOff>
      <xdr:row>57</xdr:row>
      <xdr:rowOff>81915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98425</xdr:rowOff>
    </xdr:from>
    <xdr:ext cx="530860" cy="25527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0965" y="95281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54</xdr:row>
      <xdr:rowOff>59690</xdr:rowOff>
    </xdr:from>
    <xdr:to>
      <xdr:col>10</xdr:col>
      <xdr:colOff>114300</xdr:colOff>
      <xdr:row>56</xdr:row>
      <xdr:rowOff>112395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17990"/>
          <a:ext cx="889000" cy="395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166370</xdr:rowOff>
    </xdr:from>
    <xdr:to>
      <xdr:col>10</xdr:col>
      <xdr:colOff>165100</xdr:colOff>
      <xdr:row>57</xdr:row>
      <xdr:rowOff>96520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87630</xdr:rowOff>
    </xdr:from>
    <xdr:ext cx="530860" cy="25527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1965" y="98602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139700</xdr:rowOff>
    </xdr:from>
    <xdr:to>
      <xdr:col>6</xdr:col>
      <xdr:colOff>38100</xdr:colOff>
      <xdr:row>55</xdr:row>
      <xdr:rowOff>69850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60960</xdr:rowOff>
    </xdr:from>
    <xdr:ext cx="594995"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4907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144145</xdr:rowOff>
    </xdr:from>
    <xdr:to>
      <xdr:col>24</xdr:col>
      <xdr:colOff>114300</xdr:colOff>
      <xdr:row>57</xdr:row>
      <xdr:rowOff>74930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45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122555</xdr:rowOff>
    </xdr:from>
    <xdr:ext cx="534670" cy="25527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2375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95,466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160655</xdr:rowOff>
    </xdr:from>
    <xdr:to>
      <xdr:col>20</xdr:col>
      <xdr:colOff>38100</xdr:colOff>
      <xdr:row>57</xdr:row>
      <xdr:rowOff>90805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81915</xdr:rowOff>
    </xdr:from>
    <xdr:ext cx="530860"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98545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156845</xdr:rowOff>
    </xdr:from>
    <xdr:to>
      <xdr:col>15</xdr:col>
      <xdr:colOff>101600</xdr:colOff>
      <xdr:row>57</xdr:row>
      <xdr:rowOff>86995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78105</xdr:rowOff>
    </xdr:from>
    <xdr:ext cx="530860" cy="25527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98507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61595</xdr:rowOff>
    </xdr:from>
    <xdr:to>
      <xdr:col>10</xdr:col>
      <xdr:colOff>165100</xdr:colOff>
      <xdr:row>56</xdr:row>
      <xdr:rowOff>163195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8255</xdr:rowOff>
    </xdr:from>
    <xdr:ext cx="594995" cy="25527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580" y="943800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117,094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8890</xdr:rowOff>
    </xdr:from>
    <xdr:to>
      <xdr:col>6</xdr:col>
      <xdr:colOff>38100</xdr:colOff>
      <xdr:row>54</xdr:row>
      <xdr:rowOff>110490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6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127000</xdr:rowOff>
    </xdr:from>
    <xdr:ext cx="594995"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0424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221,017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229,669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161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1820" cy="25527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827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1820"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0137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1820" cy="25527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74345"/>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1820"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847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1820" cy="25527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522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1820" cy="2584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195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1820"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868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820" cy="255270"/>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48260</xdr:rowOff>
    </xdr:from>
    <xdr:to>
      <xdr:col>24</xdr:col>
      <xdr:colOff>62865</xdr:colOff>
      <xdr:row>79</xdr:row>
      <xdr:rowOff>60325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1210"/>
          <a:ext cx="1270" cy="1383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64135</xdr:rowOff>
    </xdr:from>
    <xdr:ext cx="598805" cy="255270"/>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68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60325</xdr:rowOff>
    </xdr:from>
    <xdr:to>
      <xdr:col>24</xdr:col>
      <xdr:colOff>152400</xdr:colOff>
      <xdr:row>79</xdr:row>
      <xdr:rowOff>60325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166370</xdr:rowOff>
    </xdr:from>
    <xdr:ext cx="598805" cy="255270"/>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42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dr:col>23</xdr:col>
      <xdr:colOff>165100</xdr:colOff>
      <xdr:row>71</xdr:row>
      <xdr:rowOff>48260</xdr:rowOff>
    </xdr:from>
    <xdr:to>
      <xdr:col>24</xdr:col>
      <xdr:colOff>152400</xdr:colOff>
      <xdr:row>71</xdr:row>
      <xdr:rowOff>48260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170180</xdr:rowOff>
    </xdr:from>
    <xdr:to>
      <xdr:col>24</xdr:col>
      <xdr:colOff>63500</xdr:colOff>
      <xdr:row>74</xdr:row>
      <xdr:rowOff>36195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68603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65405</xdr:rowOff>
    </xdr:from>
    <xdr:ext cx="598805" cy="255270"/>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60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86995</xdr:rowOff>
    </xdr:from>
    <xdr:to>
      <xdr:col>24</xdr:col>
      <xdr:colOff>114300</xdr:colOff>
      <xdr:row>77</xdr:row>
      <xdr:rowOff>17780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36195</xdr:rowOff>
    </xdr:from>
    <xdr:to>
      <xdr:col>19</xdr:col>
      <xdr:colOff>177800</xdr:colOff>
      <xdr:row>75</xdr:row>
      <xdr:rowOff>39370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723495"/>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26670</xdr:rowOff>
    </xdr:from>
    <xdr:to>
      <xdr:col>20</xdr:col>
      <xdr:colOff>38100</xdr:colOff>
      <xdr:row>77</xdr:row>
      <xdr:rowOff>128270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119380</xdr:rowOff>
    </xdr:from>
    <xdr:ext cx="594995"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580" y="1332103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74</xdr:row>
      <xdr:rowOff>109220</xdr:rowOff>
    </xdr:from>
    <xdr:to>
      <xdr:col>15</xdr:col>
      <xdr:colOff>50800</xdr:colOff>
      <xdr:row>75</xdr:row>
      <xdr:rowOff>39370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79652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146685</xdr:rowOff>
    </xdr:from>
    <xdr:to>
      <xdr:col>15</xdr:col>
      <xdr:colOff>101600</xdr:colOff>
      <xdr:row>78</xdr:row>
      <xdr:rowOff>76835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67945</xdr:rowOff>
    </xdr:from>
    <xdr:ext cx="594995" cy="2584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580" y="134410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74</xdr:row>
      <xdr:rowOff>109220</xdr:rowOff>
    </xdr:from>
    <xdr:to>
      <xdr:col>10</xdr:col>
      <xdr:colOff>114300</xdr:colOff>
      <xdr:row>76</xdr:row>
      <xdr:rowOff>43815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796520"/>
          <a:ext cx="889000" cy="277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44450</xdr:rowOff>
    </xdr:from>
    <xdr:to>
      <xdr:col>10</xdr:col>
      <xdr:colOff>165100</xdr:colOff>
      <xdr:row>77</xdr:row>
      <xdr:rowOff>146050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137160</xdr:rowOff>
    </xdr:from>
    <xdr:ext cx="59499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580" y="133388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144145</xdr:rowOff>
    </xdr:from>
    <xdr:to>
      <xdr:col>6</xdr:col>
      <xdr:colOff>38100</xdr:colOff>
      <xdr:row>79</xdr:row>
      <xdr:rowOff>74930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2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65405</xdr:rowOff>
    </xdr:from>
    <xdr:ext cx="594995" cy="25527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580" y="1360995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119380</xdr:rowOff>
    </xdr:from>
    <xdr:to>
      <xdr:col>24</xdr:col>
      <xdr:colOff>114300</xdr:colOff>
      <xdr:row>74</xdr:row>
      <xdr:rowOff>49530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3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143510</xdr:rowOff>
    </xdr:from>
    <xdr:ext cx="598805" cy="25527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48791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237,922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73</xdr:row>
      <xdr:rowOff>156845</xdr:rowOff>
    </xdr:from>
    <xdr:to>
      <xdr:col>20</xdr:col>
      <xdr:colOff>38100</xdr:colOff>
      <xdr:row>74</xdr:row>
      <xdr:rowOff>86995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67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72</xdr:row>
      <xdr:rowOff>103505</xdr:rowOff>
    </xdr:from>
    <xdr:ext cx="59499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580" y="1244790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234,515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74</xdr:row>
      <xdr:rowOff>160020</xdr:rowOff>
    </xdr:from>
    <xdr:to>
      <xdr:col>15</xdr:col>
      <xdr:colOff>101600</xdr:colOff>
      <xdr:row>75</xdr:row>
      <xdr:rowOff>90170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106680</xdr:rowOff>
    </xdr:from>
    <xdr:ext cx="594995"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580" y="1262253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218,463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74</xdr:row>
      <xdr:rowOff>57785</xdr:rowOff>
    </xdr:from>
    <xdr:to>
      <xdr:col>10</xdr:col>
      <xdr:colOff>165100</xdr:colOff>
      <xdr:row>74</xdr:row>
      <xdr:rowOff>159385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74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4445</xdr:rowOff>
    </xdr:from>
    <xdr:ext cx="594995"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580" y="125202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227,874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75</xdr:row>
      <xdr:rowOff>164465</xdr:rowOff>
    </xdr:from>
    <xdr:to>
      <xdr:col>6</xdr:col>
      <xdr:colOff>38100</xdr:colOff>
      <xdr:row>76</xdr:row>
      <xdr:rowOff>94615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2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111125</xdr:rowOff>
    </xdr:from>
    <xdr:ext cx="594995" cy="25527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580" y="1279842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202,306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110" cy="25527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527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1820"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73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1820" cy="259080"/>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5270"/>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121920</xdr:rowOff>
    </xdr:from>
    <xdr:to>
      <xdr:col>24</xdr:col>
      <xdr:colOff>62865</xdr:colOff>
      <xdr:row>99</xdr:row>
      <xdr:rowOff>37465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0970"/>
          <a:ext cx="1270" cy="1630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41275</xdr:rowOff>
    </xdr:from>
    <xdr:ext cx="534670" cy="255270"/>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8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37465</xdr:rowOff>
    </xdr:from>
    <xdr:to>
      <xdr:col>24</xdr:col>
      <xdr:colOff>152400</xdr:colOff>
      <xdr:row>99</xdr:row>
      <xdr:rowOff>37465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1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68580</xdr:rowOff>
    </xdr:from>
    <xdr:ext cx="598805" cy="259080"/>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dr:col>23</xdr:col>
      <xdr:colOff>165100</xdr:colOff>
      <xdr:row>89</xdr:row>
      <xdr:rowOff>121920</xdr:rowOff>
    </xdr:from>
    <xdr:to>
      <xdr:col>24</xdr:col>
      <xdr:colOff>152400</xdr:colOff>
      <xdr:row>89</xdr:row>
      <xdr:rowOff>121920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0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165100</xdr:rowOff>
    </xdr:from>
    <xdr:to>
      <xdr:col>24</xdr:col>
      <xdr:colOff>63500</xdr:colOff>
      <xdr:row>98</xdr:row>
      <xdr:rowOff>19685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9575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156845</xdr:rowOff>
    </xdr:from>
    <xdr:ext cx="534670" cy="255270"/>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9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133985</xdr:rowOff>
    </xdr:from>
    <xdr:to>
      <xdr:col>24</xdr:col>
      <xdr:colOff>114300</xdr:colOff>
      <xdr:row>97</xdr:row>
      <xdr:rowOff>64135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106045</xdr:rowOff>
    </xdr:from>
    <xdr:to>
      <xdr:col>19</xdr:col>
      <xdr:colOff>177800</xdr:colOff>
      <xdr:row>98</xdr:row>
      <xdr:rowOff>19685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36695"/>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12700</xdr:rowOff>
    </xdr:from>
    <xdr:to>
      <xdr:col>20</xdr:col>
      <xdr:colOff>38100</xdr:colOff>
      <xdr:row>97</xdr:row>
      <xdr:rowOff>114300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130810</xdr:rowOff>
    </xdr:from>
    <xdr:ext cx="53086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29965" y="164185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106045</xdr:rowOff>
    </xdr:from>
    <xdr:to>
      <xdr:col>15</xdr:col>
      <xdr:colOff>50800</xdr:colOff>
      <xdr:row>98</xdr:row>
      <xdr:rowOff>57150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3669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154940</xdr:rowOff>
    </xdr:from>
    <xdr:to>
      <xdr:col>15</xdr:col>
      <xdr:colOff>101600</xdr:colOff>
      <xdr:row>97</xdr:row>
      <xdr:rowOff>85090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101600</xdr:rowOff>
    </xdr:from>
    <xdr:ext cx="53086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0965" y="16389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57150</xdr:rowOff>
    </xdr:from>
    <xdr:to>
      <xdr:col>10</xdr:col>
      <xdr:colOff>114300</xdr:colOff>
      <xdr:row>99</xdr:row>
      <xdr:rowOff>19685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59250"/>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7620</xdr:rowOff>
    </xdr:from>
    <xdr:to>
      <xdr:col>10</xdr:col>
      <xdr:colOff>165100</xdr:colOff>
      <xdr:row>97</xdr:row>
      <xdr:rowOff>109220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125730</xdr:rowOff>
    </xdr:from>
    <xdr:ext cx="53086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1965" y="164134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105410</xdr:rowOff>
    </xdr:from>
    <xdr:to>
      <xdr:col>6</xdr:col>
      <xdr:colOff>38100</xdr:colOff>
      <xdr:row>98</xdr:row>
      <xdr:rowOff>35560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52070</xdr:rowOff>
    </xdr:from>
    <xdr:ext cx="530860" cy="25527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2965" y="165112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114300</xdr:rowOff>
    </xdr:from>
    <xdr:to>
      <xdr:col>24</xdr:col>
      <xdr:colOff>114300</xdr:colOff>
      <xdr:row>98</xdr:row>
      <xdr:rowOff>44450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4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92710</xdr:rowOff>
    </xdr:from>
    <xdr:ext cx="534670" cy="259080"/>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23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140335</xdr:rowOff>
    </xdr:from>
    <xdr:to>
      <xdr:col>20</xdr:col>
      <xdr:colOff>38100</xdr:colOff>
      <xdr:row>98</xdr:row>
      <xdr:rowOff>70485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61595</xdr:rowOff>
    </xdr:from>
    <xdr:ext cx="530860"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29965" y="168636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55245</xdr:rowOff>
    </xdr:from>
    <xdr:to>
      <xdr:col>15</xdr:col>
      <xdr:colOff>101600</xdr:colOff>
      <xdr:row>97</xdr:row>
      <xdr:rowOff>156845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147955</xdr:rowOff>
    </xdr:from>
    <xdr:ext cx="530860" cy="2584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0965" y="167786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6350</xdr:rowOff>
    </xdr:from>
    <xdr:to>
      <xdr:col>10</xdr:col>
      <xdr:colOff>165100</xdr:colOff>
      <xdr:row>98</xdr:row>
      <xdr:rowOff>107950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80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99060</xdr:rowOff>
    </xdr:from>
    <xdr:ext cx="530860" cy="25527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1965" y="16901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42,508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140335</xdr:rowOff>
    </xdr:from>
    <xdr:to>
      <xdr:col>6</xdr:col>
      <xdr:colOff>38100</xdr:colOff>
      <xdr:row>99</xdr:row>
      <xdr:rowOff>70485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4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61595</xdr:rowOff>
    </xdr:from>
    <xdr:ext cx="530860" cy="25908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2965" y="170351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31,957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161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110" cy="25908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3550" cy="25527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631634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3550"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9899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3550" cy="25527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66420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3550" cy="2584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33717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3550" cy="25908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50101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3550" cy="255270"/>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15875</xdr:rowOff>
    </xdr:from>
    <xdr:to>
      <xdr:col>54</xdr:col>
      <xdr:colOff>189865</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375"/>
          <a:ext cx="1270" cy="1626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133985</xdr:rowOff>
    </xdr:from>
    <xdr:ext cx="469900" cy="255270"/>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58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dr:col>54</xdr:col>
      <xdr:colOff>101600</xdr:colOff>
      <xdr:row>30</xdr:row>
      <xdr:rowOff>15875</xdr:rowOff>
    </xdr:from>
    <xdr:to>
      <xdr:col>55</xdr:col>
      <xdr:colOff>88900</xdr:colOff>
      <xdr:row>30</xdr:row>
      <xdr:rowOff>15875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7620</xdr:rowOff>
    </xdr:from>
    <xdr:to>
      <xdr:col>55</xdr:col>
      <xdr:colOff>0</xdr:colOff>
      <xdr:row>39</xdr:row>
      <xdr:rowOff>9525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9417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89535</xdr:rowOff>
    </xdr:from>
    <xdr:ext cx="378460" cy="255270"/>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35"/>
          <a:ext cx="378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66675</xdr:rowOff>
    </xdr:from>
    <xdr:to>
      <xdr:col>55</xdr:col>
      <xdr:colOff>50800</xdr:colOff>
      <xdr:row>37</xdr:row>
      <xdr:rowOff>168275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9525</xdr:rowOff>
    </xdr:from>
    <xdr:to>
      <xdr:col>50</xdr:col>
      <xdr:colOff>114300</xdr:colOff>
      <xdr:row>39</xdr:row>
      <xdr:rowOff>15240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69607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78105</xdr:rowOff>
    </xdr:from>
    <xdr:to>
      <xdr:col>50</xdr:col>
      <xdr:colOff>165100</xdr:colOff>
      <xdr:row>38</xdr:row>
      <xdr:rowOff>8255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24765</xdr:rowOff>
    </xdr:from>
    <xdr:ext cx="37846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70" y="61969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8890</xdr:rowOff>
    </xdr:from>
    <xdr:to>
      <xdr:col>45</xdr:col>
      <xdr:colOff>177800</xdr:colOff>
      <xdr:row>39</xdr:row>
      <xdr:rowOff>15240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6954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95250</xdr:rowOff>
    </xdr:from>
    <xdr:to>
      <xdr:col>46</xdr:col>
      <xdr:colOff>38100</xdr:colOff>
      <xdr:row>38</xdr:row>
      <xdr:rowOff>25400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41910</xdr:rowOff>
    </xdr:from>
    <xdr:ext cx="378460" cy="25527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70" y="621411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8890</xdr:rowOff>
    </xdr:from>
    <xdr:to>
      <xdr:col>41</xdr:col>
      <xdr:colOff>50800</xdr:colOff>
      <xdr:row>39</xdr:row>
      <xdr:rowOff>12700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6954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70485</xdr:rowOff>
    </xdr:from>
    <xdr:to>
      <xdr:col>41</xdr:col>
      <xdr:colOff>101600</xdr:colOff>
      <xdr:row>38</xdr:row>
      <xdr:rowOff>635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17780</xdr:rowOff>
    </xdr:from>
    <xdr:ext cx="378460" cy="25527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70" y="618998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36830</xdr:rowOff>
    </xdr:from>
    <xdr:to>
      <xdr:col>36</xdr:col>
      <xdr:colOff>165100</xdr:colOff>
      <xdr:row>37</xdr:row>
      <xdr:rowOff>138430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154940</xdr:rowOff>
    </xdr:from>
    <xdr:ext cx="466090" cy="25527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350" y="61556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128270</xdr:rowOff>
    </xdr:from>
    <xdr:to>
      <xdr:col>55</xdr:col>
      <xdr:colOff>50800</xdr:colOff>
      <xdr:row>39</xdr:row>
      <xdr:rowOff>58420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43180</xdr:rowOff>
    </xdr:from>
    <xdr:ext cx="378460" cy="255270"/>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5828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130175</xdr:rowOff>
    </xdr:from>
    <xdr:to>
      <xdr:col>50</xdr:col>
      <xdr:colOff>165100</xdr:colOff>
      <xdr:row>39</xdr:row>
      <xdr:rowOff>60325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52070</xdr:rowOff>
    </xdr:from>
    <xdr:ext cx="378460" cy="25527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70" y="673862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135890</xdr:rowOff>
    </xdr:from>
    <xdr:to>
      <xdr:col>46</xdr:col>
      <xdr:colOff>38100</xdr:colOff>
      <xdr:row>39</xdr:row>
      <xdr:rowOff>66040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57150</xdr:rowOff>
    </xdr:from>
    <xdr:ext cx="37846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70" y="67437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129540</xdr:rowOff>
    </xdr:from>
    <xdr:to>
      <xdr:col>41</xdr:col>
      <xdr:colOff>101600</xdr:colOff>
      <xdr:row>39</xdr:row>
      <xdr:rowOff>59690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50800</xdr:rowOff>
    </xdr:from>
    <xdr:ext cx="37846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70" y="67373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133350</xdr:rowOff>
    </xdr:from>
    <xdr:to>
      <xdr:col>36</xdr:col>
      <xdr:colOff>165100</xdr:colOff>
      <xdr:row>39</xdr:row>
      <xdr:rowOff>63500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54610</xdr:rowOff>
    </xdr:from>
    <xdr:ext cx="378460" cy="25527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70" y="674116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161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110"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527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820" cy="25527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149225</xdr:rowOff>
    </xdr:from>
    <xdr:to>
      <xdr:col>54</xdr:col>
      <xdr:colOff>189865</xdr:colOff>
      <xdr:row>59</xdr:row>
      <xdr:rowOff>27305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175"/>
          <a:ext cx="127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31115</xdr:rowOff>
    </xdr:from>
    <xdr:ext cx="378460" cy="255270"/>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66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27305</xdr:rowOff>
    </xdr:from>
    <xdr:to>
      <xdr:col>55</xdr:col>
      <xdr:colOff>88900</xdr:colOff>
      <xdr:row>59</xdr:row>
      <xdr:rowOff>27305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95885</xdr:rowOff>
    </xdr:from>
    <xdr:ext cx="534670" cy="25908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dr:col>54</xdr:col>
      <xdr:colOff>101600</xdr:colOff>
      <xdr:row>51</xdr:row>
      <xdr:rowOff>149225</xdr:rowOff>
    </xdr:from>
    <xdr:to>
      <xdr:col>55</xdr:col>
      <xdr:colOff>88900</xdr:colOff>
      <xdr:row>51</xdr:row>
      <xdr:rowOff>149225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62230</xdr:rowOff>
    </xdr:from>
    <xdr:to>
      <xdr:col>55</xdr:col>
      <xdr:colOff>0</xdr:colOff>
      <xdr:row>56</xdr:row>
      <xdr:rowOff>46990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491980"/>
          <a:ext cx="8382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75565</xdr:rowOff>
    </xdr:from>
    <xdr:ext cx="534670" cy="25527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76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97790</xdr:rowOff>
    </xdr:from>
    <xdr:to>
      <xdr:col>55</xdr:col>
      <xdr:colOff>50800</xdr:colOff>
      <xdr:row>57</xdr:row>
      <xdr:rowOff>27305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156210</xdr:rowOff>
    </xdr:from>
    <xdr:to>
      <xdr:col>50</xdr:col>
      <xdr:colOff>114300</xdr:colOff>
      <xdr:row>55</xdr:row>
      <xdr:rowOff>62230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243060"/>
          <a:ext cx="889000"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87630</xdr:rowOff>
    </xdr:from>
    <xdr:to>
      <xdr:col>50</xdr:col>
      <xdr:colOff>165100</xdr:colOff>
      <xdr:row>57</xdr:row>
      <xdr:rowOff>17780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8890</xdr:rowOff>
    </xdr:from>
    <xdr:ext cx="530860" cy="25527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97815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53</xdr:row>
      <xdr:rowOff>156210</xdr:rowOff>
    </xdr:from>
    <xdr:to>
      <xdr:col>45</xdr:col>
      <xdr:colOff>177800</xdr:colOff>
      <xdr:row>55</xdr:row>
      <xdr:rowOff>121285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243060"/>
          <a:ext cx="88900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94615</xdr:rowOff>
    </xdr:from>
    <xdr:to>
      <xdr:col>46</xdr:col>
      <xdr:colOff>38100</xdr:colOff>
      <xdr:row>57</xdr:row>
      <xdr:rowOff>24765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15875</xdr:rowOff>
    </xdr:from>
    <xdr:ext cx="53086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97885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121285</xdr:rowOff>
    </xdr:from>
    <xdr:to>
      <xdr:col>41</xdr:col>
      <xdr:colOff>50800</xdr:colOff>
      <xdr:row>56</xdr:row>
      <xdr:rowOff>46990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551035"/>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113665</xdr:rowOff>
    </xdr:from>
    <xdr:to>
      <xdr:col>41</xdr:col>
      <xdr:colOff>101600</xdr:colOff>
      <xdr:row>57</xdr:row>
      <xdr:rowOff>43815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34925</xdr:rowOff>
    </xdr:from>
    <xdr:ext cx="53086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98075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105410</xdr:rowOff>
    </xdr:from>
    <xdr:to>
      <xdr:col>36</xdr:col>
      <xdr:colOff>165100</xdr:colOff>
      <xdr:row>57</xdr:row>
      <xdr:rowOff>35560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26670</xdr:rowOff>
    </xdr:from>
    <xdr:ext cx="53086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97993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167640</xdr:rowOff>
    </xdr:from>
    <xdr:to>
      <xdr:col>55</xdr:col>
      <xdr:colOff>50800</xdr:colOff>
      <xdr:row>56</xdr:row>
      <xdr:rowOff>97790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9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19050</xdr:rowOff>
    </xdr:from>
    <xdr:ext cx="534670" cy="255270"/>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488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26,877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11430</xdr:rowOff>
    </xdr:from>
    <xdr:to>
      <xdr:col>50</xdr:col>
      <xdr:colOff>165100</xdr:colOff>
      <xdr:row>55</xdr:row>
      <xdr:rowOff>113030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53</xdr:row>
      <xdr:rowOff>129540</xdr:rowOff>
    </xdr:from>
    <xdr:ext cx="530860"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92163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35,074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53</xdr:row>
      <xdr:rowOff>105410</xdr:rowOff>
    </xdr:from>
    <xdr:to>
      <xdr:col>46</xdr:col>
      <xdr:colOff>38100</xdr:colOff>
      <xdr:row>54</xdr:row>
      <xdr:rowOff>35560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19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52</xdr:row>
      <xdr:rowOff>52070</xdr:rowOff>
    </xdr:from>
    <xdr:ext cx="530860" cy="25527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89674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70485</xdr:rowOff>
    </xdr:from>
    <xdr:to>
      <xdr:col>41</xdr:col>
      <xdr:colOff>101600</xdr:colOff>
      <xdr:row>56</xdr:row>
      <xdr:rowOff>635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0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17780</xdr:rowOff>
    </xdr:from>
    <xdr:ext cx="530860" cy="25527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92760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31,956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167640</xdr:rowOff>
    </xdr:from>
    <xdr:to>
      <xdr:col>36</xdr:col>
      <xdr:colOff>165100</xdr:colOff>
      <xdr:row>56</xdr:row>
      <xdr:rowOff>97790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9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114300</xdr:rowOff>
    </xdr:from>
    <xdr:ext cx="530860"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93726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161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110"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527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820" cy="255270"/>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149225</xdr:rowOff>
    </xdr:from>
    <xdr:to>
      <xdr:col>54</xdr:col>
      <xdr:colOff>189865</xdr:colOff>
      <xdr:row>78</xdr:row>
      <xdr:rowOff>169545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75"/>
          <a:ext cx="1270" cy="1220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xdr:rowOff>
    </xdr:from>
    <xdr:ext cx="469900" cy="259080"/>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169545</xdr:rowOff>
    </xdr:from>
    <xdr:to>
      <xdr:col>55</xdr:col>
      <xdr:colOff>88900</xdr:colOff>
      <xdr:row>78</xdr:row>
      <xdr:rowOff>169545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95885</xdr:rowOff>
    </xdr:from>
    <xdr:ext cx="534670" cy="259080"/>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dr:col>54</xdr:col>
      <xdr:colOff>101600</xdr:colOff>
      <xdr:row>71</xdr:row>
      <xdr:rowOff>149225</xdr:rowOff>
    </xdr:from>
    <xdr:to>
      <xdr:col>55</xdr:col>
      <xdr:colOff>88900</xdr:colOff>
      <xdr:row>71</xdr:row>
      <xdr:rowOff>149225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29210</xdr:rowOff>
    </xdr:from>
    <xdr:to>
      <xdr:col>55</xdr:col>
      <xdr:colOff>0</xdr:colOff>
      <xdr:row>77</xdr:row>
      <xdr:rowOff>55245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23086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13335</xdr:rowOff>
    </xdr:from>
    <xdr:ext cx="534670"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161925</xdr:rowOff>
    </xdr:from>
    <xdr:to>
      <xdr:col>55</xdr:col>
      <xdr:colOff>50800</xdr:colOff>
      <xdr:row>77</xdr:row>
      <xdr:rowOff>92075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69850</xdr:rowOff>
    </xdr:from>
    <xdr:to>
      <xdr:col>50</xdr:col>
      <xdr:colOff>114300</xdr:colOff>
      <xdr:row>77</xdr:row>
      <xdr:rowOff>29210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0005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130810</xdr:rowOff>
    </xdr:from>
    <xdr:to>
      <xdr:col>50</xdr:col>
      <xdr:colOff>165100</xdr:colOff>
      <xdr:row>77</xdr:row>
      <xdr:rowOff>60960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77470</xdr:rowOff>
    </xdr:from>
    <xdr:ext cx="530860" cy="25527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29362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69850</xdr:rowOff>
    </xdr:from>
    <xdr:to>
      <xdr:col>45</xdr:col>
      <xdr:colOff>177800</xdr:colOff>
      <xdr:row>77</xdr:row>
      <xdr:rowOff>5080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0005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83185</xdr:rowOff>
    </xdr:from>
    <xdr:to>
      <xdr:col>46</xdr:col>
      <xdr:colOff>38100</xdr:colOff>
      <xdr:row>77</xdr:row>
      <xdr:rowOff>13335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4445</xdr:rowOff>
    </xdr:from>
    <xdr:ext cx="53086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32060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120650</xdr:rowOff>
    </xdr:from>
    <xdr:to>
      <xdr:col>41</xdr:col>
      <xdr:colOff>50800</xdr:colOff>
      <xdr:row>77</xdr:row>
      <xdr:rowOff>5080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5085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87630</xdr:rowOff>
    </xdr:from>
    <xdr:to>
      <xdr:col>41</xdr:col>
      <xdr:colOff>101600</xdr:colOff>
      <xdr:row>77</xdr:row>
      <xdr:rowOff>17780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34290</xdr:rowOff>
    </xdr:from>
    <xdr:ext cx="53086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28930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72390</xdr:rowOff>
    </xdr:from>
    <xdr:to>
      <xdr:col>36</xdr:col>
      <xdr:colOff>165100</xdr:colOff>
      <xdr:row>77</xdr:row>
      <xdr:rowOff>2540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165100</xdr:rowOff>
    </xdr:from>
    <xdr:ext cx="53086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31953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4445</xdr:rowOff>
    </xdr:from>
    <xdr:to>
      <xdr:col>55</xdr:col>
      <xdr:colOff>50800</xdr:colOff>
      <xdr:row>77</xdr:row>
      <xdr:rowOff>106045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154940</xdr:rowOff>
    </xdr:from>
    <xdr:ext cx="534670" cy="255270"/>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851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149225</xdr:rowOff>
    </xdr:from>
    <xdr:to>
      <xdr:col>50</xdr:col>
      <xdr:colOff>165100</xdr:colOff>
      <xdr:row>77</xdr:row>
      <xdr:rowOff>79375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7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70485</xdr:rowOff>
    </xdr:from>
    <xdr:ext cx="530860"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1965" y="132721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19050</xdr:rowOff>
    </xdr:from>
    <xdr:to>
      <xdr:col>46</xdr:col>
      <xdr:colOff>38100</xdr:colOff>
      <xdr:row>76</xdr:row>
      <xdr:rowOff>120650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137160</xdr:rowOff>
    </xdr:from>
    <xdr:ext cx="53086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2965" y="12824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25,670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125730</xdr:rowOff>
    </xdr:from>
    <xdr:to>
      <xdr:col>41</xdr:col>
      <xdr:colOff>101600</xdr:colOff>
      <xdr:row>77</xdr:row>
      <xdr:rowOff>55880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46990</xdr:rowOff>
    </xdr:from>
    <xdr:ext cx="530860"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3965" y="132486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20,075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69215</xdr:rowOff>
    </xdr:from>
    <xdr:to>
      <xdr:col>36</xdr:col>
      <xdr:colOff>165100</xdr:colOff>
      <xdr:row>76</xdr:row>
      <xdr:rowOff>170815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9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15875</xdr:rowOff>
    </xdr:from>
    <xdr:ext cx="530860" cy="25908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4965" y="128746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110" cy="25527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527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1820"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573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820" cy="259080"/>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527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153035</xdr:rowOff>
    </xdr:from>
    <xdr:to>
      <xdr:col>54</xdr:col>
      <xdr:colOff>189865</xdr:colOff>
      <xdr:row>99</xdr:row>
      <xdr:rowOff>116205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08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120650</xdr:rowOff>
    </xdr:from>
    <xdr:ext cx="534670" cy="255270"/>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42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116205</xdr:rowOff>
    </xdr:from>
    <xdr:to>
      <xdr:col>55</xdr:col>
      <xdr:colOff>88900</xdr:colOff>
      <xdr:row>99</xdr:row>
      <xdr:rowOff>116205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99695</xdr:rowOff>
    </xdr:from>
    <xdr:ext cx="598805" cy="255270"/>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29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dr:col>54</xdr:col>
      <xdr:colOff>101600</xdr:colOff>
      <xdr:row>89</xdr:row>
      <xdr:rowOff>153035</xdr:rowOff>
    </xdr:from>
    <xdr:to>
      <xdr:col>55</xdr:col>
      <xdr:colOff>88900</xdr:colOff>
      <xdr:row>89</xdr:row>
      <xdr:rowOff>153035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8255</xdr:rowOff>
    </xdr:from>
    <xdr:to>
      <xdr:col>55</xdr:col>
      <xdr:colOff>0</xdr:colOff>
      <xdr:row>97</xdr:row>
      <xdr:rowOff>57785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3890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129540</xdr:rowOff>
    </xdr:from>
    <xdr:ext cx="534670"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36195</xdr:rowOff>
    </xdr:from>
    <xdr:to>
      <xdr:col>50</xdr:col>
      <xdr:colOff>114300</xdr:colOff>
      <xdr:row>97</xdr:row>
      <xdr:rowOff>57785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66684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146685</xdr:rowOff>
    </xdr:from>
    <xdr:to>
      <xdr:col>50</xdr:col>
      <xdr:colOff>165100</xdr:colOff>
      <xdr:row>97</xdr:row>
      <xdr:rowOff>76835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93345</xdr:rowOff>
    </xdr:from>
    <xdr:ext cx="53086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1965" y="163810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88265</xdr:rowOff>
    </xdr:from>
    <xdr:to>
      <xdr:col>45</xdr:col>
      <xdr:colOff>177800</xdr:colOff>
      <xdr:row>97</xdr:row>
      <xdr:rowOff>36195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4746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127635</xdr:rowOff>
    </xdr:from>
    <xdr:to>
      <xdr:col>46</xdr:col>
      <xdr:colOff>38100</xdr:colOff>
      <xdr:row>97</xdr:row>
      <xdr:rowOff>57785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74930</xdr:rowOff>
    </xdr:from>
    <xdr:ext cx="530860" cy="25527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2965" y="163626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88265</xdr:rowOff>
    </xdr:from>
    <xdr:to>
      <xdr:col>41</xdr:col>
      <xdr:colOff>50800</xdr:colOff>
      <xdr:row>96</xdr:row>
      <xdr:rowOff>126365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54746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130175</xdr:rowOff>
    </xdr:from>
    <xdr:to>
      <xdr:col>41</xdr:col>
      <xdr:colOff>101600</xdr:colOff>
      <xdr:row>97</xdr:row>
      <xdr:rowOff>60325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52070</xdr:rowOff>
    </xdr:from>
    <xdr:ext cx="530860" cy="25527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3965" y="166827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117475</xdr:rowOff>
    </xdr:from>
    <xdr:to>
      <xdr:col>36</xdr:col>
      <xdr:colOff>165100</xdr:colOff>
      <xdr:row>97</xdr:row>
      <xdr:rowOff>47625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38735</xdr:rowOff>
    </xdr:from>
    <xdr:ext cx="53086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4965" y="166693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128905</xdr:rowOff>
    </xdr:from>
    <xdr:to>
      <xdr:col>55</xdr:col>
      <xdr:colOff>50800</xdr:colOff>
      <xdr:row>97</xdr:row>
      <xdr:rowOff>59055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58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107315</xdr:rowOff>
    </xdr:from>
    <xdr:ext cx="534670" cy="259080"/>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665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59,853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6985</xdr:rowOff>
    </xdr:from>
    <xdr:to>
      <xdr:col>50</xdr:col>
      <xdr:colOff>165100</xdr:colOff>
      <xdr:row>97</xdr:row>
      <xdr:rowOff>109220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37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99695</xdr:rowOff>
    </xdr:from>
    <xdr:ext cx="530860" cy="25527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1965" y="167303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55,959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156845</xdr:rowOff>
    </xdr:from>
    <xdr:to>
      <xdr:col>46</xdr:col>
      <xdr:colOff>38100</xdr:colOff>
      <xdr:row>97</xdr:row>
      <xdr:rowOff>86995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78105</xdr:rowOff>
    </xdr:from>
    <xdr:ext cx="530860" cy="25527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2965" y="167087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57,660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37465</xdr:rowOff>
    </xdr:from>
    <xdr:to>
      <xdr:col>41</xdr:col>
      <xdr:colOff>101600</xdr:colOff>
      <xdr:row>96</xdr:row>
      <xdr:rowOff>139065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9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155575</xdr:rowOff>
    </xdr:from>
    <xdr:ext cx="530860" cy="25527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3965" y="162718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75565</xdr:rowOff>
    </xdr:from>
    <xdr:to>
      <xdr:col>36</xdr:col>
      <xdr:colOff>165100</xdr:colOff>
      <xdr:row>97</xdr:row>
      <xdr:rowOff>6350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34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22225</xdr:rowOff>
    </xdr:from>
    <xdr:ext cx="530860" cy="2584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4965" y="163099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64,032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161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5110" cy="25527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080" y="6969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527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582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27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45085</xdr:rowOff>
    </xdr:from>
    <xdr:to>
      <xdr:col>85</xdr:col>
      <xdr:colOff>126365</xdr:colOff>
      <xdr:row>38</xdr:row>
      <xdr:rowOff>161925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60035"/>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166370</xdr:rowOff>
    </xdr:from>
    <xdr:ext cx="534670" cy="255270"/>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47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161925</xdr:rowOff>
    </xdr:from>
    <xdr:to>
      <xdr:col>86</xdr:col>
      <xdr:colOff>25400</xdr:colOff>
      <xdr:row>38</xdr:row>
      <xdr:rowOff>161925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163195</xdr:rowOff>
    </xdr:from>
    <xdr:ext cx="534670" cy="259080"/>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dr:col>85</xdr:col>
      <xdr:colOff>38100</xdr:colOff>
      <xdr:row>31</xdr:row>
      <xdr:rowOff>45085</xdr:rowOff>
    </xdr:from>
    <xdr:to>
      <xdr:col>86</xdr:col>
      <xdr:colOff>25400</xdr:colOff>
      <xdr:row>31</xdr:row>
      <xdr:rowOff>45085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71755</xdr:rowOff>
    </xdr:from>
    <xdr:to>
      <xdr:col>85</xdr:col>
      <xdr:colOff>127000</xdr:colOff>
      <xdr:row>35</xdr:row>
      <xdr:rowOff>113030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901055"/>
          <a:ext cx="8382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120650</xdr:rowOff>
    </xdr:from>
    <xdr:ext cx="534670" cy="255270"/>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40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142240</xdr:rowOff>
    </xdr:from>
    <xdr:to>
      <xdr:col>85</xdr:col>
      <xdr:colOff>177800</xdr:colOff>
      <xdr:row>36</xdr:row>
      <xdr:rowOff>72390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113030</xdr:rowOff>
    </xdr:from>
    <xdr:to>
      <xdr:col>81</xdr:col>
      <xdr:colOff>50800</xdr:colOff>
      <xdr:row>36</xdr:row>
      <xdr:rowOff>105410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113780"/>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20320</xdr:rowOff>
    </xdr:from>
    <xdr:to>
      <xdr:col>81</xdr:col>
      <xdr:colOff>101600</xdr:colOff>
      <xdr:row>36</xdr:row>
      <xdr:rowOff>121920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113030</xdr:rowOff>
    </xdr:from>
    <xdr:ext cx="53086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3965" y="62852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35</xdr:row>
      <xdr:rowOff>145415</xdr:rowOff>
    </xdr:from>
    <xdr:to>
      <xdr:col>76</xdr:col>
      <xdr:colOff>114300</xdr:colOff>
      <xdr:row>36</xdr:row>
      <xdr:rowOff>105410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146165"/>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69850</xdr:rowOff>
    </xdr:from>
    <xdr:to>
      <xdr:col>76</xdr:col>
      <xdr:colOff>165100</xdr:colOff>
      <xdr:row>36</xdr:row>
      <xdr:rowOff>171450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162560</xdr:rowOff>
    </xdr:from>
    <xdr:ext cx="53086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4965" y="633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35</xdr:row>
      <xdr:rowOff>145415</xdr:rowOff>
    </xdr:from>
    <xdr:to>
      <xdr:col>71</xdr:col>
      <xdr:colOff>177800</xdr:colOff>
      <xdr:row>36</xdr:row>
      <xdr:rowOff>2540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14616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70485</xdr:rowOff>
    </xdr:from>
    <xdr:to>
      <xdr:col>72</xdr:col>
      <xdr:colOff>38100</xdr:colOff>
      <xdr:row>37</xdr:row>
      <xdr:rowOff>635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163195</xdr:rowOff>
    </xdr:from>
    <xdr:ext cx="53086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5965" y="63353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38100</xdr:rowOff>
    </xdr:from>
    <xdr:to>
      <xdr:col>67</xdr:col>
      <xdr:colOff>101600</xdr:colOff>
      <xdr:row>36</xdr:row>
      <xdr:rowOff>139700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130810</xdr:rowOff>
    </xdr:from>
    <xdr:ext cx="53086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6965" y="63030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34</xdr:row>
      <xdr:rowOff>20955</xdr:rowOff>
    </xdr:from>
    <xdr:to>
      <xdr:col>85</xdr:col>
      <xdr:colOff>177800</xdr:colOff>
      <xdr:row>34</xdr:row>
      <xdr:rowOff>122555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85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43815</xdr:rowOff>
    </xdr:from>
    <xdr:ext cx="534670" cy="255270"/>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7016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31,785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62230</xdr:rowOff>
    </xdr:from>
    <xdr:to>
      <xdr:col>81</xdr:col>
      <xdr:colOff>101600</xdr:colOff>
      <xdr:row>35</xdr:row>
      <xdr:rowOff>163830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0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8890</xdr:rowOff>
    </xdr:from>
    <xdr:ext cx="530860" cy="25527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3965" y="58381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54610</xdr:rowOff>
    </xdr:from>
    <xdr:to>
      <xdr:col>76</xdr:col>
      <xdr:colOff>165100</xdr:colOff>
      <xdr:row>36</xdr:row>
      <xdr:rowOff>156210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1270</xdr:rowOff>
    </xdr:from>
    <xdr:ext cx="530860" cy="25908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4965" y="60020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21,894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35</xdr:row>
      <xdr:rowOff>94615</xdr:rowOff>
    </xdr:from>
    <xdr:to>
      <xdr:col>72</xdr:col>
      <xdr:colOff>38100</xdr:colOff>
      <xdr:row>36</xdr:row>
      <xdr:rowOff>24765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09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41275</xdr:rowOff>
    </xdr:from>
    <xdr:ext cx="530860" cy="25527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5965" y="58705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25,348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123190</xdr:rowOff>
    </xdr:from>
    <xdr:to>
      <xdr:col>67</xdr:col>
      <xdr:colOff>101600</xdr:colOff>
      <xdr:row>36</xdr:row>
      <xdr:rowOff>53340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12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69850</xdr:rowOff>
    </xdr:from>
    <xdr:ext cx="530860" cy="25908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6965" y="58991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24,600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161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5110" cy="25527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080" y="10398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527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745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1820" cy="25527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370" y="9093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1820" cy="2584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766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1820" cy="25908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439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820" cy="255270"/>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88265</xdr:rowOff>
    </xdr:from>
    <xdr:to>
      <xdr:col>85</xdr:col>
      <xdr:colOff>126365</xdr:colOff>
      <xdr:row>58</xdr:row>
      <xdr:rowOff>140335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765"/>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144145</xdr:rowOff>
    </xdr:from>
    <xdr:ext cx="534670" cy="255270"/>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24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140335</xdr:rowOff>
    </xdr:from>
    <xdr:to>
      <xdr:col>86</xdr:col>
      <xdr:colOff>25400</xdr:colOff>
      <xdr:row>58</xdr:row>
      <xdr:rowOff>140335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34925</xdr:rowOff>
    </xdr:from>
    <xdr:ext cx="598805" cy="259080"/>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dr:col>85</xdr:col>
      <xdr:colOff>38100</xdr:colOff>
      <xdr:row>50</xdr:row>
      <xdr:rowOff>88265</xdr:rowOff>
    </xdr:from>
    <xdr:to>
      <xdr:col>86</xdr:col>
      <xdr:colOff>25400</xdr:colOff>
      <xdr:row>50</xdr:row>
      <xdr:rowOff>88265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8890</xdr:rowOff>
    </xdr:from>
    <xdr:to>
      <xdr:col>85</xdr:col>
      <xdr:colOff>127000</xdr:colOff>
      <xdr:row>58</xdr:row>
      <xdr:rowOff>80645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952990"/>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133985</xdr:rowOff>
    </xdr:from>
    <xdr:ext cx="534670" cy="255270"/>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3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111125</xdr:rowOff>
    </xdr:from>
    <xdr:to>
      <xdr:col>85</xdr:col>
      <xdr:colOff>177800</xdr:colOff>
      <xdr:row>57</xdr:row>
      <xdr:rowOff>41275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8890</xdr:rowOff>
    </xdr:from>
    <xdr:to>
      <xdr:col>81</xdr:col>
      <xdr:colOff>50800</xdr:colOff>
      <xdr:row>58</xdr:row>
      <xdr:rowOff>130810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95299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24765</xdr:rowOff>
    </xdr:from>
    <xdr:to>
      <xdr:col>81</xdr:col>
      <xdr:colOff>101600</xdr:colOff>
      <xdr:row>57</xdr:row>
      <xdr:rowOff>126365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143510</xdr:rowOff>
    </xdr:from>
    <xdr:ext cx="530860" cy="25527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3965" y="95732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130810</xdr:rowOff>
    </xdr:from>
    <xdr:to>
      <xdr:col>76</xdr:col>
      <xdr:colOff>114300</xdr:colOff>
      <xdr:row>59</xdr:row>
      <xdr:rowOff>21590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07491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64770</xdr:rowOff>
    </xdr:from>
    <xdr:to>
      <xdr:col>76</xdr:col>
      <xdr:colOff>165100</xdr:colOff>
      <xdr:row>57</xdr:row>
      <xdr:rowOff>166370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11430</xdr:rowOff>
    </xdr:from>
    <xdr:ext cx="53086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4965" y="96126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62230</xdr:rowOff>
    </xdr:from>
    <xdr:to>
      <xdr:col>71</xdr:col>
      <xdr:colOff>177800</xdr:colOff>
      <xdr:row>59</xdr:row>
      <xdr:rowOff>21590</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00633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60325</xdr:rowOff>
    </xdr:from>
    <xdr:to>
      <xdr:col>72</xdr:col>
      <xdr:colOff>38100</xdr:colOff>
      <xdr:row>57</xdr:row>
      <xdr:rowOff>161925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7620</xdr:rowOff>
    </xdr:from>
    <xdr:ext cx="530860" cy="25527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5965" y="96088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44450</xdr:rowOff>
    </xdr:from>
    <xdr:to>
      <xdr:col>67</xdr:col>
      <xdr:colOff>101600</xdr:colOff>
      <xdr:row>57</xdr:row>
      <xdr:rowOff>146050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162560</xdr:rowOff>
    </xdr:from>
    <xdr:ext cx="53086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6965" y="9592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29845</xdr:rowOff>
    </xdr:from>
    <xdr:to>
      <xdr:col>85</xdr:col>
      <xdr:colOff>177800</xdr:colOff>
      <xdr:row>58</xdr:row>
      <xdr:rowOff>132080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973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116205</xdr:rowOff>
    </xdr:from>
    <xdr:ext cx="534670" cy="259080"/>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888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129540</xdr:rowOff>
    </xdr:from>
    <xdr:to>
      <xdr:col>81</xdr:col>
      <xdr:colOff>101600</xdr:colOff>
      <xdr:row>58</xdr:row>
      <xdr:rowOff>59690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0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50800</xdr:rowOff>
    </xdr:from>
    <xdr:ext cx="530860" cy="25908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3965" y="99949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80010</xdr:rowOff>
    </xdr:from>
    <xdr:to>
      <xdr:col>76</xdr:col>
      <xdr:colOff>165100</xdr:colOff>
      <xdr:row>59</xdr:row>
      <xdr:rowOff>10160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1002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59</xdr:row>
      <xdr:rowOff>1270</xdr:rowOff>
    </xdr:from>
    <xdr:ext cx="530860"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4965" y="101168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42,806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142240</xdr:rowOff>
    </xdr:from>
    <xdr:to>
      <xdr:col>72</xdr:col>
      <xdr:colOff>38100</xdr:colOff>
      <xdr:row>59</xdr:row>
      <xdr:rowOff>72390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0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59</xdr:row>
      <xdr:rowOff>63500</xdr:rowOff>
    </xdr:from>
    <xdr:ext cx="530860" cy="25527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5965" y="101790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37,089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11430</xdr:rowOff>
    </xdr:from>
    <xdr:to>
      <xdr:col>67</xdr:col>
      <xdr:colOff>101600</xdr:colOff>
      <xdr:row>58</xdr:row>
      <xdr:rowOff>113030</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9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104140</xdr:rowOff>
    </xdr:from>
    <xdr:ext cx="530860" cy="25908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6965" y="100482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49,099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161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5110" cy="25908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527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5270"/>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52705</xdr:rowOff>
    </xdr:from>
    <xdr:to>
      <xdr:col>85</xdr:col>
      <xdr:colOff>126365</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4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170815</xdr:rowOff>
    </xdr:from>
    <xdr:ext cx="534670" cy="2584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dr:col>85</xdr:col>
      <xdr:colOff>38100</xdr:colOff>
      <xdr:row>70</xdr:row>
      <xdr:rowOff>52705</xdr:rowOff>
    </xdr:from>
    <xdr:to>
      <xdr:col>86</xdr:col>
      <xdr:colOff>25400</xdr:colOff>
      <xdr:row>70</xdr:row>
      <xdr:rowOff>52705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147320</xdr:rowOff>
    </xdr:from>
    <xdr:to>
      <xdr:col>85</xdr:col>
      <xdr:colOff>127000</xdr:colOff>
      <xdr:row>78</xdr:row>
      <xdr:rowOff>40640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348970"/>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148590</xdr:rowOff>
    </xdr:from>
    <xdr:ext cx="469900" cy="259080"/>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170180</xdr:rowOff>
    </xdr:from>
    <xdr:to>
      <xdr:col>85</xdr:col>
      <xdr:colOff>177800</xdr:colOff>
      <xdr:row>78</xdr:row>
      <xdr:rowOff>100330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17780</xdr:rowOff>
    </xdr:from>
    <xdr:to>
      <xdr:col>81</xdr:col>
      <xdr:colOff>50800</xdr:colOff>
      <xdr:row>78</xdr:row>
      <xdr:rowOff>40640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3908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12700</xdr:rowOff>
    </xdr:from>
    <xdr:to>
      <xdr:col>81</xdr:col>
      <xdr:colOff>101600</xdr:colOff>
      <xdr:row>78</xdr:row>
      <xdr:rowOff>114300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105410</xdr:rowOff>
    </xdr:from>
    <xdr:ext cx="46609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350" y="13478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17780</xdr:rowOff>
    </xdr:from>
    <xdr:to>
      <xdr:col>76</xdr:col>
      <xdr:colOff>114300</xdr:colOff>
      <xdr:row>79</xdr:row>
      <xdr:rowOff>7620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390880"/>
          <a:ext cx="88900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32385</xdr:rowOff>
    </xdr:from>
    <xdr:to>
      <xdr:col>76</xdr:col>
      <xdr:colOff>165100</xdr:colOff>
      <xdr:row>78</xdr:row>
      <xdr:rowOff>133985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125095</xdr:rowOff>
    </xdr:from>
    <xdr:ext cx="466090" cy="2584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350" y="1349819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121285</xdr:rowOff>
    </xdr:from>
    <xdr:to>
      <xdr:col>71</xdr:col>
      <xdr:colOff>177800</xdr:colOff>
      <xdr:row>79</xdr:row>
      <xdr:rowOff>7620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49438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10160</xdr:rowOff>
    </xdr:from>
    <xdr:to>
      <xdr:col>72</xdr:col>
      <xdr:colOff>38100</xdr:colOff>
      <xdr:row>78</xdr:row>
      <xdr:rowOff>111760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128270</xdr:rowOff>
    </xdr:from>
    <xdr:ext cx="46609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350" y="131584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90805</xdr:rowOff>
    </xdr:from>
    <xdr:to>
      <xdr:col>67</xdr:col>
      <xdr:colOff>101600</xdr:colOff>
      <xdr:row>78</xdr:row>
      <xdr:rowOff>20955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37465</xdr:rowOff>
    </xdr:from>
    <xdr:ext cx="46609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350" y="130676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96520</xdr:rowOff>
    </xdr:from>
    <xdr:to>
      <xdr:col>85</xdr:col>
      <xdr:colOff>177800</xdr:colOff>
      <xdr:row>78</xdr:row>
      <xdr:rowOff>26670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29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119380</xdr:rowOff>
    </xdr:from>
    <xdr:ext cx="469900" cy="259080"/>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149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160655</xdr:rowOff>
    </xdr:from>
    <xdr:to>
      <xdr:col>81</xdr:col>
      <xdr:colOff>101600</xdr:colOff>
      <xdr:row>78</xdr:row>
      <xdr:rowOff>90805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107315</xdr:rowOff>
    </xdr:from>
    <xdr:ext cx="466090"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350" y="131375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137795</xdr:rowOff>
    </xdr:from>
    <xdr:to>
      <xdr:col>76</xdr:col>
      <xdr:colOff>165100</xdr:colOff>
      <xdr:row>78</xdr:row>
      <xdr:rowOff>67945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3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84455</xdr:rowOff>
    </xdr:from>
    <xdr:ext cx="466090"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350" y="131146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128270</xdr:rowOff>
    </xdr:from>
    <xdr:to>
      <xdr:col>72</xdr:col>
      <xdr:colOff>38100</xdr:colOff>
      <xdr:row>79</xdr:row>
      <xdr:rowOff>58420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0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79</xdr:row>
      <xdr:rowOff>49530</xdr:rowOff>
    </xdr:from>
    <xdr:ext cx="378460"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70" y="135940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70485</xdr:rowOff>
    </xdr:from>
    <xdr:to>
      <xdr:col>67</xdr:col>
      <xdr:colOff>101600</xdr:colOff>
      <xdr:row>79</xdr:row>
      <xdr:rowOff>635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4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163195</xdr:rowOff>
    </xdr:from>
    <xdr:ext cx="466090"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350" y="135362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56,381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5110" cy="25527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527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603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527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505" y="15951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1820" cy="2584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1820"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370" y="15297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527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93345</xdr:rowOff>
    </xdr:from>
    <xdr:to>
      <xdr:col>85</xdr:col>
      <xdr:colOff>126365</xdr:colOff>
      <xdr:row>99</xdr:row>
      <xdr:rowOff>102870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3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106680</xdr:rowOff>
    </xdr:from>
    <xdr:ext cx="534670" cy="259080"/>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102870</xdr:rowOff>
    </xdr:from>
    <xdr:to>
      <xdr:col>86</xdr:col>
      <xdr:colOff>25400</xdr:colOff>
      <xdr:row>99</xdr:row>
      <xdr:rowOff>102870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40640</xdr:rowOff>
    </xdr:from>
    <xdr:ext cx="598805" cy="255270"/>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69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dr:col>85</xdr:col>
      <xdr:colOff>38100</xdr:colOff>
      <xdr:row>90</xdr:row>
      <xdr:rowOff>93345</xdr:rowOff>
    </xdr:from>
    <xdr:to>
      <xdr:col>86</xdr:col>
      <xdr:colOff>25400</xdr:colOff>
      <xdr:row>90</xdr:row>
      <xdr:rowOff>93345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143510</xdr:rowOff>
    </xdr:from>
    <xdr:to>
      <xdr:col>85</xdr:col>
      <xdr:colOff>127000</xdr:colOff>
      <xdr:row>93</xdr:row>
      <xdr:rowOff>48260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591691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104775</xdr:rowOff>
    </xdr:from>
    <xdr:ext cx="534670" cy="259080"/>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126365</xdr:rowOff>
    </xdr:from>
    <xdr:to>
      <xdr:col>85</xdr:col>
      <xdr:colOff>177800</xdr:colOff>
      <xdr:row>96</xdr:row>
      <xdr:rowOff>56515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143510</xdr:rowOff>
    </xdr:from>
    <xdr:to>
      <xdr:col>81</xdr:col>
      <xdr:colOff>50800</xdr:colOff>
      <xdr:row>93</xdr:row>
      <xdr:rowOff>166370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5916910"/>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124460</xdr:rowOff>
    </xdr:from>
    <xdr:to>
      <xdr:col>81</xdr:col>
      <xdr:colOff>101600</xdr:colOff>
      <xdr:row>96</xdr:row>
      <xdr:rowOff>54610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45720</xdr:rowOff>
    </xdr:from>
    <xdr:ext cx="53086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3965" y="165049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93</xdr:row>
      <xdr:rowOff>166370</xdr:rowOff>
    </xdr:from>
    <xdr:to>
      <xdr:col>76</xdr:col>
      <xdr:colOff>114300</xdr:colOff>
      <xdr:row>94</xdr:row>
      <xdr:rowOff>48260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11122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143510</xdr:rowOff>
    </xdr:from>
    <xdr:to>
      <xdr:col>76</xdr:col>
      <xdr:colOff>165100</xdr:colOff>
      <xdr:row>96</xdr:row>
      <xdr:rowOff>73025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1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64135</xdr:rowOff>
    </xdr:from>
    <xdr:ext cx="530860" cy="25527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4965" y="165233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48260</xdr:rowOff>
    </xdr:from>
    <xdr:to>
      <xdr:col>71</xdr:col>
      <xdr:colOff>177800</xdr:colOff>
      <xdr:row>94</xdr:row>
      <xdr:rowOff>149225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16456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150495</xdr:rowOff>
    </xdr:from>
    <xdr:to>
      <xdr:col>72</xdr:col>
      <xdr:colOff>38100</xdr:colOff>
      <xdr:row>96</xdr:row>
      <xdr:rowOff>80645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71755</xdr:rowOff>
    </xdr:from>
    <xdr:ext cx="53086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530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86360</xdr:rowOff>
    </xdr:from>
    <xdr:ext cx="530860" cy="25527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5455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92</xdr:row>
      <xdr:rowOff>168910</xdr:rowOff>
    </xdr:from>
    <xdr:to>
      <xdr:col>85</xdr:col>
      <xdr:colOff>177800</xdr:colOff>
      <xdr:row>93</xdr:row>
      <xdr:rowOff>99060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594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20320</xdr:rowOff>
    </xdr:from>
    <xdr:ext cx="534670" cy="255270"/>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7937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86,104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92075</xdr:rowOff>
    </xdr:from>
    <xdr:to>
      <xdr:col>81</xdr:col>
      <xdr:colOff>101600</xdr:colOff>
      <xdr:row>93</xdr:row>
      <xdr:rowOff>22225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86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38735</xdr:rowOff>
    </xdr:from>
    <xdr:ext cx="530860"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3965" y="156406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114935</xdr:rowOff>
    </xdr:from>
    <xdr:to>
      <xdr:col>76</xdr:col>
      <xdr:colOff>165100</xdr:colOff>
      <xdr:row>94</xdr:row>
      <xdr:rowOff>45085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0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92</xdr:row>
      <xdr:rowOff>61595</xdr:rowOff>
    </xdr:from>
    <xdr:ext cx="530860"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4965" y="158349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78,920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168910</xdr:rowOff>
    </xdr:from>
    <xdr:to>
      <xdr:col>72</xdr:col>
      <xdr:colOff>38100</xdr:colOff>
      <xdr:row>94</xdr:row>
      <xdr:rowOff>99060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1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92</xdr:row>
      <xdr:rowOff>115570</xdr:rowOff>
    </xdr:from>
    <xdr:ext cx="530860" cy="25908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5965" y="158889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98425</xdr:rowOff>
    </xdr:from>
    <xdr:to>
      <xdr:col>67</xdr:col>
      <xdr:colOff>101600</xdr:colOff>
      <xdr:row>95</xdr:row>
      <xdr:rowOff>29210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214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45085</xdr:rowOff>
    </xdr:from>
    <xdr:ext cx="530860" cy="2584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6965" y="159899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69,402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161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5110" cy="25908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3550" cy="25527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640" y="631634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3550"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640" y="59899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3550" cy="25527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640" y="566420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3550" cy="2584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640" y="533717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355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640" y="50101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3550" cy="25527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24765</xdr:rowOff>
    </xdr:from>
    <xdr:to>
      <xdr:col>116</xdr:col>
      <xdr:colOff>62865</xdr:colOff>
      <xdr:row>39</xdr:row>
      <xdr:rowOff>99060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3971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105410</xdr:rowOff>
    </xdr:from>
    <xdr:ext cx="249555" cy="259080"/>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1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143510</xdr:rowOff>
    </xdr:from>
    <xdr:ext cx="469900" cy="255270"/>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5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dr:col>115</xdr:col>
      <xdr:colOff>165100</xdr:colOff>
      <xdr:row>31</xdr:row>
      <xdr:rowOff>24765</xdr:rowOff>
    </xdr:from>
    <xdr:to>
      <xdr:col>116</xdr:col>
      <xdr:colOff>152400</xdr:colOff>
      <xdr:row>31</xdr:row>
      <xdr:rowOff>24765</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3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22860</xdr:rowOff>
    </xdr:from>
    <xdr:ext cx="378460" cy="259080"/>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7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0</xdr:rowOff>
    </xdr:from>
    <xdr:to>
      <xdr:col>116</xdr:col>
      <xdr:colOff>114300</xdr:colOff>
      <xdr:row>39</xdr:row>
      <xdr:rowOff>101600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146685</xdr:rowOff>
    </xdr:from>
    <xdr:to>
      <xdr:col>112</xdr:col>
      <xdr:colOff>38100</xdr:colOff>
      <xdr:row>39</xdr:row>
      <xdr:rowOff>76835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93345</xdr:rowOff>
    </xdr:from>
    <xdr:ext cx="37846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70" y="6436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18415</xdr:rowOff>
    </xdr:from>
    <xdr:to>
      <xdr:col>107</xdr:col>
      <xdr:colOff>101600</xdr:colOff>
      <xdr:row>39</xdr:row>
      <xdr:rowOff>120650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136525</xdr:rowOff>
    </xdr:from>
    <xdr:ext cx="313690" cy="2584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455" y="64801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33655</xdr:rowOff>
    </xdr:from>
    <xdr:to>
      <xdr:col>102</xdr:col>
      <xdr:colOff>165100</xdr:colOff>
      <xdr:row>39</xdr:row>
      <xdr:rowOff>135255</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151765</xdr:rowOff>
    </xdr:from>
    <xdr:ext cx="31369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6350</xdr:rowOff>
    </xdr:from>
    <xdr:to>
      <xdr:col>98</xdr:col>
      <xdr:colOff>38100</xdr:colOff>
      <xdr:row>39</xdr:row>
      <xdr:rowOff>107315</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123825</xdr:rowOff>
    </xdr:from>
    <xdr:ext cx="378460" cy="25527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70" y="646747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149860</xdr:rowOff>
    </xdr:from>
    <xdr:ext cx="249555" cy="259080"/>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5745"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840" y="6827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5745" cy="259080"/>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840" y="6827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5745" cy="259080"/>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840" y="6827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5745" cy="259080"/>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840" y="6827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161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110" cy="25527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110" cy="25527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745"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745"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574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74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745"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745" cy="259080"/>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5745" cy="259080"/>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745" cy="259080"/>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総務費においては、下北コミュニティセンター整備事業や旧野津高校再活用事業の増等により、住民一人当たりコストは対前年度比で4,302円の増加となった。民生費においては、電力・ガス・食料品等価格高騰緊急支援給付金事業や新型コロナウイルス感染症対策事業の減等により減少したが、人口減少の影響等により、住民一人当たりコストは対前年度比で3,407円の増加となった。衛生費においては、新環境センター建設事業に対する負担金や予防接種委託料の増等により、住民一人当たりコストは対前年度比で2,017円の増加となった。農林水産業費においては、漁港施設機能強化事業や農業体質強化基盤整備事業の減等により、住民一人当たりコストは対前年度比で8,197円の減少となった。商工費においては、プレミアム商品券事業やエネルギー価格高騰対策緊急支援金の減等により、住民一人当たりコストは対前年度比で1,396円の減少となった。土木費においては、社会資本整備総合交付金事業の増等により、住民一人当たりのコストは3,894円の増加となった。消防費においては、消防指令業務委託料や消防施設整備事業の増等により、住民一人当たりコストが対前年度比で5,591円の増加となった。教育費においては、清掃センター周辺環境整備事業や野津小学校トイレ改修事業の減等により、住民一人当たりコストは対前年度比で6,629円減少した。公債費においては、おおいた消防指令センターの共同運用開始に伴う本市消防本部指令センター整備に係る地方債の繰上償還の皆減等により、住民一人当たりコストは対前年度比で4,684円の減少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大分県臼杵市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においては、災害復旧事業や物価高騰対策対応に伴う取崩しを行ったものの、令和5年度の実質収支による積立や運用益の積立を行ったことにより財政調整基金残高は増加したが、標準財政規模比では減少となった。</a:t>
          </a:r>
          <a:endParaRPr kumimoji="1" lang="en-US" altLang="ja-JP" sz="1400">
            <a:latin typeface="ＭＳ ゴシック"/>
            <a:ea typeface="ＭＳ ゴシック"/>
          </a:endParaRPr>
        </a:p>
        <a:p>
          <a:r>
            <a:rPr kumimoji="1" lang="ja-JP" altLang="en-US" sz="1400">
              <a:latin typeface="ＭＳ ゴシック"/>
              <a:ea typeface="ＭＳ ゴシック"/>
            </a:rPr>
            <a:t>　今後も、災害等の不測の財政需要に対応できるよう、地方税等の自主財源の確保に努め、これまで以上に事務事業の選択と集中を行いながら、健全な行財政運営に努めていく。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大分県臼杵市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令和元年度以降、すべての会計において黒字となっている。</a:t>
          </a:r>
          <a:endParaRPr kumimoji="1" lang="en-US" altLang="ja-JP" sz="1400">
            <a:latin typeface="ＭＳ ゴシック"/>
            <a:ea typeface="ＭＳ ゴシック"/>
          </a:endParaRPr>
        </a:p>
        <a:p>
          <a:r>
            <a:rPr kumimoji="1" lang="ja-JP" altLang="en-US" sz="1400">
              <a:latin typeface="ＭＳ ゴシック"/>
              <a:ea typeface="ＭＳ ゴシック"/>
            </a:rPr>
            <a:t>　標準財政規模は、標準税収入額等の増加の影響により、総体として増となっている。</a:t>
          </a:r>
          <a:endParaRPr kumimoji="1" lang="en-US" altLang="ja-JP" sz="1400">
            <a:latin typeface="ＭＳ ゴシック"/>
            <a:ea typeface="ＭＳ ゴシック"/>
          </a:endParaRPr>
        </a:p>
        <a:p>
          <a:r>
            <a:rPr kumimoji="1" lang="ja-JP" altLang="en-US" sz="1400">
              <a:latin typeface="ＭＳ ゴシック"/>
              <a:ea typeface="ＭＳ ゴシック"/>
            </a:rPr>
            <a:t>　下水道事業会計においては、企業債の償還が進んだことによる流動負債の減少や流動資産の増加により、黒字を示す余剰額が増加となった。標準財政規模も増ではあるが、余剰額の増が大きく上回ったため、標準財政規模比は1.35ポイントの増加となった。</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大分県臼杵市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昨年度と比較して、算入公債費等（普通交付税に算入される公債費及び事業費補正の額）が増加しているものの、元利償還金の額の増加等により、実質公債費比率の分子が増加した。</a:t>
          </a:r>
          <a:endParaRPr kumimoji="1" lang="en-US" altLang="ja-JP" sz="1400">
            <a:latin typeface="ＭＳ ゴシック"/>
            <a:ea typeface="ＭＳ ゴシック"/>
          </a:endParaRPr>
        </a:p>
        <a:p>
          <a:r>
            <a:rPr kumimoji="1" lang="ja-JP" altLang="en-US" sz="1400">
              <a:latin typeface="ＭＳ ゴシック"/>
              <a:ea typeface="ＭＳ ゴシック"/>
            </a:rPr>
            <a:t>　今後も、有利な地方債の発行に努めるとともに、公共施設整備五カ年計画に基づき計画的な事業執行、起債発行に取組みつつ、実質公債費比率のさらなる改善に努める。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a:t>
          </a:r>
          <a:r>
            <a:rPr kumimoji="1" lang="ja-JP" altLang="en-US" sz="1400">
              <a:latin typeface="ＭＳ ゴシック"/>
              <a:ea typeface="ＭＳ ゴシック"/>
            </a:rPr>
            <a:t>満期一括償還を行っていないため、該当数値なし。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大分県臼杵市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基準財政需要額算入見込額の減少や充当可能特定歳入の減少等の悪化要因があったものの、地方債現在高の減少、充当可能基金の増加等の好転要因が上回り、将来負担比率の分子はマイナスとなった。</a:t>
          </a:r>
          <a:endParaRPr kumimoji="1" lang="en-US" altLang="ja-JP" sz="1400">
            <a:latin typeface="ＭＳ ゴシック"/>
            <a:ea typeface="ＭＳ ゴシック"/>
          </a:endParaRPr>
        </a:p>
        <a:p>
          <a:r>
            <a:rPr kumimoji="1" lang="ja-JP" altLang="en-US" sz="1400">
              <a:latin typeface="ＭＳ ゴシック"/>
              <a:ea typeface="ＭＳ ゴシック"/>
            </a:rPr>
            <a:t>　今後も、事業の選択と集中による起債発行額の抑制や、有利な地方債の活用に努め、財政の健全化に努める。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大分県臼杵市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令和6年度においては、公共施設の更新に備えるため市有施設整備基金に0.7億円、職員の退職に備えて退職手当基金に0.2億円等を積み立てたため、全体の基金残高が1.0億円増加した。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公共施設更新のための「市有施設整備基金」や、今後増加する見込みの職員の退職に備えた「退職手当基金」については、計画的な積立を実施していく予定としている。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・市有施設整備基金：公共施設の更新に備えるもの</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・庁舎建設基金：後年度の市庁舎建設に備えるもの</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・ふるさと活勢基金：臼杵市の産業、文化、歴史等を活かした個性的な地域づくりの推進に活用するもの。</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・退職手当基金：職員の退職により、退職手当の財源に不足が生じたときの財源を積み立てるもの。</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・地域福祉基金：臼杵市における市民の社会福祉の充実を図るもの。</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・市有施設整備基金：今後の公共施設の更新に備えるため</a:t>
          </a:r>
          <a:r>
            <a:rPr kumimoji="1" lang="en-US" altLang="ja-JP" sz="1300">
              <a:solidFill>
                <a:schemeClr val="dk1"/>
              </a:solidFill>
              <a:effectLst/>
              <a:latin typeface="ＭＳ ゴシック"/>
              <a:ea typeface="ＭＳ ゴシック"/>
              <a:cs typeface="+mn-cs"/>
            </a:rPr>
            <a:t>0.7</a:t>
          </a:r>
          <a:r>
            <a:rPr kumimoji="1" lang="ja-JP" altLang="en-US" sz="1300">
              <a:solidFill>
                <a:schemeClr val="dk1"/>
              </a:solidFill>
              <a:effectLst/>
              <a:latin typeface="ＭＳ ゴシック"/>
              <a:ea typeface="ＭＳ ゴシック"/>
              <a:cs typeface="+mn-cs"/>
            </a:rPr>
            <a:t>億円の基金積立を行った。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・退職手当基金：今後の職員の退職に備えて</a:t>
          </a:r>
          <a:r>
            <a:rPr kumimoji="1" lang="en-US" altLang="ja-JP" sz="1300">
              <a:solidFill>
                <a:schemeClr val="dk1"/>
              </a:solidFill>
              <a:effectLst/>
              <a:latin typeface="ＭＳ ゴシック"/>
              <a:ea typeface="ＭＳ ゴシック"/>
              <a:cs typeface="+mn-cs"/>
            </a:rPr>
            <a:t>0.2</a:t>
          </a:r>
          <a:r>
            <a:rPr kumimoji="1" lang="ja-JP" altLang="en-US" sz="1300">
              <a:solidFill>
                <a:schemeClr val="dk1"/>
              </a:solidFill>
              <a:effectLst/>
              <a:latin typeface="ＭＳ ゴシック"/>
              <a:ea typeface="ＭＳ ゴシック"/>
              <a:cs typeface="+mn-cs"/>
            </a:rPr>
            <a:t>億円の積立を行った。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・市有施設整備基金：後年度の公共施設の更新に備えるため計画的に積立予定。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・退職手当基金：今後増加する見込みの職員の退職に備えて積立予定。</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8月末に大分県に接近した台風10号に係る災害復旧事業や物価高騰対策対応による取崩し（2.2億円）があったものの、令和5年度実質収支の1/2相当額等（2.3億円）を積み立てたため、0.1億円の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財政規律の維持を重視しつつ、残高が減債基金と合わせて標準財政規模の30％程度となるよう調整していく。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5年度国の補正予算（第1号）にて、普通交付税において追加交付された臨時財政対策債償還基金の取崩し（0.2億円）があったものの、令和6年度国の補正予算（第1号）にて、財政措置された臨時財政対策債償還金（0.6億円）等の積立を行ったため、0.5億円の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財政規律の維持を重視しつつ、残高が財政調整基金と合わせて標準財政規模の30％程度となるよう調整していく。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4F7989B4-ED81-4DFE-B158-8427E4D0A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F27210C4-0DF4-45AA-9AA0-8A62EC3214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2144124-FF27-4C67-B011-42266658D24D}"/>
            </a:ext>
          </a:extLst>
        </xdr:cNvPr>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9324776-00E9-4FE8-98C7-A4F7F542AEF0}"/>
            </a:ext>
          </a:extLst>
        </xdr:cNvPr>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4A9E2C7-0A41-4B51-83F2-7E759BE5117C}"/>
            </a:ext>
          </a:extLst>
        </xdr:cNvPr>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EC023F8-D369-4AFC-885B-2BE7BCF06CD7}"/>
            </a:ext>
          </a:extLst>
        </xdr:cNvPr>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5EEC71A-3F61-4586-AECB-DCA0384E8453}"/>
            </a:ext>
          </a:extLst>
        </xdr:cNvPr>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8BE34B0-B5BB-4FDA-816B-5DD8C5F5B22C}"/>
            </a:ext>
          </a:extLst>
        </xdr:cNvPr>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577BEB4-096F-409E-8E95-156E6BD89BE9}"/>
            </a:ext>
          </a:extLst>
        </xdr:cNvPr>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64BDC1B-31DE-4B80-9293-047757A537B6}"/>
            </a:ext>
          </a:extLst>
        </xdr:cNvPr>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F2FB65C-9B46-4B57-9472-E29A144FFC1E}"/>
            </a:ext>
          </a:extLst>
        </xdr:cNvPr>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B53D8B1-B06D-4116-9EC1-FA568B6CB746}"/>
            </a:ext>
          </a:extLst>
        </xdr:cNvPr>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9D61F477-7600-47C4-8BC6-737B17AA677D}"/>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DA41777-0DC7-4816-B908-F8185C7AE6B1}"/>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BE4CCB66-F91D-4785-A42B-865C2951D4EA}"/>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19AFB268-C337-401A-B307-BE600FC69D27}"/>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大分県臼杵市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BBDCBB15-8E08-4CB1-8C03-7F928DE739CB}"/>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F4838300-8FC9-486D-99A5-55EAA96B34C2}"/>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231CFE95-6C55-424C-A137-D6DE3FCDF05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31AEC45-494D-42FA-9A88-948D10E57175}"/>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F4F92A5-2A07-4571-82A5-DA2A5C192AD1}"/>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6F1898D-9AA4-43E4-96FC-E55F1583AF9C}"/>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34,895
34,497
291.20
23,533,855
23,090,103
376,393
12,578,508
24,742,579</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3B085B2-159E-4618-99B1-DCBDB3B67CC8}"/>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C3AE52D-18EC-4665-A4E3-62CD9E739363}"/>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BD8B157-5098-44F3-BEC1-D159666C8169}"/>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5B3F03E-A43A-4E92-9306-C9DD736AC56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69B409E-6FCE-4E6C-811D-7F8F879F2851}"/>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110ECA9-A8F4-4AE8-98C6-8568A720BB19}"/>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3779146-69F7-4AEC-970B-4618191BFFFB}"/>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0FB5B06-5A4F-449F-A32C-BB40239E64B3}"/>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97521E6-791C-467D-9A00-4A3CD5B5C8EB}"/>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7A15410-F030-4D9F-8A6D-4CA6243827FE}"/>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6CF43F43-6719-4720-A69B-675972D2782D}"/>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C77DC6FF-6317-4AE3-9CD0-22FAED5E9003}"/>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2F73859-986F-4738-B3D7-9CD8B02DEFC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2B1E9BF-0236-412E-AD22-AAFF7DD5760F}"/>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FDDDD9D4-0247-4348-A07F-BC08C0E2222A}"/>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CB8EAFD-9AF6-4694-A5BD-DDA87730B8C8}"/>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3A3A99C-433B-41BE-9AAA-8B1D009C4D96}"/>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2BFF5E77-BFE0-4480-AF0D-9998178834D6}"/>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7F95179C-5834-4446-8799-94D5C34B0CA2}"/>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D7F4E254-ADD2-4CEE-B08A-ED913ED3DDBD}"/>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B62B1DD3-EA56-4ECD-A57A-4B7D1B01864A}"/>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8445"/>
    <xdr:sp macro="" textlink="">
      <xdr:nvSpPr>
        <xdr:cNvPr id="45" name="テキスト ボックス 44">
          <a:extLst>
            <a:ext uri="{FF2B5EF4-FFF2-40B4-BE49-F238E27FC236}">
              <a16:creationId xmlns:a16="http://schemas.microsoft.com/office/drawing/2014/main" id="{B546CA1A-B3CC-4C95-97DA-0E940722637A}"/>
            </a:ext>
          </a:extLst>
        </xdr:cNvPr>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517973C3-9AF3-4B1E-8D72-C9391A94D0E5}"/>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1F01ECE1-A198-4752-8702-91ABF707BEBB}"/>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F55B6D85-07F8-4C07-8184-DF136E9DDC77}"/>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[ 69.5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C829058-66C0-4524-B03C-28B26C423F47}"/>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1569994-8F2A-4B8D-BF67-C0BEB9F0477B}"/>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97DD3B4-52EA-4EEA-B14C-617A336E52EA}"/>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46246D9-0044-4F31-AA42-F017C8A1BBA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E83BC68-FFD6-4C7F-8B79-DBA763F98863}"/>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8AFC92F-C9C6-4B2B-A930-090DC97CCD04}"/>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AB6F19B-B9FA-4001-A824-954920667F6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005C4BB-D660-4B85-83C5-745CCC403AC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6B5975B-1F3F-43DF-8948-F64799BE575D}"/>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E67FC85-F52F-4D56-B8F2-CB6006855EC9}"/>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道路工作物・市有施設等、過去に取得した固定資産の減価償却累計額の上昇により、有形固定資産減価償却率が上昇しており、施設の老朽化が進んでいる。</a:t>
          </a:r>
        </a:p>
        <a:p>
          <a:r>
            <a:rPr kumimoji="1" lang="ja-JP" altLang="en-US" sz="1100">
              <a:latin typeface="ＭＳ Ｐゴシック"/>
              <a:ea typeface="ＭＳ Ｐゴシック"/>
            </a:rPr>
            <a:t>今後も、公共施設等総合管理計画や統一的基準による財務書類を活用し、個別施設計画の作成を進め、可能な限り次世代に負担を残さない効率的・効果的な公共施設の適正配置の実現に努めていく。</a:t>
          </a: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E6ED887F-4FCF-43A9-853E-9FA7F3601053}"/>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1E8EBA7-122A-4736-820A-BBA45A1A2307}"/>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10210" cy="224790"/>
    <xdr:sp macro="" textlink="">
      <xdr:nvSpPr>
        <xdr:cNvPr id="61" name="テキスト ボックス 60">
          <a:extLst>
            <a:ext uri="{FF2B5EF4-FFF2-40B4-BE49-F238E27FC236}">
              <a16:creationId xmlns:a16="http://schemas.microsoft.com/office/drawing/2014/main" id="{1859F5EB-4017-4FD7-A141-C9164BF60C6C}"/>
            </a:ext>
          </a:extLst>
        </xdr:cNvPr>
        <xdr:cNvSpPr txBox="1"/>
      </xdr:nvSpPr>
      <xdr:spPr>
        <a:xfrm>
          <a:off x="795655" y="701865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62" name="直線コネクタ 61">
          <a:extLst>
            <a:ext uri="{FF2B5EF4-FFF2-40B4-BE49-F238E27FC236}">
              <a16:creationId xmlns:a16="http://schemas.microsoft.com/office/drawing/2014/main" id="{9C687D73-46C8-41E0-8333-E6F993AB91C7}"/>
            </a:ext>
          </a:extLst>
        </xdr:cNvPr>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8775" cy="224790"/>
    <xdr:sp macro="" textlink="">
      <xdr:nvSpPr>
        <xdr:cNvPr id="63" name="テキスト ボックス 62">
          <a:extLst>
            <a:ext uri="{FF2B5EF4-FFF2-40B4-BE49-F238E27FC236}">
              <a16:creationId xmlns:a16="http://schemas.microsoft.com/office/drawing/2014/main" id="{B3B35198-7826-4949-9310-1CF866642378}"/>
            </a:ext>
          </a:extLst>
        </xdr:cNvPr>
        <xdr:cNvSpPr txBox="1"/>
      </xdr:nvSpPr>
      <xdr:spPr>
        <a:xfrm>
          <a:off x="847090" y="671004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64" name="直線コネクタ 63">
          <a:extLst>
            <a:ext uri="{FF2B5EF4-FFF2-40B4-BE49-F238E27FC236}">
              <a16:creationId xmlns:a16="http://schemas.microsoft.com/office/drawing/2014/main" id="{775B8AA2-C863-43FE-86B6-C8FFAEA054D7}"/>
            </a:ext>
          </a:extLst>
        </xdr:cNvPr>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8775" cy="224790"/>
    <xdr:sp macro="" textlink="">
      <xdr:nvSpPr>
        <xdr:cNvPr id="65" name="テキスト ボックス 64">
          <a:extLst>
            <a:ext uri="{FF2B5EF4-FFF2-40B4-BE49-F238E27FC236}">
              <a16:creationId xmlns:a16="http://schemas.microsoft.com/office/drawing/2014/main" id="{A8FEA3DC-F998-41B6-86E0-DC039424EFD3}"/>
            </a:ext>
          </a:extLst>
        </xdr:cNvPr>
        <xdr:cNvSpPr txBox="1"/>
      </xdr:nvSpPr>
      <xdr:spPr>
        <a:xfrm>
          <a:off x="847090" y="640143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66" name="直線コネクタ 65">
          <a:extLst>
            <a:ext uri="{FF2B5EF4-FFF2-40B4-BE49-F238E27FC236}">
              <a16:creationId xmlns:a16="http://schemas.microsoft.com/office/drawing/2014/main" id="{B2E9D4B2-0741-4E8A-A260-4D8B8323C699}"/>
            </a:ext>
          </a:extLst>
        </xdr:cNvPr>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8775" cy="224790"/>
    <xdr:sp macro="" textlink="">
      <xdr:nvSpPr>
        <xdr:cNvPr id="67" name="テキスト ボックス 66">
          <a:extLst>
            <a:ext uri="{FF2B5EF4-FFF2-40B4-BE49-F238E27FC236}">
              <a16:creationId xmlns:a16="http://schemas.microsoft.com/office/drawing/2014/main" id="{449C039E-3437-4DEA-9465-71F3D1F55670}"/>
            </a:ext>
          </a:extLst>
        </xdr:cNvPr>
        <xdr:cNvSpPr txBox="1"/>
      </xdr:nvSpPr>
      <xdr:spPr>
        <a:xfrm>
          <a:off x="847090" y="609282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68" name="直線コネクタ 67">
          <a:extLst>
            <a:ext uri="{FF2B5EF4-FFF2-40B4-BE49-F238E27FC236}">
              <a16:creationId xmlns:a16="http://schemas.microsoft.com/office/drawing/2014/main" id="{580F7C21-62F6-4812-86F6-34DF2EFECCD0}"/>
            </a:ext>
          </a:extLst>
        </xdr:cNvPr>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8775" cy="224790"/>
    <xdr:sp macro="" textlink="">
      <xdr:nvSpPr>
        <xdr:cNvPr id="69" name="テキスト ボックス 68">
          <a:extLst>
            <a:ext uri="{FF2B5EF4-FFF2-40B4-BE49-F238E27FC236}">
              <a16:creationId xmlns:a16="http://schemas.microsoft.com/office/drawing/2014/main" id="{DC010941-1C0A-4A14-B764-2B5DFEE1BFD9}"/>
            </a:ext>
          </a:extLst>
        </xdr:cNvPr>
        <xdr:cNvSpPr txBox="1"/>
      </xdr:nvSpPr>
      <xdr:spPr>
        <a:xfrm>
          <a:off x="847090" y="578421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70" name="直線コネクタ 69">
          <a:extLst>
            <a:ext uri="{FF2B5EF4-FFF2-40B4-BE49-F238E27FC236}">
              <a16:creationId xmlns:a16="http://schemas.microsoft.com/office/drawing/2014/main" id="{A2074F0E-A3FE-483B-A2CC-2A045AF4B64C}"/>
            </a:ext>
          </a:extLst>
        </xdr:cNvPr>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8775" cy="224790"/>
    <xdr:sp macro="" textlink="">
      <xdr:nvSpPr>
        <xdr:cNvPr id="71" name="テキスト ボックス 70">
          <a:extLst>
            <a:ext uri="{FF2B5EF4-FFF2-40B4-BE49-F238E27FC236}">
              <a16:creationId xmlns:a16="http://schemas.microsoft.com/office/drawing/2014/main" id="{C7C99FF4-3540-4E7C-95F4-89A983A54957}"/>
            </a:ext>
          </a:extLst>
        </xdr:cNvPr>
        <xdr:cNvSpPr txBox="1"/>
      </xdr:nvSpPr>
      <xdr:spPr>
        <a:xfrm>
          <a:off x="847090" y="547624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72" name="直線コネクタ 71">
          <a:extLst>
            <a:ext uri="{FF2B5EF4-FFF2-40B4-BE49-F238E27FC236}">
              <a16:creationId xmlns:a16="http://schemas.microsoft.com/office/drawing/2014/main" id="{858B80A2-9E02-45E9-91CC-7E139B6D7C3E}"/>
            </a:ext>
          </a:extLst>
        </xdr:cNvPr>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8775" cy="224790"/>
    <xdr:sp macro="" textlink="">
      <xdr:nvSpPr>
        <xdr:cNvPr id="73" name="テキスト ボックス 72">
          <a:extLst>
            <a:ext uri="{FF2B5EF4-FFF2-40B4-BE49-F238E27FC236}">
              <a16:creationId xmlns:a16="http://schemas.microsoft.com/office/drawing/2014/main" id="{7965BE79-6497-42BA-B0EC-340CC86123DC}"/>
            </a:ext>
          </a:extLst>
        </xdr:cNvPr>
        <xdr:cNvSpPr txBox="1"/>
      </xdr:nvSpPr>
      <xdr:spPr>
        <a:xfrm>
          <a:off x="847090" y="516763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5372180-66E7-4DE5-A981-AD1A1B3CCFA3}"/>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775" cy="224790"/>
    <xdr:sp macro="" textlink="">
      <xdr:nvSpPr>
        <xdr:cNvPr id="75" name="テキスト ボックス 74">
          <a:extLst>
            <a:ext uri="{FF2B5EF4-FFF2-40B4-BE49-F238E27FC236}">
              <a16:creationId xmlns:a16="http://schemas.microsoft.com/office/drawing/2014/main" id="{10BA86FE-A2F9-4A7E-BDF6-C174C45F9666}"/>
            </a:ext>
          </a:extLst>
        </xdr:cNvPr>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5CCC9BBC-3CD6-4792-B0C1-2E3C5889C73A}"/>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130810</xdr:rowOff>
    </xdr:from>
    <xdr:to>
      <xdr:col>23</xdr:col>
      <xdr:colOff>85090</xdr:colOff>
      <xdr:row>34</xdr:row>
      <xdr:rowOff>153670</xdr:rowOff>
    </xdr:to>
    <xdr:cxnSp macro="">
      <xdr:nvCxnSpPr>
        <xdr:cNvPr id="77" name="直線コネクタ 76">
          <a:extLst>
            <a:ext uri="{FF2B5EF4-FFF2-40B4-BE49-F238E27FC236}">
              <a16:creationId xmlns:a16="http://schemas.microsoft.com/office/drawing/2014/main" id="{42B0DE59-F242-4A50-B1B9-80E670F95092}"/>
            </a:ext>
          </a:extLst>
        </xdr:cNvPr>
        <xdr:cNvCxnSpPr/>
      </xdr:nvCxnSpPr>
      <xdr:spPr>
        <a:xfrm flipV="1">
          <a:off x="4760595" y="5360035"/>
          <a:ext cx="127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157480</xdr:rowOff>
    </xdr:from>
    <xdr:ext cx="404495" cy="258445"/>
    <xdr:sp macro="" textlink="">
      <xdr:nvSpPr>
        <xdr:cNvPr id="78" name="有形固定資産減価償却率最小値テキスト">
          <a:extLst>
            <a:ext uri="{FF2B5EF4-FFF2-40B4-BE49-F238E27FC236}">
              <a16:creationId xmlns:a16="http://schemas.microsoft.com/office/drawing/2014/main" id="{CCFD8A1D-5FE1-4A20-BEB0-71F7ECC8C1E0}"/>
            </a:ext>
          </a:extLst>
        </xdr:cNvPr>
        <xdr:cNvSpPr txBox="1"/>
      </xdr:nvSpPr>
      <xdr:spPr>
        <a:xfrm>
          <a:off x="4813300" y="67583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153670</xdr:rowOff>
    </xdr:from>
    <xdr:to>
      <xdr:col>23</xdr:col>
      <xdr:colOff>174625</xdr:colOff>
      <xdr:row>34</xdr:row>
      <xdr:rowOff>153670</xdr:rowOff>
    </xdr:to>
    <xdr:cxnSp macro="">
      <xdr:nvCxnSpPr>
        <xdr:cNvPr id="79" name="直線コネクタ 78">
          <a:extLst>
            <a:ext uri="{FF2B5EF4-FFF2-40B4-BE49-F238E27FC236}">
              <a16:creationId xmlns:a16="http://schemas.microsoft.com/office/drawing/2014/main" id="{A2D5E99C-318E-48CB-9A52-926AC8F263D5}"/>
            </a:ext>
          </a:extLst>
        </xdr:cNvPr>
        <xdr:cNvCxnSpPr/>
      </xdr:nvCxnSpPr>
      <xdr:spPr>
        <a:xfrm>
          <a:off x="4673600" y="675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77470</xdr:rowOff>
    </xdr:from>
    <xdr:ext cx="404495" cy="258445"/>
    <xdr:sp macro="" textlink="">
      <xdr:nvSpPr>
        <xdr:cNvPr id="80" name="有形固定資産減価償却率最大値テキスト">
          <a:extLst>
            <a:ext uri="{FF2B5EF4-FFF2-40B4-BE49-F238E27FC236}">
              <a16:creationId xmlns:a16="http://schemas.microsoft.com/office/drawing/2014/main" id="{8C08CE2E-64A5-495E-AD27-1929FDD1C4FE}"/>
            </a:ext>
          </a:extLst>
        </xdr:cNvPr>
        <xdr:cNvSpPr txBox="1"/>
      </xdr:nvSpPr>
      <xdr:spPr>
        <a:xfrm>
          <a:off x="4813300" y="51352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130810</xdr:rowOff>
    </xdr:from>
    <xdr:to>
      <xdr:col>23</xdr:col>
      <xdr:colOff>174625</xdr:colOff>
      <xdr:row>26</xdr:row>
      <xdr:rowOff>130810</xdr:rowOff>
    </xdr:to>
    <xdr:cxnSp macro="">
      <xdr:nvCxnSpPr>
        <xdr:cNvPr id="81" name="直線コネクタ 80">
          <a:extLst>
            <a:ext uri="{FF2B5EF4-FFF2-40B4-BE49-F238E27FC236}">
              <a16:creationId xmlns:a16="http://schemas.microsoft.com/office/drawing/2014/main" id="{237CF82F-68CC-4DD7-B5F5-1FA3CFC010EE}"/>
            </a:ext>
          </a:extLst>
        </xdr:cNvPr>
        <xdr:cNvCxnSpPr/>
      </xdr:nvCxnSpPr>
      <xdr:spPr>
        <a:xfrm>
          <a:off x="4673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13970</xdr:rowOff>
    </xdr:from>
    <xdr:ext cx="404495" cy="259080"/>
    <xdr:sp macro="" textlink="">
      <xdr:nvSpPr>
        <xdr:cNvPr id="82" name="有形固定資産減価償却率平均値テキスト">
          <a:extLst>
            <a:ext uri="{FF2B5EF4-FFF2-40B4-BE49-F238E27FC236}">
              <a16:creationId xmlns:a16="http://schemas.microsoft.com/office/drawing/2014/main" id="{3AC9D00C-0B51-4EBA-A3EE-59D6CC1E9148}"/>
            </a:ext>
          </a:extLst>
        </xdr:cNvPr>
        <xdr:cNvSpPr txBox="1"/>
      </xdr:nvSpPr>
      <xdr:spPr>
        <a:xfrm>
          <a:off x="4813300" y="592899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162560</xdr:rowOff>
    </xdr:from>
    <xdr:to>
      <xdr:col>23</xdr:col>
      <xdr:colOff>136525</xdr:colOff>
      <xdr:row>31</xdr:row>
      <xdr:rowOff>92710</xdr:rowOff>
    </xdr:to>
    <xdr:sp macro="" textlink="">
      <xdr:nvSpPr>
        <xdr:cNvPr id="83" name="フローチャート: 判断 82">
          <a:extLst>
            <a:ext uri="{FF2B5EF4-FFF2-40B4-BE49-F238E27FC236}">
              <a16:creationId xmlns:a16="http://schemas.microsoft.com/office/drawing/2014/main" id="{7FB812F1-B443-4C88-B1D9-3F78D8AF6039}"/>
            </a:ext>
          </a:extLst>
        </xdr:cNvPr>
        <xdr:cNvSpPr/>
      </xdr:nvSpPr>
      <xdr:spPr>
        <a:xfrm>
          <a:off x="4711700" y="60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125095</xdr:rowOff>
    </xdr:from>
    <xdr:to>
      <xdr:col>19</xdr:col>
      <xdr:colOff>187325</xdr:colOff>
      <xdr:row>31</xdr:row>
      <xdr:rowOff>55245</xdr:rowOff>
    </xdr:to>
    <xdr:sp macro="" textlink="">
      <xdr:nvSpPr>
        <xdr:cNvPr id="84" name="フローチャート: 判断 83">
          <a:extLst>
            <a:ext uri="{FF2B5EF4-FFF2-40B4-BE49-F238E27FC236}">
              <a16:creationId xmlns:a16="http://schemas.microsoft.com/office/drawing/2014/main" id="{0113DCE6-E46A-4984-A18F-B95509BAD75C}"/>
            </a:ext>
          </a:extLst>
        </xdr:cNvPr>
        <xdr:cNvSpPr/>
      </xdr:nvSpPr>
      <xdr:spPr>
        <a:xfrm>
          <a:off x="4000500" y="604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76200</xdr:rowOff>
    </xdr:from>
    <xdr:to>
      <xdr:col>15</xdr:col>
      <xdr:colOff>187325</xdr:colOff>
      <xdr:row>31</xdr:row>
      <xdr:rowOff>6350</xdr:rowOff>
    </xdr:to>
    <xdr:sp macro="" textlink="">
      <xdr:nvSpPr>
        <xdr:cNvPr id="85" name="フローチャート: 判断 84">
          <a:extLst>
            <a:ext uri="{FF2B5EF4-FFF2-40B4-BE49-F238E27FC236}">
              <a16:creationId xmlns:a16="http://schemas.microsoft.com/office/drawing/2014/main" id="{BD2CA139-EB2A-4F5F-8DE9-ADBAA8E84678}"/>
            </a:ext>
          </a:extLst>
        </xdr:cNvPr>
        <xdr:cNvSpPr/>
      </xdr:nvSpPr>
      <xdr:spPr>
        <a:xfrm>
          <a:off x="3238500" y="59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11430</xdr:rowOff>
    </xdr:from>
    <xdr:to>
      <xdr:col>11</xdr:col>
      <xdr:colOff>187325</xdr:colOff>
      <xdr:row>30</xdr:row>
      <xdr:rowOff>113030</xdr:rowOff>
    </xdr:to>
    <xdr:sp macro="" textlink="">
      <xdr:nvSpPr>
        <xdr:cNvPr id="86" name="フローチャート: 判断 85">
          <a:extLst>
            <a:ext uri="{FF2B5EF4-FFF2-40B4-BE49-F238E27FC236}">
              <a16:creationId xmlns:a16="http://schemas.microsoft.com/office/drawing/2014/main" id="{70E3F4BA-D08B-4A07-8D71-8C9BD1EA14B8}"/>
            </a:ext>
          </a:extLst>
        </xdr:cNvPr>
        <xdr:cNvSpPr/>
      </xdr:nvSpPr>
      <xdr:spPr>
        <a:xfrm>
          <a:off x="2476500" y="592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145415</xdr:rowOff>
    </xdr:from>
    <xdr:to>
      <xdr:col>7</xdr:col>
      <xdr:colOff>187325</xdr:colOff>
      <xdr:row>30</xdr:row>
      <xdr:rowOff>75565</xdr:rowOff>
    </xdr:to>
    <xdr:sp macro="" textlink="">
      <xdr:nvSpPr>
        <xdr:cNvPr id="87" name="フローチャート: 判断 86">
          <a:extLst>
            <a:ext uri="{FF2B5EF4-FFF2-40B4-BE49-F238E27FC236}">
              <a16:creationId xmlns:a16="http://schemas.microsoft.com/office/drawing/2014/main" id="{51E16407-E7A9-436A-9760-97AC38F0E1A3}"/>
            </a:ext>
          </a:extLst>
        </xdr:cNvPr>
        <xdr:cNvSpPr/>
      </xdr:nvSpPr>
      <xdr:spPr>
        <a:xfrm>
          <a:off x="1714500" y="588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790"/>
    <xdr:sp macro="" textlink="">
      <xdr:nvSpPr>
        <xdr:cNvPr id="88" name="テキスト ボックス 87">
          <a:extLst>
            <a:ext uri="{FF2B5EF4-FFF2-40B4-BE49-F238E27FC236}">
              <a16:creationId xmlns:a16="http://schemas.microsoft.com/office/drawing/2014/main" id="{BDF7ED27-D7AB-4F36-8D39-380CFA7F712B}"/>
            </a:ext>
          </a:extLst>
        </xdr:cNvPr>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1365" cy="224790"/>
    <xdr:sp macro="" textlink="">
      <xdr:nvSpPr>
        <xdr:cNvPr id="89" name="テキスト ボックス 88">
          <a:extLst>
            <a:ext uri="{FF2B5EF4-FFF2-40B4-BE49-F238E27FC236}">
              <a16:creationId xmlns:a16="http://schemas.microsoft.com/office/drawing/2014/main" id="{573EF578-EC16-4A58-8B38-3D4DA422BDFF}"/>
            </a:ext>
          </a:extLst>
        </xdr:cNvPr>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1365" cy="224790"/>
    <xdr:sp macro="" textlink="">
      <xdr:nvSpPr>
        <xdr:cNvPr id="90" name="テキスト ボックス 89">
          <a:extLst>
            <a:ext uri="{FF2B5EF4-FFF2-40B4-BE49-F238E27FC236}">
              <a16:creationId xmlns:a16="http://schemas.microsoft.com/office/drawing/2014/main" id="{ED899793-D2D0-4EBC-92D5-EBD61E6A867D}"/>
            </a:ext>
          </a:extLst>
        </xdr:cNvPr>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1365" cy="224790"/>
    <xdr:sp macro="" textlink="">
      <xdr:nvSpPr>
        <xdr:cNvPr id="91" name="テキスト ボックス 90">
          <a:extLst>
            <a:ext uri="{FF2B5EF4-FFF2-40B4-BE49-F238E27FC236}">
              <a16:creationId xmlns:a16="http://schemas.microsoft.com/office/drawing/2014/main" id="{1DF66870-960B-4BFA-B6E2-784B4B08AA1B}"/>
            </a:ext>
          </a:extLst>
        </xdr:cNvPr>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1365" cy="224790"/>
    <xdr:sp macro="" textlink="">
      <xdr:nvSpPr>
        <xdr:cNvPr id="92" name="テキスト ボックス 91">
          <a:extLst>
            <a:ext uri="{FF2B5EF4-FFF2-40B4-BE49-F238E27FC236}">
              <a16:creationId xmlns:a16="http://schemas.microsoft.com/office/drawing/2014/main" id="{C53C5DE3-48FA-4D9C-B2A8-46A5EB001C04}"/>
            </a:ext>
          </a:extLst>
        </xdr:cNvPr>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34290</xdr:rowOff>
    </xdr:from>
    <xdr:to>
      <xdr:col>23</xdr:col>
      <xdr:colOff>136525</xdr:colOff>
      <xdr:row>31</xdr:row>
      <xdr:rowOff>135890</xdr:rowOff>
    </xdr:to>
    <xdr:sp macro="" textlink="">
      <xdr:nvSpPr>
        <xdr:cNvPr id="93" name="楕円 92">
          <a:extLst>
            <a:ext uri="{FF2B5EF4-FFF2-40B4-BE49-F238E27FC236}">
              <a16:creationId xmlns:a16="http://schemas.microsoft.com/office/drawing/2014/main" id="{00FBE100-C508-43BF-81A3-3898B694DAFA}"/>
            </a:ext>
          </a:extLst>
        </xdr:cNvPr>
        <xdr:cNvSpPr/>
      </xdr:nvSpPr>
      <xdr:spPr>
        <a:xfrm>
          <a:off x="4711700" y="612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12700</xdr:rowOff>
    </xdr:from>
    <xdr:ext cx="404495" cy="259080"/>
    <xdr:sp macro="" textlink="">
      <xdr:nvSpPr>
        <xdr:cNvPr id="94" name="有形固定資産減価償却率該当値テキスト">
          <a:extLst>
            <a:ext uri="{FF2B5EF4-FFF2-40B4-BE49-F238E27FC236}">
              <a16:creationId xmlns:a16="http://schemas.microsoft.com/office/drawing/2014/main" id="{C9A617AC-0EB9-47D5-AE3A-13D5C75A109C}"/>
            </a:ext>
          </a:extLst>
        </xdr:cNvPr>
        <xdr:cNvSpPr txBox="1"/>
      </xdr:nvSpPr>
      <xdr:spPr>
        <a:xfrm>
          <a:off x="4813300" y="60991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6350</xdr:rowOff>
    </xdr:from>
    <xdr:to>
      <xdr:col>19</xdr:col>
      <xdr:colOff>187325</xdr:colOff>
      <xdr:row>31</xdr:row>
      <xdr:rowOff>107950</xdr:rowOff>
    </xdr:to>
    <xdr:sp macro="" textlink="">
      <xdr:nvSpPr>
        <xdr:cNvPr id="95" name="楕円 94">
          <a:extLst>
            <a:ext uri="{FF2B5EF4-FFF2-40B4-BE49-F238E27FC236}">
              <a16:creationId xmlns:a16="http://schemas.microsoft.com/office/drawing/2014/main" id="{21971C80-C88F-4E53-807A-0577999E6D22}"/>
            </a:ext>
          </a:extLst>
        </xdr:cNvPr>
        <xdr:cNvSpPr/>
      </xdr:nvSpPr>
      <xdr:spPr>
        <a:xfrm>
          <a:off x="400050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57150</xdr:rowOff>
    </xdr:from>
    <xdr:to>
      <xdr:col>23</xdr:col>
      <xdr:colOff>85725</xdr:colOff>
      <xdr:row>31</xdr:row>
      <xdr:rowOff>85090</xdr:rowOff>
    </xdr:to>
    <xdr:cxnSp macro="">
      <xdr:nvCxnSpPr>
        <xdr:cNvPr id="96" name="直線コネクタ 95">
          <a:extLst>
            <a:ext uri="{FF2B5EF4-FFF2-40B4-BE49-F238E27FC236}">
              <a16:creationId xmlns:a16="http://schemas.microsoft.com/office/drawing/2014/main" id="{0384D6C6-97E0-42F8-9C74-9BEA127D439E}"/>
            </a:ext>
          </a:extLst>
        </xdr:cNvPr>
        <xdr:cNvCxnSpPr/>
      </xdr:nvCxnSpPr>
      <xdr:spPr>
        <a:xfrm>
          <a:off x="4051300" y="6143625"/>
          <a:ext cx="711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140970</xdr:rowOff>
    </xdr:from>
    <xdr:to>
      <xdr:col>15</xdr:col>
      <xdr:colOff>187325</xdr:colOff>
      <xdr:row>31</xdr:row>
      <xdr:rowOff>71120</xdr:rowOff>
    </xdr:to>
    <xdr:sp macro="" textlink="">
      <xdr:nvSpPr>
        <xdr:cNvPr id="97" name="楕円 96">
          <a:extLst>
            <a:ext uri="{FF2B5EF4-FFF2-40B4-BE49-F238E27FC236}">
              <a16:creationId xmlns:a16="http://schemas.microsoft.com/office/drawing/2014/main" id="{CC326A60-8A25-44F3-AAEA-D2D40A8903BC}"/>
            </a:ext>
          </a:extLst>
        </xdr:cNvPr>
        <xdr:cNvSpPr/>
      </xdr:nvSpPr>
      <xdr:spPr>
        <a:xfrm>
          <a:off x="3238500" y="605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20320</xdr:rowOff>
    </xdr:from>
    <xdr:to>
      <xdr:col>19</xdr:col>
      <xdr:colOff>136525</xdr:colOff>
      <xdr:row>31</xdr:row>
      <xdr:rowOff>57150</xdr:rowOff>
    </xdr:to>
    <xdr:cxnSp macro="">
      <xdr:nvCxnSpPr>
        <xdr:cNvPr id="98" name="直線コネクタ 97">
          <a:extLst>
            <a:ext uri="{FF2B5EF4-FFF2-40B4-BE49-F238E27FC236}">
              <a16:creationId xmlns:a16="http://schemas.microsoft.com/office/drawing/2014/main" id="{E2E6C891-F42C-4F55-9529-4F0058F5334F}"/>
            </a:ext>
          </a:extLst>
        </xdr:cNvPr>
        <xdr:cNvCxnSpPr/>
      </xdr:nvCxnSpPr>
      <xdr:spPr>
        <a:xfrm>
          <a:off x="3289300" y="6106795"/>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94615</xdr:rowOff>
    </xdr:from>
    <xdr:to>
      <xdr:col>11</xdr:col>
      <xdr:colOff>187325</xdr:colOff>
      <xdr:row>31</xdr:row>
      <xdr:rowOff>24765</xdr:rowOff>
    </xdr:to>
    <xdr:sp macro="" textlink="">
      <xdr:nvSpPr>
        <xdr:cNvPr id="99" name="楕円 98">
          <a:extLst>
            <a:ext uri="{FF2B5EF4-FFF2-40B4-BE49-F238E27FC236}">
              <a16:creationId xmlns:a16="http://schemas.microsoft.com/office/drawing/2014/main" id="{9AE304A6-7D40-4985-B22C-5FA2E665395C}"/>
            </a:ext>
          </a:extLst>
        </xdr:cNvPr>
        <xdr:cNvSpPr/>
      </xdr:nvSpPr>
      <xdr:spPr>
        <a:xfrm>
          <a:off x="2476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145415</xdr:rowOff>
    </xdr:from>
    <xdr:to>
      <xdr:col>15</xdr:col>
      <xdr:colOff>136525</xdr:colOff>
      <xdr:row>31</xdr:row>
      <xdr:rowOff>20320</xdr:rowOff>
    </xdr:to>
    <xdr:cxnSp macro="">
      <xdr:nvCxnSpPr>
        <xdr:cNvPr id="100" name="直線コネクタ 99">
          <a:extLst>
            <a:ext uri="{FF2B5EF4-FFF2-40B4-BE49-F238E27FC236}">
              <a16:creationId xmlns:a16="http://schemas.microsoft.com/office/drawing/2014/main" id="{198D299B-427A-459A-9A66-B387B83B7FF3}"/>
            </a:ext>
          </a:extLst>
        </xdr:cNvPr>
        <xdr:cNvCxnSpPr/>
      </xdr:nvCxnSpPr>
      <xdr:spPr>
        <a:xfrm>
          <a:off x="2527300" y="6060440"/>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52070</xdr:rowOff>
    </xdr:from>
    <xdr:to>
      <xdr:col>7</xdr:col>
      <xdr:colOff>187325</xdr:colOff>
      <xdr:row>30</xdr:row>
      <xdr:rowOff>153035</xdr:rowOff>
    </xdr:to>
    <xdr:sp macro="" textlink="">
      <xdr:nvSpPr>
        <xdr:cNvPr id="101" name="楕円 100">
          <a:extLst>
            <a:ext uri="{FF2B5EF4-FFF2-40B4-BE49-F238E27FC236}">
              <a16:creationId xmlns:a16="http://schemas.microsoft.com/office/drawing/2014/main" id="{376ABF98-9159-4B0D-961B-5CF61D404B91}"/>
            </a:ext>
          </a:extLst>
        </xdr:cNvPr>
        <xdr:cNvSpPr/>
      </xdr:nvSpPr>
      <xdr:spPr>
        <a:xfrm>
          <a:off x="1714500" y="596709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102235</xdr:rowOff>
    </xdr:from>
    <xdr:to>
      <xdr:col>11</xdr:col>
      <xdr:colOff>136525</xdr:colOff>
      <xdr:row>30</xdr:row>
      <xdr:rowOff>145415</xdr:rowOff>
    </xdr:to>
    <xdr:cxnSp macro="">
      <xdr:nvCxnSpPr>
        <xdr:cNvPr id="102" name="直線コネクタ 101">
          <a:extLst>
            <a:ext uri="{FF2B5EF4-FFF2-40B4-BE49-F238E27FC236}">
              <a16:creationId xmlns:a16="http://schemas.microsoft.com/office/drawing/2014/main" id="{0E802A82-5EE5-4B76-AE91-CDDE109C4B19}"/>
            </a:ext>
          </a:extLst>
        </xdr:cNvPr>
        <xdr:cNvCxnSpPr/>
      </xdr:nvCxnSpPr>
      <xdr:spPr>
        <a:xfrm>
          <a:off x="1765300" y="6017260"/>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71755</xdr:rowOff>
    </xdr:from>
    <xdr:ext cx="404495" cy="259080"/>
    <xdr:sp macro="" textlink="">
      <xdr:nvSpPr>
        <xdr:cNvPr id="103" name="n_1aveValue有形固定資産減価償却率">
          <a:extLst>
            <a:ext uri="{FF2B5EF4-FFF2-40B4-BE49-F238E27FC236}">
              <a16:creationId xmlns:a16="http://schemas.microsoft.com/office/drawing/2014/main" id="{90AA3F4C-E0E2-43AA-B2F5-D15BBBF43E31}"/>
            </a:ext>
          </a:extLst>
        </xdr:cNvPr>
        <xdr:cNvSpPr txBox="1"/>
      </xdr:nvSpPr>
      <xdr:spPr>
        <a:xfrm>
          <a:off x="3836035" y="5815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22860</xdr:rowOff>
    </xdr:from>
    <xdr:ext cx="404495" cy="259080"/>
    <xdr:sp macro="" textlink="">
      <xdr:nvSpPr>
        <xdr:cNvPr id="104" name="n_2aveValue有形固定資産減価償却率">
          <a:extLst>
            <a:ext uri="{FF2B5EF4-FFF2-40B4-BE49-F238E27FC236}">
              <a16:creationId xmlns:a16="http://schemas.microsoft.com/office/drawing/2014/main" id="{58BB8F67-FD4B-496A-BC2A-E5EB64CAB182}"/>
            </a:ext>
          </a:extLst>
        </xdr:cNvPr>
        <xdr:cNvSpPr txBox="1"/>
      </xdr:nvSpPr>
      <xdr:spPr>
        <a:xfrm>
          <a:off x="3086735" y="57664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129540</xdr:rowOff>
    </xdr:from>
    <xdr:ext cx="404495" cy="259080"/>
    <xdr:sp macro="" textlink="">
      <xdr:nvSpPr>
        <xdr:cNvPr id="105" name="n_3aveValue有形固定資産減価償却率">
          <a:extLst>
            <a:ext uri="{FF2B5EF4-FFF2-40B4-BE49-F238E27FC236}">
              <a16:creationId xmlns:a16="http://schemas.microsoft.com/office/drawing/2014/main" id="{B0F29882-5CB7-4C8B-8073-92D32676848F}"/>
            </a:ext>
          </a:extLst>
        </xdr:cNvPr>
        <xdr:cNvSpPr txBox="1"/>
      </xdr:nvSpPr>
      <xdr:spPr>
        <a:xfrm>
          <a:off x="2324735" y="57016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92075</xdr:rowOff>
    </xdr:from>
    <xdr:ext cx="404495" cy="259080"/>
    <xdr:sp macro="" textlink="">
      <xdr:nvSpPr>
        <xdr:cNvPr id="106" name="n_4aveValue有形固定資産減価償却率">
          <a:extLst>
            <a:ext uri="{FF2B5EF4-FFF2-40B4-BE49-F238E27FC236}">
              <a16:creationId xmlns:a16="http://schemas.microsoft.com/office/drawing/2014/main" id="{2BFF9536-E3B6-4C2B-BFDD-938E2838BE6D}"/>
            </a:ext>
          </a:extLst>
        </xdr:cNvPr>
        <xdr:cNvSpPr txBox="1"/>
      </xdr:nvSpPr>
      <xdr:spPr>
        <a:xfrm>
          <a:off x="1562735" y="56642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31</xdr:row>
      <xdr:rowOff>99060</xdr:rowOff>
    </xdr:from>
    <xdr:ext cx="404495" cy="258445"/>
    <xdr:sp macro="" textlink="">
      <xdr:nvSpPr>
        <xdr:cNvPr id="107" name="n_1mainValue有形固定資産減価償却率">
          <a:extLst>
            <a:ext uri="{FF2B5EF4-FFF2-40B4-BE49-F238E27FC236}">
              <a16:creationId xmlns:a16="http://schemas.microsoft.com/office/drawing/2014/main" id="{72158EE8-6471-46A1-AC86-03C8211DFC82}"/>
            </a:ext>
          </a:extLst>
        </xdr:cNvPr>
        <xdr:cNvSpPr txBox="1"/>
      </xdr:nvSpPr>
      <xdr:spPr>
        <a:xfrm>
          <a:off x="3836035" y="61855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62230</xdr:rowOff>
    </xdr:from>
    <xdr:ext cx="404495" cy="259080"/>
    <xdr:sp macro="" textlink="">
      <xdr:nvSpPr>
        <xdr:cNvPr id="108" name="n_2mainValue有形固定資産減価償却率">
          <a:extLst>
            <a:ext uri="{FF2B5EF4-FFF2-40B4-BE49-F238E27FC236}">
              <a16:creationId xmlns:a16="http://schemas.microsoft.com/office/drawing/2014/main" id="{75750608-1E65-4E93-A05E-12BCE106418A}"/>
            </a:ext>
          </a:extLst>
        </xdr:cNvPr>
        <xdr:cNvSpPr txBox="1"/>
      </xdr:nvSpPr>
      <xdr:spPr>
        <a:xfrm>
          <a:off x="3086735" y="61487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15875</xdr:rowOff>
    </xdr:from>
    <xdr:ext cx="404495" cy="259080"/>
    <xdr:sp macro="" textlink="">
      <xdr:nvSpPr>
        <xdr:cNvPr id="109" name="n_3mainValue有形固定資産減価償却率">
          <a:extLst>
            <a:ext uri="{FF2B5EF4-FFF2-40B4-BE49-F238E27FC236}">
              <a16:creationId xmlns:a16="http://schemas.microsoft.com/office/drawing/2014/main" id="{990D5CE5-A5E1-4F66-A442-0EC9AF2F615A}"/>
            </a:ext>
          </a:extLst>
        </xdr:cNvPr>
        <xdr:cNvSpPr txBox="1"/>
      </xdr:nvSpPr>
      <xdr:spPr>
        <a:xfrm>
          <a:off x="2324735" y="61023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144145</xdr:rowOff>
    </xdr:from>
    <xdr:ext cx="404495" cy="258445"/>
    <xdr:sp macro="" textlink="">
      <xdr:nvSpPr>
        <xdr:cNvPr id="110" name="n_4mainValue有形固定資産減価償却率">
          <a:extLst>
            <a:ext uri="{FF2B5EF4-FFF2-40B4-BE49-F238E27FC236}">
              <a16:creationId xmlns:a16="http://schemas.microsoft.com/office/drawing/2014/main" id="{7BF80BF3-8114-4B48-BA72-1B1D6DD1F3F1}"/>
            </a:ext>
          </a:extLst>
        </xdr:cNvPr>
        <xdr:cNvSpPr txBox="1"/>
      </xdr:nvSpPr>
      <xdr:spPr>
        <a:xfrm>
          <a:off x="1562735" y="60591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11" name="正方形/長方形 110">
          <a:extLst>
            <a:ext uri="{FF2B5EF4-FFF2-40B4-BE49-F238E27FC236}">
              <a16:creationId xmlns:a16="http://schemas.microsoft.com/office/drawing/2014/main" id="{06CDBFD7-7977-4AFF-BF7B-3AA56D99D786}"/>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2" name="正方形/長方形 111">
          <a:extLst>
            <a:ext uri="{FF2B5EF4-FFF2-40B4-BE49-F238E27FC236}">
              <a16:creationId xmlns:a16="http://schemas.microsoft.com/office/drawing/2014/main" id="{B0186D55-0B23-4198-8D30-0E9868F43794}"/>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3" name="正方形/長方形 112">
          <a:extLst>
            <a:ext uri="{FF2B5EF4-FFF2-40B4-BE49-F238E27FC236}">
              <a16:creationId xmlns:a16="http://schemas.microsoft.com/office/drawing/2014/main" id="{9CA54730-CBC4-41F7-B223-7FDA6AA88DEA}"/>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[ 479.5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073184B-0168-468D-8CFC-A4F555101C8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5841A80-92D2-435B-A8FD-4C54EA9A9D29}"/>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2028A0B-9B07-40E3-A0C3-B9B2689E82E8}"/>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494F8C03-0ABC-4831-AA58-A38254D4DD3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85A1FCA-9DEE-49F6-9CF8-11967D393662}"/>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5ABE4E4-64F9-4A8B-A09F-BB62C3C52967}"/>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572.6</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A31A937C-A60E-4A4E-8198-7EAC952D6ABD}"/>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9F813BC2-841A-4392-89EB-BA9947EAF23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6756E6C-4BCF-467C-81F3-F8A26A04CDFE}"/>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A13BC79-2D88-43AC-97CB-A70CE1BA98CA}"/>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充当可能財源の減少等の悪化要因はあったが、地方債現在高の減少等による将来負担額が減少等の好転要因により、債務償還比率は好転している。</a:t>
          </a:r>
        </a:p>
        <a:p>
          <a:r>
            <a:rPr kumimoji="1" lang="ja-JP" altLang="en-US" sz="1100">
              <a:latin typeface="ＭＳ Ｐゴシック"/>
              <a:ea typeface="ＭＳ Ｐゴシック"/>
            </a:rPr>
            <a:t>今後も、中期財政計画等を活用し、長期的な視点で債務が過大とならないよう地方債現在高の動向を注視していく。</a:t>
          </a:r>
        </a:p>
      </xdr:txBody>
    </xdr:sp>
    <xdr:clientData/>
  </xdr:twoCellAnchor>
  <xdr:oneCellAnchor>
    <xdr:from>
      <xdr:col>57</xdr:col>
      <xdr:colOff>111125</xdr:colOff>
      <xdr:row>23</xdr:row>
      <xdr:rowOff>47625</xdr:rowOff>
    </xdr:from>
    <xdr:ext cx="349885" cy="225425"/>
    <xdr:sp macro="" textlink="">
      <xdr:nvSpPr>
        <xdr:cNvPr id="124" name="テキスト ボックス 123">
          <a:extLst>
            <a:ext uri="{FF2B5EF4-FFF2-40B4-BE49-F238E27FC236}">
              <a16:creationId xmlns:a16="http://schemas.microsoft.com/office/drawing/2014/main" id="{1E556B8E-7504-4981-941E-FBD556E3F731}"/>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EDF7156E-B341-494C-945F-F72506D1B8D6}"/>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790"/>
    <xdr:sp macro="" textlink="">
      <xdr:nvSpPr>
        <xdr:cNvPr id="126" name="テキスト ボックス 125">
          <a:extLst>
            <a:ext uri="{FF2B5EF4-FFF2-40B4-BE49-F238E27FC236}">
              <a16:creationId xmlns:a16="http://schemas.microsoft.com/office/drawing/2014/main" id="{937F15BC-6AC0-46F1-B326-1421514F806A}"/>
            </a:ext>
          </a:extLst>
        </xdr:cNvPr>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75ABEA6E-DFE1-4141-9680-655E62810550}"/>
            </a:ext>
          </a:extLst>
        </xdr:cNvPr>
        <xdr:cNvCxnSpPr/>
      </xdr:nvCxnSpPr>
      <xdr:spPr>
        <a:xfrm>
          <a:off x="11303000" y="68421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147320</xdr:rowOff>
    </xdr:from>
    <xdr:ext cx="482600" cy="224790"/>
    <xdr:sp macro="" textlink="">
      <xdr:nvSpPr>
        <xdr:cNvPr id="128" name="テキスト ボックス 127">
          <a:extLst>
            <a:ext uri="{FF2B5EF4-FFF2-40B4-BE49-F238E27FC236}">
              <a16:creationId xmlns:a16="http://schemas.microsoft.com/office/drawing/2014/main" id="{8D1FEE79-5538-44F1-9688-5BEC84C4BB16}"/>
            </a:ext>
          </a:extLst>
        </xdr:cNvPr>
        <xdr:cNvSpPr txBox="1"/>
      </xdr:nvSpPr>
      <xdr:spPr>
        <a:xfrm>
          <a:off x="10756900" y="67481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143510</xdr:rowOff>
    </xdr:from>
    <xdr:to>
      <xdr:col>80</xdr:col>
      <xdr:colOff>9525</xdr:colOff>
      <xdr:row>33</xdr:row>
      <xdr:rowOff>143510</xdr:rowOff>
    </xdr:to>
    <xdr:cxnSp macro="">
      <xdr:nvCxnSpPr>
        <xdr:cNvPr id="129" name="直線コネクタ 128">
          <a:extLst>
            <a:ext uri="{FF2B5EF4-FFF2-40B4-BE49-F238E27FC236}">
              <a16:creationId xmlns:a16="http://schemas.microsoft.com/office/drawing/2014/main" id="{FEFAE374-E7D0-4773-BB7B-567BD1EED7C0}"/>
            </a:ext>
          </a:extLst>
        </xdr:cNvPr>
        <xdr:cNvCxnSpPr/>
      </xdr:nvCxnSpPr>
      <xdr:spPr>
        <a:xfrm>
          <a:off x="11303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48895</xdr:rowOff>
    </xdr:from>
    <xdr:ext cx="482600" cy="225425"/>
    <xdr:sp macro="" textlink="">
      <xdr:nvSpPr>
        <xdr:cNvPr id="130" name="テキスト ボックス 129">
          <a:extLst>
            <a:ext uri="{FF2B5EF4-FFF2-40B4-BE49-F238E27FC236}">
              <a16:creationId xmlns:a16="http://schemas.microsoft.com/office/drawing/2014/main" id="{BD04FFDA-5CBA-457C-8F63-3B63C9F0D211}"/>
            </a:ext>
          </a:extLst>
        </xdr:cNvPr>
        <xdr:cNvSpPr txBox="1"/>
      </xdr:nvSpPr>
      <xdr:spPr>
        <a:xfrm>
          <a:off x="10756900" y="64782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9BE26803-A444-41F4-B637-F781DD6EE853}"/>
            </a:ext>
          </a:extLst>
        </xdr:cNvPr>
        <xdr:cNvCxnSpPr/>
      </xdr:nvCxnSpPr>
      <xdr:spPr>
        <a:xfrm>
          <a:off x="11303000" y="63023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121920</xdr:rowOff>
    </xdr:from>
    <xdr:ext cx="410210" cy="224790"/>
    <xdr:sp macro="" textlink="">
      <xdr:nvSpPr>
        <xdr:cNvPr id="132" name="テキスト ボックス 131">
          <a:extLst>
            <a:ext uri="{FF2B5EF4-FFF2-40B4-BE49-F238E27FC236}">
              <a16:creationId xmlns:a16="http://schemas.microsoft.com/office/drawing/2014/main" id="{BA44BBE7-7BD6-48B4-B9FC-FD62E67D8848}"/>
            </a:ext>
          </a:extLst>
        </xdr:cNvPr>
        <xdr:cNvSpPr txBox="1"/>
      </xdr:nvSpPr>
      <xdr:spPr>
        <a:xfrm>
          <a:off x="10828655" y="620839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307FDD49-9941-4336-89DB-89818A9A3031}"/>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10210" cy="225425"/>
    <xdr:sp macro="" textlink="">
      <xdr:nvSpPr>
        <xdr:cNvPr id="134" name="テキスト ボックス 133">
          <a:extLst>
            <a:ext uri="{FF2B5EF4-FFF2-40B4-BE49-F238E27FC236}">
              <a16:creationId xmlns:a16="http://schemas.microsoft.com/office/drawing/2014/main" id="{F88E4B96-E252-4233-B205-B2C5C7C604E3}"/>
            </a:ext>
          </a:extLst>
        </xdr:cNvPr>
        <xdr:cNvSpPr txBox="1"/>
      </xdr:nvSpPr>
      <xdr:spPr>
        <a:xfrm>
          <a:off x="10828655" y="59385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BDAA421E-8F8A-43C4-9CE1-DFC774C81B6E}"/>
            </a:ext>
          </a:extLst>
        </xdr:cNvPr>
        <xdr:cNvCxnSpPr/>
      </xdr:nvCxnSpPr>
      <xdr:spPr>
        <a:xfrm>
          <a:off x="11303000" y="57626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96520</xdr:rowOff>
    </xdr:from>
    <xdr:ext cx="410210" cy="225425"/>
    <xdr:sp macro="" textlink="">
      <xdr:nvSpPr>
        <xdr:cNvPr id="136" name="テキスト ボックス 135">
          <a:extLst>
            <a:ext uri="{FF2B5EF4-FFF2-40B4-BE49-F238E27FC236}">
              <a16:creationId xmlns:a16="http://schemas.microsoft.com/office/drawing/2014/main" id="{9C9470E0-B525-425E-8D68-38FA2BF1E477}"/>
            </a:ext>
          </a:extLst>
        </xdr:cNvPr>
        <xdr:cNvSpPr txBox="1"/>
      </xdr:nvSpPr>
      <xdr:spPr>
        <a:xfrm>
          <a:off x="10828655" y="5668645"/>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0E6A35FB-0939-41EA-9FE9-CF3A6B29E20E}"/>
            </a:ext>
          </a:extLst>
        </xdr:cNvPr>
        <xdr:cNvCxnSpPr/>
      </xdr:nvCxnSpPr>
      <xdr:spPr>
        <a:xfrm>
          <a:off x="11303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26</xdr:row>
      <xdr:rowOff>169545</xdr:rowOff>
    </xdr:from>
    <xdr:ext cx="410210" cy="225425"/>
    <xdr:sp macro="" textlink="">
      <xdr:nvSpPr>
        <xdr:cNvPr id="138" name="テキスト ボックス 137">
          <a:extLst>
            <a:ext uri="{FF2B5EF4-FFF2-40B4-BE49-F238E27FC236}">
              <a16:creationId xmlns:a16="http://schemas.microsoft.com/office/drawing/2014/main" id="{29D58D53-56B7-4634-8236-D91536064461}"/>
            </a:ext>
          </a:extLst>
        </xdr:cNvPr>
        <xdr:cNvSpPr txBox="1"/>
      </xdr:nvSpPr>
      <xdr:spPr>
        <a:xfrm>
          <a:off x="10828655" y="539877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C244080D-6532-4F12-97C3-796C315C35F4}"/>
            </a:ext>
          </a:extLst>
        </xdr:cNvPr>
        <xdr:cNvCxnSpPr/>
      </xdr:nvCxnSpPr>
      <xdr:spPr>
        <a:xfrm>
          <a:off x="11303000" y="52228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71120</xdr:rowOff>
    </xdr:from>
    <xdr:ext cx="307975" cy="225425"/>
    <xdr:sp macro="" textlink="">
      <xdr:nvSpPr>
        <xdr:cNvPr id="140" name="テキスト ボックス 139">
          <a:extLst>
            <a:ext uri="{FF2B5EF4-FFF2-40B4-BE49-F238E27FC236}">
              <a16:creationId xmlns:a16="http://schemas.microsoft.com/office/drawing/2014/main" id="{7616DA7A-828D-4AD1-83B8-66CB4E773773}"/>
            </a:ext>
          </a:extLst>
        </xdr:cNvPr>
        <xdr:cNvSpPr txBox="1"/>
      </xdr:nvSpPr>
      <xdr:spPr>
        <a:xfrm>
          <a:off x="10931525" y="512889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727EA88B-3D24-4E34-BF68-E9A1B304E192}"/>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9275DCD0-0A6D-4A9F-A900-EBA0D871663F}"/>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135890</xdr:rowOff>
    </xdr:from>
    <xdr:to>
      <xdr:col>76</xdr:col>
      <xdr:colOff>21590</xdr:colOff>
      <xdr:row>34</xdr:row>
      <xdr:rowOff>106045</xdr:rowOff>
    </xdr:to>
    <xdr:cxnSp macro="">
      <xdr:nvCxnSpPr>
        <xdr:cNvPr id="143" name="直線コネクタ 142">
          <a:extLst>
            <a:ext uri="{FF2B5EF4-FFF2-40B4-BE49-F238E27FC236}">
              <a16:creationId xmlns:a16="http://schemas.microsoft.com/office/drawing/2014/main" id="{EFD407C5-2452-4B5A-9BF3-BBF6CC55D650}"/>
            </a:ext>
          </a:extLst>
        </xdr:cNvPr>
        <xdr:cNvCxnSpPr/>
      </xdr:nvCxnSpPr>
      <xdr:spPr>
        <a:xfrm flipV="1">
          <a:off x="14793595" y="5365115"/>
          <a:ext cx="1270" cy="1341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109855</xdr:rowOff>
    </xdr:from>
    <xdr:ext cx="560070" cy="258445"/>
    <xdr:sp macro="" textlink="">
      <xdr:nvSpPr>
        <xdr:cNvPr id="144" name="債務償還比率最小値テキスト">
          <a:extLst>
            <a:ext uri="{FF2B5EF4-FFF2-40B4-BE49-F238E27FC236}">
              <a16:creationId xmlns:a16="http://schemas.microsoft.com/office/drawing/2014/main" id="{6DFCE8F8-7DEF-4009-AE2B-C7B6ED93A45E}"/>
            </a:ext>
          </a:extLst>
        </xdr:cNvPr>
        <xdr:cNvSpPr txBox="1"/>
      </xdr:nvSpPr>
      <xdr:spPr>
        <a:xfrm>
          <a:off x="14846300" y="6710680"/>
          <a:ext cx="5600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106045</xdr:rowOff>
    </xdr:from>
    <xdr:to>
      <xdr:col>76</xdr:col>
      <xdr:colOff>111125</xdr:colOff>
      <xdr:row>34</xdr:row>
      <xdr:rowOff>106045</xdr:rowOff>
    </xdr:to>
    <xdr:cxnSp macro="">
      <xdr:nvCxnSpPr>
        <xdr:cNvPr id="145" name="直線コネクタ 144">
          <a:extLst>
            <a:ext uri="{FF2B5EF4-FFF2-40B4-BE49-F238E27FC236}">
              <a16:creationId xmlns:a16="http://schemas.microsoft.com/office/drawing/2014/main" id="{CC0508A6-BCFF-4F07-A978-6DEBCE73FAE7}"/>
            </a:ext>
          </a:extLst>
        </xdr:cNvPr>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82550</xdr:rowOff>
    </xdr:from>
    <xdr:ext cx="469265" cy="259080"/>
    <xdr:sp macro="" textlink="">
      <xdr:nvSpPr>
        <xdr:cNvPr id="146" name="債務償還比率最大値テキスト">
          <a:extLst>
            <a:ext uri="{FF2B5EF4-FFF2-40B4-BE49-F238E27FC236}">
              <a16:creationId xmlns:a16="http://schemas.microsoft.com/office/drawing/2014/main" id="{B8EE1DA9-FEDF-4EC8-B50E-8830A8F7614B}"/>
            </a:ext>
          </a:extLst>
        </xdr:cNvPr>
        <xdr:cNvSpPr txBox="1"/>
      </xdr:nvSpPr>
      <xdr:spPr>
        <a:xfrm>
          <a:off x="14846300" y="51403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135890</xdr:rowOff>
    </xdr:from>
    <xdr:to>
      <xdr:col>76</xdr:col>
      <xdr:colOff>111125</xdr:colOff>
      <xdr:row>26</xdr:row>
      <xdr:rowOff>135890</xdr:rowOff>
    </xdr:to>
    <xdr:cxnSp macro="">
      <xdr:nvCxnSpPr>
        <xdr:cNvPr id="147" name="直線コネクタ 146">
          <a:extLst>
            <a:ext uri="{FF2B5EF4-FFF2-40B4-BE49-F238E27FC236}">
              <a16:creationId xmlns:a16="http://schemas.microsoft.com/office/drawing/2014/main" id="{E2331E55-3900-440F-ADA7-FE6247B4887C}"/>
            </a:ext>
          </a:extLst>
        </xdr:cNvPr>
        <xdr:cNvCxnSpPr/>
      </xdr:nvCxnSpPr>
      <xdr:spPr>
        <a:xfrm>
          <a:off x="14706600" y="536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156210</xdr:rowOff>
    </xdr:from>
    <xdr:ext cx="469265" cy="258445"/>
    <xdr:sp macro="" textlink="">
      <xdr:nvSpPr>
        <xdr:cNvPr id="148" name="債務償還比率平均値テキスト">
          <a:extLst>
            <a:ext uri="{FF2B5EF4-FFF2-40B4-BE49-F238E27FC236}">
              <a16:creationId xmlns:a16="http://schemas.microsoft.com/office/drawing/2014/main" id="{F768F298-7180-45FF-BE18-5E91CBF297DC}"/>
            </a:ext>
          </a:extLst>
        </xdr:cNvPr>
        <xdr:cNvSpPr txBox="1"/>
      </xdr:nvSpPr>
      <xdr:spPr>
        <a:xfrm>
          <a:off x="14846300" y="589978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6350</xdr:rowOff>
    </xdr:from>
    <xdr:to>
      <xdr:col>76</xdr:col>
      <xdr:colOff>73025</xdr:colOff>
      <xdr:row>30</xdr:row>
      <xdr:rowOff>107950</xdr:rowOff>
    </xdr:to>
    <xdr:sp macro="" textlink="">
      <xdr:nvSpPr>
        <xdr:cNvPr id="149" name="フローチャート: 判断 148">
          <a:extLst>
            <a:ext uri="{FF2B5EF4-FFF2-40B4-BE49-F238E27FC236}">
              <a16:creationId xmlns:a16="http://schemas.microsoft.com/office/drawing/2014/main" id="{8308C208-94C9-4088-8B12-8994EDB8740F}"/>
            </a:ext>
          </a:extLst>
        </xdr:cNvPr>
        <xdr:cNvSpPr/>
      </xdr:nvSpPr>
      <xdr:spPr>
        <a:xfrm>
          <a:off x="14744700" y="592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8255</xdr:rowOff>
    </xdr:from>
    <xdr:to>
      <xdr:col>72</xdr:col>
      <xdr:colOff>123825</xdr:colOff>
      <xdr:row>30</xdr:row>
      <xdr:rowOff>109855</xdr:rowOff>
    </xdr:to>
    <xdr:sp macro="" textlink="">
      <xdr:nvSpPr>
        <xdr:cNvPr id="150" name="フローチャート: 判断 149">
          <a:extLst>
            <a:ext uri="{FF2B5EF4-FFF2-40B4-BE49-F238E27FC236}">
              <a16:creationId xmlns:a16="http://schemas.microsoft.com/office/drawing/2014/main" id="{5F599C9D-DB70-42A9-9FE0-D77BC92F3F53}"/>
            </a:ext>
          </a:extLst>
        </xdr:cNvPr>
        <xdr:cNvSpPr/>
      </xdr:nvSpPr>
      <xdr:spPr>
        <a:xfrm>
          <a:off x="14033500" y="592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163195</xdr:rowOff>
    </xdr:from>
    <xdr:to>
      <xdr:col>68</xdr:col>
      <xdr:colOff>123825</xdr:colOff>
      <xdr:row>30</xdr:row>
      <xdr:rowOff>93345</xdr:rowOff>
    </xdr:to>
    <xdr:sp macro="" textlink="">
      <xdr:nvSpPr>
        <xdr:cNvPr id="151" name="フローチャート: 判断 150">
          <a:extLst>
            <a:ext uri="{FF2B5EF4-FFF2-40B4-BE49-F238E27FC236}">
              <a16:creationId xmlns:a16="http://schemas.microsoft.com/office/drawing/2014/main" id="{130EA19C-F1BE-4708-B4A8-4BC3EA557BFF}"/>
            </a:ext>
          </a:extLst>
        </xdr:cNvPr>
        <xdr:cNvSpPr/>
      </xdr:nvSpPr>
      <xdr:spPr>
        <a:xfrm>
          <a:off x="13271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121920</xdr:rowOff>
    </xdr:from>
    <xdr:to>
      <xdr:col>64</xdr:col>
      <xdr:colOff>123825</xdr:colOff>
      <xdr:row>30</xdr:row>
      <xdr:rowOff>52070</xdr:rowOff>
    </xdr:to>
    <xdr:sp macro="" textlink="">
      <xdr:nvSpPr>
        <xdr:cNvPr id="152" name="フローチャート: 判断 151">
          <a:extLst>
            <a:ext uri="{FF2B5EF4-FFF2-40B4-BE49-F238E27FC236}">
              <a16:creationId xmlns:a16="http://schemas.microsoft.com/office/drawing/2014/main" id="{CBBC5ECF-83BE-43A1-B743-D83DCA56086D}"/>
            </a:ext>
          </a:extLst>
        </xdr:cNvPr>
        <xdr:cNvSpPr/>
      </xdr:nvSpPr>
      <xdr:spPr>
        <a:xfrm>
          <a:off x="12509500"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133350</xdr:rowOff>
    </xdr:from>
    <xdr:to>
      <xdr:col>60</xdr:col>
      <xdr:colOff>123825</xdr:colOff>
      <xdr:row>31</xdr:row>
      <xdr:rowOff>63500</xdr:rowOff>
    </xdr:to>
    <xdr:sp macro="" textlink="">
      <xdr:nvSpPr>
        <xdr:cNvPr id="153" name="フローチャート: 判断 152">
          <a:extLst>
            <a:ext uri="{FF2B5EF4-FFF2-40B4-BE49-F238E27FC236}">
              <a16:creationId xmlns:a16="http://schemas.microsoft.com/office/drawing/2014/main" id="{873A7E66-65AB-4EF6-AC62-6CCD02FB00A7}"/>
            </a:ext>
          </a:extLst>
        </xdr:cNvPr>
        <xdr:cNvSpPr/>
      </xdr:nvSpPr>
      <xdr:spPr>
        <a:xfrm>
          <a:off x="11747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790"/>
    <xdr:sp macro="" textlink="">
      <xdr:nvSpPr>
        <xdr:cNvPr id="154" name="テキスト ボックス 153">
          <a:extLst>
            <a:ext uri="{FF2B5EF4-FFF2-40B4-BE49-F238E27FC236}">
              <a16:creationId xmlns:a16="http://schemas.microsoft.com/office/drawing/2014/main" id="{7DA4D889-07CF-465A-ACE5-786620737F3C}"/>
            </a:ext>
          </a:extLst>
        </xdr:cNvPr>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1365" cy="224790"/>
    <xdr:sp macro="" textlink="">
      <xdr:nvSpPr>
        <xdr:cNvPr id="155" name="テキスト ボックス 154">
          <a:extLst>
            <a:ext uri="{FF2B5EF4-FFF2-40B4-BE49-F238E27FC236}">
              <a16:creationId xmlns:a16="http://schemas.microsoft.com/office/drawing/2014/main" id="{5E4EFD1B-72EA-402B-B351-0E1142D4E465}"/>
            </a:ext>
          </a:extLst>
        </xdr:cNvPr>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1365" cy="224790"/>
    <xdr:sp macro="" textlink="">
      <xdr:nvSpPr>
        <xdr:cNvPr id="156" name="テキスト ボックス 155">
          <a:extLst>
            <a:ext uri="{FF2B5EF4-FFF2-40B4-BE49-F238E27FC236}">
              <a16:creationId xmlns:a16="http://schemas.microsoft.com/office/drawing/2014/main" id="{24E3BAAC-CD6C-42B0-8D7F-BA009FCE74F1}"/>
            </a:ext>
          </a:extLst>
        </xdr:cNvPr>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1365" cy="224790"/>
    <xdr:sp macro="" textlink="">
      <xdr:nvSpPr>
        <xdr:cNvPr id="157" name="テキスト ボックス 156">
          <a:extLst>
            <a:ext uri="{FF2B5EF4-FFF2-40B4-BE49-F238E27FC236}">
              <a16:creationId xmlns:a16="http://schemas.microsoft.com/office/drawing/2014/main" id="{F61C5D24-1951-402A-B82B-8C43A0B480F7}"/>
            </a:ext>
          </a:extLst>
        </xdr:cNvPr>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1365" cy="224790"/>
    <xdr:sp macro="" textlink="">
      <xdr:nvSpPr>
        <xdr:cNvPr id="158" name="テキスト ボックス 157">
          <a:extLst>
            <a:ext uri="{FF2B5EF4-FFF2-40B4-BE49-F238E27FC236}">
              <a16:creationId xmlns:a16="http://schemas.microsoft.com/office/drawing/2014/main" id="{7018911F-560E-4D6B-B47A-4401C91BD99A}"/>
            </a:ext>
          </a:extLst>
        </xdr:cNvPr>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75565</xdr:rowOff>
    </xdr:from>
    <xdr:to>
      <xdr:col>76</xdr:col>
      <xdr:colOff>73025</xdr:colOff>
      <xdr:row>30</xdr:row>
      <xdr:rowOff>6350</xdr:rowOff>
    </xdr:to>
    <xdr:sp macro="" textlink="">
      <xdr:nvSpPr>
        <xdr:cNvPr id="159" name="楕円 158">
          <a:extLst>
            <a:ext uri="{FF2B5EF4-FFF2-40B4-BE49-F238E27FC236}">
              <a16:creationId xmlns:a16="http://schemas.microsoft.com/office/drawing/2014/main" id="{5CC79656-E94E-4A20-BCB0-D6DEFEA68DA5}"/>
            </a:ext>
          </a:extLst>
        </xdr:cNvPr>
        <xdr:cNvSpPr/>
      </xdr:nvSpPr>
      <xdr:spPr>
        <a:xfrm>
          <a:off x="14744700" y="58191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98425</xdr:rowOff>
    </xdr:from>
    <xdr:ext cx="469265" cy="258445"/>
    <xdr:sp macro="" textlink="">
      <xdr:nvSpPr>
        <xdr:cNvPr id="160" name="債務償還比率該当値テキスト">
          <a:extLst>
            <a:ext uri="{FF2B5EF4-FFF2-40B4-BE49-F238E27FC236}">
              <a16:creationId xmlns:a16="http://schemas.microsoft.com/office/drawing/2014/main" id="{C1580E57-36B2-4240-8D20-C8B7208F1798}"/>
            </a:ext>
          </a:extLst>
        </xdr:cNvPr>
        <xdr:cNvSpPr txBox="1"/>
      </xdr:nvSpPr>
      <xdr:spPr>
        <a:xfrm>
          <a:off x="14846300" y="56705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479.5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132080</xdr:rowOff>
    </xdr:from>
    <xdr:to>
      <xdr:col>72</xdr:col>
      <xdr:colOff>123825</xdr:colOff>
      <xdr:row>30</xdr:row>
      <xdr:rowOff>61595</xdr:rowOff>
    </xdr:to>
    <xdr:sp macro="" textlink="">
      <xdr:nvSpPr>
        <xdr:cNvPr id="161" name="楕円 160">
          <a:extLst>
            <a:ext uri="{FF2B5EF4-FFF2-40B4-BE49-F238E27FC236}">
              <a16:creationId xmlns:a16="http://schemas.microsoft.com/office/drawing/2014/main" id="{685D8429-0CF2-4AC6-8A31-5C27E3DCE223}"/>
            </a:ext>
          </a:extLst>
        </xdr:cNvPr>
        <xdr:cNvSpPr/>
      </xdr:nvSpPr>
      <xdr:spPr>
        <a:xfrm>
          <a:off x="14033500" y="587565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126365</xdr:rowOff>
    </xdr:from>
    <xdr:to>
      <xdr:col>76</xdr:col>
      <xdr:colOff>22225</xdr:colOff>
      <xdr:row>30</xdr:row>
      <xdr:rowOff>10795</xdr:rowOff>
    </xdr:to>
    <xdr:cxnSp macro="">
      <xdr:nvCxnSpPr>
        <xdr:cNvPr id="162" name="直線コネクタ 161">
          <a:extLst>
            <a:ext uri="{FF2B5EF4-FFF2-40B4-BE49-F238E27FC236}">
              <a16:creationId xmlns:a16="http://schemas.microsoft.com/office/drawing/2014/main" id="{032A52E0-0748-4EA0-9B33-BB41119D6401}"/>
            </a:ext>
          </a:extLst>
        </xdr:cNvPr>
        <xdr:cNvCxnSpPr/>
      </xdr:nvCxnSpPr>
      <xdr:spPr>
        <a:xfrm flipV="1">
          <a:off x="14084300" y="5869940"/>
          <a:ext cx="711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147955</xdr:rowOff>
    </xdr:from>
    <xdr:to>
      <xdr:col>68</xdr:col>
      <xdr:colOff>123825</xdr:colOff>
      <xdr:row>30</xdr:row>
      <xdr:rowOff>78105</xdr:rowOff>
    </xdr:to>
    <xdr:sp macro="" textlink="">
      <xdr:nvSpPr>
        <xdr:cNvPr id="163" name="楕円 162">
          <a:extLst>
            <a:ext uri="{FF2B5EF4-FFF2-40B4-BE49-F238E27FC236}">
              <a16:creationId xmlns:a16="http://schemas.microsoft.com/office/drawing/2014/main" id="{436932C5-3B4A-44B8-B2FB-E67E212E190A}"/>
            </a:ext>
          </a:extLst>
        </xdr:cNvPr>
        <xdr:cNvSpPr/>
      </xdr:nvSpPr>
      <xdr:spPr>
        <a:xfrm>
          <a:off x="13271500" y="58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10795</xdr:rowOff>
    </xdr:from>
    <xdr:to>
      <xdr:col>72</xdr:col>
      <xdr:colOff>73025</xdr:colOff>
      <xdr:row>30</xdr:row>
      <xdr:rowOff>27305</xdr:rowOff>
    </xdr:to>
    <xdr:cxnSp macro="">
      <xdr:nvCxnSpPr>
        <xdr:cNvPr id="164" name="直線コネクタ 163">
          <a:extLst>
            <a:ext uri="{FF2B5EF4-FFF2-40B4-BE49-F238E27FC236}">
              <a16:creationId xmlns:a16="http://schemas.microsoft.com/office/drawing/2014/main" id="{237DA8BB-5D8A-4AFD-87E4-217F99C03241}"/>
            </a:ext>
          </a:extLst>
        </xdr:cNvPr>
        <xdr:cNvCxnSpPr/>
      </xdr:nvCxnSpPr>
      <xdr:spPr>
        <a:xfrm flipV="1">
          <a:off x="13322300" y="5925820"/>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99060</xdr:rowOff>
    </xdr:from>
    <xdr:to>
      <xdr:col>64</xdr:col>
      <xdr:colOff>123825</xdr:colOff>
      <xdr:row>30</xdr:row>
      <xdr:rowOff>29210</xdr:rowOff>
    </xdr:to>
    <xdr:sp macro="" textlink="">
      <xdr:nvSpPr>
        <xdr:cNvPr id="165" name="楕円 164">
          <a:extLst>
            <a:ext uri="{FF2B5EF4-FFF2-40B4-BE49-F238E27FC236}">
              <a16:creationId xmlns:a16="http://schemas.microsoft.com/office/drawing/2014/main" id="{C7E52E21-255E-494E-9AC7-09219B8289CB}"/>
            </a:ext>
          </a:extLst>
        </xdr:cNvPr>
        <xdr:cNvSpPr/>
      </xdr:nvSpPr>
      <xdr:spPr>
        <a:xfrm>
          <a:off x="12509500" y="58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149860</xdr:rowOff>
    </xdr:from>
    <xdr:to>
      <xdr:col>68</xdr:col>
      <xdr:colOff>73025</xdr:colOff>
      <xdr:row>30</xdr:row>
      <xdr:rowOff>27305</xdr:rowOff>
    </xdr:to>
    <xdr:cxnSp macro="">
      <xdr:nvCxnSpPr>
        <xdr:cNvPr id="166" name="直線コネクタ 165">
          <a:extLst>
            <a:ext uri="{FF2B5EF4-FFF2-40B4-BE49-F238E27FC236}">
              <a16:creationId xmlns:a16="http://schemas.microsoft.com/office/drawing/2014/main" id="{FC5E49FC-CB35-40E6-ADB0-83E85E1D1657}"/>
            </a:ext>
          </a:extLst>
        </xdr:cNvPr>
        <xdr:cNvCxnSpPr/>
      </xdr:nvCxnSpPr>
      <xdr:spPr>
        <a:xfrm>
          <a:off x="12560300" y="5893435"/>
          <a:ext cx="762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77470</xdr:rowOff>
    </xdr:from>
    <xdr:to>
      <xdr:col>60</xdr:col>
      <xdr:colOff>123825</xdr:colOff>
      <xdr:row>31</xdr:row>
      <xdr:rowOff>7620</xdr:rowOff>
    </xdr:to>
    <xdr:sp macro="" textlink="">
      <xdr:nvSpPr>
        <xdr:cNvPr id="167" name="楕円 166">
          <a:extLst>
            <a:ext uri="{FF2B5EF4-FFF2-40B4-BE49-F238E27FC236}">
              <a16:creationId xmlns:a16="http://schemas.microsoft.com/office/drawing/2014/main" id="{EF3FF415-FC4E-45E5-B290-BA3B11BB2A15}"/>
            </a:ext>
          </a:extLst>
        </xdr:cNvPr>
        <xdr:cNvSpPr/>
      </xdr:nvSpPr>
      <xdr:spPr>
        <a:xfrm>
          <a:off x="11747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149860</xdr:rowOff>
    </xdr:from>
    <xdr:to>
      <xdr:col>64</xdr:col>
      <xdr:colOff>73025</xdr:colOff>
      <xdr:row>30</xdr:row>
      <xdr:rowOff>128270</xdr:rowOff>
    </xdr:to>
    <xdr:cxnSp macro="">
      <xdr:nvCxnSpPr>
        <xdr:cNvPr id="168" name="直線コネクタ 167">
          <a:extLst>
            <a:ext uri="{FF2B5EF4-FFF2-40B4-BE49-F238E27FC236}">
              <a16:creationId xmlns:a16="http://schemas.microsoft.com/office/drawing/2014/main" id="{0A7EADEC-F02B-4733-AD3E-56A32A0AFB9C}"/>
            </a:ext>
          </a:extLst>
        </xdr:cNvPr>
        <xdr:cNvCxnSpPr/>
      </xdr:nvCxnSpPr>
      <xdr:spPr>
        <a:xfrm flipV="1">
          <a:off x="11798300" y="5893435"/>
          <a:ext cx="7620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100965</xdr:rowOff>
    </xdr:from>
    <xdr:ext cx="469265" cy="258445"/>
    <xdr:sp macro="" textlink="">
      <xdr:nvSpPr>
        <xdr:cNvPr id="169" name="n_1aveValue債務償還比率">
          <a:extLst>
            <a:ext uri="{FF2B5EF4-FFF2-40B4-BE49-F238E27FC236}">
              <a16:creationId xmlns:a16="http://schemas.microsoft.com/office/drawing/2014/main" id="{81537700-EB3D-46C0-B097-92F3C86543DF}"/>
            </a:ext>
          </a:extLst>
        </xdr:cNvPr>
        <xdr:cNvSpPr txBox="1"/>
      </xdr:nvSpPr>
      <xdr:spPr>
        <a:xfrm>
          <a:off x="13836650" y="60159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84455</xdr:rowOff>
    </xdr:from>
    <xdr:ext cx="469265" cy="259080"/>
    <xdr:sp macro="" textlink="">
      <xdr:nvSpPr>
        <xdr:cNvPr id="170" name="n_2aveValue債務償還比率">
          <a:extLst>
            <a:ext uri="{FF2B5EF4-FFF2-40B4-BE49-F238E27FC236}">
              <a16:creationId xmlns:a16="http://schemas.microsoft.com/office/drawing/2014/main" id="{FA5A040A-D769-434E-A913-924FDB3C34BD}"/>
            </a:ext>
          </a:extLst>
        </xdr:cNvPr>
        <xdr:cNvSpPr txBox="1"/>
      </xdr:nvSpPr>
      <xdr:spPr>
        <a:xfrm>
          <a:off x="13087350" y="5999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43180</xdr:rowOff>
    </xdr:from>
    <xdr:ext cx="469265" cy="258445"/>
    <xdr:sp macro="" textlink="">
      <xdr:nvSpPr>
        <xdr:cNvPr id="171" name="n_3aveValue債務償還比率">
          <a:extLst>
            <a:ext uri="{FF2B5EF4-FFF2-40B4-BE49-F238E27FC236}">
              <a16:creationId xmlns:a16="http://schemas.microsoft.com/office/drawing/2014/main" id="{D63DA72B-8DE8-4CF1-8B7E-37EE23B01172}"/>
            </a:ext>
          </a:extLst>
        </xdr:cNvPr>
        <xdr:cNvSpPr txBox="1"/>
      </xdr:nvSpPr>
      <xdr:spPr>
        <a:xfrm>
          <a:off x="12325350" y="59582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54610</xdr:rowOff>
    </xdr:from>
    <xdr:ext cx="469265" cy="258445"/>
    <xdr:sp macro="" textlink="">
      <xdr:nvSpPr>
        <xdr:cNvPr id="172" name="n_4aveValue債務償還比率">
          <a:extLst>
            <a:ext uri="{FF2B5EF4-FFF2-40B4-BE49-F238E27FC236}">
              <a16:creationId xmlns:a16="http://schemas.microsoft.com/office/drawing/2014/main" id="{F10973A0-14A3-48EB-A438-519A6AB3F046}"/>
            </a:ext>
          </a:extLst>
        </xdr:cNvPr>
        <xdr:cNvSpPr txBox="1"/>
      </xdr:nvSpPr>
      <xdr:spPr>
        <a:xfrm>
          <a:off x="11563350" y="61410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78105</xdr:rowOff>
    </xdr:from>
    <xdr:ext cx="469265" cy="258445"/>
    <xdr:sp macro="" textlink="">
      <xdr:nvSpPr>
        <xdr:cNvPr id="173" name="n_1mainValue債務償還比率">
          <a:extLst>
            <a:ext uri="{FF2B5EF4-FFF2-40B4-BE49-F238E27FC236}">
              <a16:creationId xmlns:a16="http://schemas.microsoft.com/office/drawing/2014/main" id="{D6462DEE-E74D-45BF-B1B3-58022E0B67A0}"/>
            </a:ext>
          </a:extLst>
        </xdr:cNvPr>
        <xdr:cNvSpPr txBox="1"/>
      </xdr:nvSpPr>
      <xdr:spPr>
        <a:xfrm>
          <a:off x="13836650" y="56502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94615</xdr:rowOff>
    </xdr:from>
    <xdr:ext cx="469265" cy="259080"/>
    <xdr:sp macro="" textlink="">
      <xdr:nvSpPr>
        <xdr:cNvPr id="174" name="n_2mainValue債務償還比率">
          <a:extLst>
            <a:ext uri="{FF2B5EF4-FFF2-40B4-BE49-F238E27FC236}">
              <a16:creationId xmlns:a16="http://schemas.microsoft.com/office/drawing/2014/main" id="{F74A8E90-9CCB-4C43-8E97-967DB5E888B6}"/>
            </a:ext>
          </a:extLst>
        </xdr:cNvPr>
        <xdr:cNvSpPr txBox="1"/>
      </xdr:nvSpPr>
      <xdr:spPr>
        <a:xfrm>
          <a:off x="13087350" y="56667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533.2</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45720</xdr:rowOff>
    </xdr:from>
    <xdr:ext cx="469265" cy="259080"/>
    <xdr:sp macro="" textlink="">
      <xdr:nvSpPr>
        <xdr:cNvPr id="175" name="n_3mainValue債務償還比率">
          <a:extLst>
            <a:ext uri="{FF2B5EF4-FFF2-40B4-BE49-F238E27FC236}">
              <a16:creationId xmlns:a16="http://schemas.microsoft.com/office/drawing/2014/main" id="{15EF4A9E-BE0C-4A4B-92DB-43A808CC1359}"/>
            </a:ext>
          </a:extLst>
        </xdr:cNvPr>
        <xdr:cNvSpPr txBox="1"/>
      </xdr:nvSpPr>
      <xdr:spPr>
        <a:xfrm>
          <a:off x="12325350" y="56178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24130</xdr:rowOff>
    </xdr:from>
    <xdr:ext cx="469265" cy="259080"/>
    <xdr:sp macro="" textlink="">
      <xdr:nvSpPr>
        <xdr:cNvPr id="176" name="n_4mainValue債務償還比率">
          <a:extLst>
            <a:ext uri="{FF2B5EF4-FFF2-40B4-BE49-F238E27FC236}">
              <a16:creationId xmlns:a16="http://schemas.microsoft.com/office/drawing/2014/main" id="{44910DF5-06C4-4144-80E3-24EC3D3AE689}"/>
            </a:ext>
          </a:extLst>
        </xdr:cNvPr>
        <xdr:cNvSpPr txBox="1"/>
      </xdr:nvSpPr>
      <xdr:spPr>
        <a:xfrm>
          <a:off x="11563350" y="57677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D5FDA767-0F4F-4A54-9304-875C6266F4A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8" name="正方形/長方形 177">
          <a:extLst>
            <a:ext uri="{FF2B5EF4-FFF2-40B4-BE49-F238E27FC236}">
              <a16:creationId xmlns:a16="http://schemas.microsoft.com/office/drawing/2014/main" id="{1781819D-0D46-4B74-AD1E-06580B8B4B57}"/>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935"/>
    <xdr:sp macro="" textlink="">
      <xdr:nvSpPr>
        <xdr:cNvPr id="179" name="テキスト ボックス 178">
          <a:extLst>
            <a:ext uri="{FF2B5EF4-FFF2-40B4-BE49-F238E27FC236}">
              <a16:creationId xmlns:a16="http://schemas.microsoft.com/office/drawing/2014/main" id="{F3F25032-7763-4BF8-8466-5E4B4E816F25}"/>
            </a:ext>
          </a:extLst>
        </xdr:cNvPr>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9570" cy="241935"/>
    <xdr:sp macro="" textlink="">
      <xdr:nvSpPr>
        <xdr:cNvPr id="180" name="テキスト ボックス 179">
          <a:extLst>
            <a:ext uri="{FF2B5EF4-FFF2-40B4-BE49-F238E27FC236}">
              <a16:creationId xmlns:a16="http://schemas.microsoft.com/office/drawing/2014/main" id="{F7186783-0A1C-4144-8822-CF7EFA3DA327}"/>
            </a:ext>
          </a:extLst>
        </xdr:cNvPr>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935"/>
    <xdr:sp macro="" textlink="">
      <xdr:nvSpPr>
        <xdr:cNvPr id="181" name="テキスト ボックス 180">
          <a:extLst>
            <a:ext uri="{FF2B5EF4-FFF2-40B4-BE49-F238E27FC236}">
              <a16:creationId xmlns:a16="http://schemas.microsoft.com/office/drawing/2014/main" id="{16C9DE47-9355-4CCD-B78D-DB28460B79A5}"/>
            </a:ext>
          </a:extLst>
        </xdr:cNvPr>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9570" cy="241935"/>
    <xdr:sp macro="" textlink="">
      <xdr:nvSpPr>
        <xdr:cNvPr id="182" name="テキスト ボックス 181">
          <a:extLst>
            <a:ext uri="{FF2B5EF4-FFF2-40B4-BE49-F238E27FC236}">
              <a16:creationId xmlns:a16="http://schemas.microsoft.com/office/drawing/2014/main" id="{D1F14E19-B862-46AD-99F2-A9DFA27F4D64}"/>
            </a:ext>
          </a:extLst>
        </xdr:cNvPr>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D1DB4A0-28C8-4376-8857-6D70BCA0A5B6}"/>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A7B48BA-DD1F-4E3D-96B8-1E32B14E2CE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9F6BBA9-B9CF-46C7-9661-482AA925E0A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9F13EA0-65BD-445E-A94F-EC3B026AD70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大分県臼杵市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D3B54B-0C82-472D-A6C8-8F0FF4CB8A1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989941-6C27-40D4-B7A9-4F28F738B47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8BB4EFB-D33A-440A-AB26-5F3E48AF7D5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278CB22-6686-4DD4-B3EC-496BDF39DFC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5574A2-D86B-426E-AC2A-69D4650669DD}"/>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9CB744A-D991-44F4-A94A-178D80DCA4E7}"/>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34,895
34,497
291.20
23,533,855
23,090,103
376,393
12,578,508
24,742,579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C74C42-1C82-43AF-B2A8-98A0BEBC1C69}"/>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145DE8E-153C-4F21-810A-2B67730B806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6AA05B-A7B9-4148-AD22-D3B0E5EECDFC}"/>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27EB94-A696-4DE8-BF57-6BF08FFD6672}"/>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197FAF-DACC-4459-AD56-CAC8E1E9C0A7}"/>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94F8FE7-2403-4D5D-B755-25012C96099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0E068DA-4501-440B-8A1F-A4C242F7E93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94F6083-D640-4536-8248-970BFDE6567F}"/>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78883FA-224F-4001-AC54-052101134003}"/>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957E11-00B0-4CAD-BFD2-EFB3DBDC3731}"/>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EA03055-758B-4110-B856-4F21F43AAEAE}"/>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EB054BB-3ACF-4786-8104-076B32176E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BA3BA52-F474-476C-BE49-F9C8C90F448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B8B9FEB-E495-4FB6-83C2-49A03CA9BF1F}"/>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58DE03E-5C38-4FEF-A95C-B1B4457573F4}"/>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3032A1-F7B2-4554-9D87-4B9536C24B6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C00551-127A-4CA1-80E0-F58D119B4229}"/>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FBD1FAA2-AA26-4169-8965-BD4354EC6C1E}"/>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29E78B2-2560-4891-A915-395D9E0F3BCF}"/>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42C5CDF3-F5DD-4166-864F-AF4030481532}"/>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F82A38F3-039A-4896-A214-80397807EF68}"/>
            </a:ext>
          </a:extLst>
        </xdr:cNvPr>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46A73A-D4A6-4088-98E4-CD1F5755D14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B80885E-64A7-4FE8-BB1F-2AB12D4CDEAB}"/>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99F370E-9ECB-415C-9C1A-CE799664AFE1}"/>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268C871-835A-4F04-961A-B694C410966C}"/>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B01A815-CDFB-49B5-87BE-875A952FCFA9}"/>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885ADB-B3F2-4BD0-92A4-1B04971EEED2}"/>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7103D85-4B95-4845-B0E1-CAB698E5D272}"/>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623DA9-1631-4224-8A59-45396AA634AF}"/>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056AB52B-1CDF-4B91-BB0E-976354AA2C62}"/>
            </a:ext>
          </a:extLst>
        </xdr:cNvPr>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B09D5B0-7F7A-4952-9860-4F42FE6DD96B}"/>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82C87EC7-DFCD-41E8-9750-339F1203B206}"/>
            </a:ext>
          </a:extLst>
        </xdr:cNvPr>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D83942F-74E8-41B3-9B89-3BD12A6AE0F3}"/>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725" cy="259080"/>
    <xdr:sp macro="" textlink="">
      <xdr:nvSpPr>
        <xdr:cNvPr id="45" name="テキスト ボックス 44">
          <a:extLst>
            <a:ext uri="{FF2B5EF4-FFF2-40B4-BE49-F238E27FC236}">
              <a16:creationId xmlns:a16="http://schemas.microsoft.com/office/drawing/2014/main" id="{B7B3F0B6-2957-47A4-942E-32959A7C4A9E}"/>
            </a:ext>
          </a:extLst>
        </xdr:cNvPr>
        <xdr:cNvSpPr txBox="1"/>
      </xdr:nvSpPr>
      <xdr:spPr>
        <a:xfrm>
          <a:off x="294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4979662-5412-40A6-926C-DF329DAE7ECB}"/>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8445"/>
    <xdr:sp macro="" textlink="">
      <xdr:nvSpPr>
        <xdr:cNvPr id="47" name="テキスト ボックス 46">
          <a:extLst>
            <a:ext uri="{FF2B5EF4-FFF2-40B4-BE49-F238E27FC236}">
              <a16:creationId xmlns:a16="http://schemas.microsoft.com/office/drawing/2014/main" id="{AF43C0FA-5DBB-41BC-8BD9-D217E7B46857}"/>
            </a:ext>
          </a:extLst>
        </xdr:cNvPr>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2E61A56-186D-4FE7-8C31-E268A3F2D4F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53C8943B-0132-47A8-8CFE-13B27AD8CE28}"/>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39C57F2-0C1D-4DEC-8CA8-7DF3A44955DC}"/>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5334F0FB-1089-49C7-91C1-8A07BDFBCD4D}"/>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FCB1C74-1EEF-447C-8926-91D6D71E61AA}"/>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8445"/>
    <xdr:sp macro="" textlink="">
      <xdr:nvSpPr>
        <xdr:cNvPr id="53" name="テキスト ボックス 52">
          <a:extLst>
            <a:ext uri="{FF2B5EF4-FFF2-40B4-BE49-F238E27FC236}">
              <a16:creationId xmlns:a16="http://schemas.microsoft.com/office/drawing/2014/main" id="{D6F2A7D7-E04D-4319-820D-CBE48BD62DEB}"/>
            </a:ext>
          </a:extLst>
        </xdr:cNvPr>
        <xdr:cNvSpPr txBox="1"/>
      </xdr:nvSpPr>
      <xdr:spPr>
        <a:xfrm>
          <a:off x="358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1212D0C-21DB-4B5E-B46E-4C723AA4DC87}"/>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8455" cy="259080"/>
    <xdr:sp macro="" textlink="">
      <xdr:nvSpPr>
        <xdr:cNvPr id="55" name="テキスト ボックス 54">
          <a:extLst>
            <a:ext uri="{FF2B5EF4-FFF2-40B4-BE49-F238E27FC236}">
              <a16:creationId xmlns:a16="http://schemas.microsoft.com/office/drawing/2014/main" id="{3B0C048E-1D69-4618-9125-6B8ACF92BC34}"/>
            </a:ext>
          </a:extLst>
        </xdr:cNvPr>
        <xdr:cNvSpPr txBox="1"/>
      </xdr:nvSpPr>
      <xdr:spPr>
        <a:xfrm>
          <a:off x="422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26ACAD0-B63D-44C4-98E1-1B0EDC8576BA}"/>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EE7EE48-C0E8-4CD0-89F1-72B658487127}"/>
            </a:ext>
          </a:extLst>
        </xdr:cNvPr>
        <xdr:cNvCxnSpPr/>
      </xdr:nvCxnSpPr>
      <xdr:spPr>
        <a:xfrm flipV="1">
          <a:off x="4634865" y="5815965"/>
          <a:ext cx="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167640</xdr:rowOff>
    </xdr:from>
    <xdr:ext cx="405130" cy="258445"/>
    <xdr:sp macro="" textlink="">
      <xdr:nvSpPr>
        <xdr:cNvPr id="58" name="【道路】&#10;有形固定資産減価償却率最小値テキスト">
          <a:extLst>
            <a:ext uri="{FF2B5EF4-FFF2-40B4-BE49-F238E27FC236}">
              <a16:creationId xmlns:a16="http://schemas.microsoft.com/office/drawing/2014/main" id="{E40D69BA-BAD5-43F4-B5A2-4DFB4B550869}"/>
            </a:ext>
          </a:extLst>
        </xdr:cNvPr>
        <xdr:cNvSpPr txBox="1"/>
      </xdr:nvSpPr>
      <xdr:spPr>
        <a:xfrm>
          <a:off x="4673600" y="71970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E3F2BCC1-C99B-42A0-AE26-21D609A325A5}"/>
            </a:ext>
          </a:extLst>
        </xdr:cNvPr>
        <xdr:cNvCxnSpPr/>
      </xdr:nvCxnSpPr>
      <xdr:spPr>
        <a:xfrm>
          <a:off x="4546600" y="719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104775</xdr:rowOff>
    </xdr:from>
    <xdr:ext cx="405130" cy="259080"/>
    <xdr:sp macro="" textlink="">
      <xdr:nvSpPr>
        <xdr:cNvPr id="60" name="【道路】&#10;有形固定資産減価償却率最大値テキスト">
          <a:extLst>
            <a:ext uri="{FF2B5EF4-FFF2-40B4-BE49-F238E27FC236}">
              <a16:creationId xmlns:a16="http://schemas.microsoft.com/office/drawing/2014/main" id="{66054218-CE57-4392-A45B-36D709DD279F}"/>
            </a:ext>
          </a:extLst>
        </xdr:cNvPr>
        <xdr:cNvSpPr txBox="1"/>
      </xdr:nvSpPr>
      <xdr:spPr>
        <a:xfrm>
          <a:off x="4673600" y="5591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2446C973-D69C-476C-B2BF-CA1CAECB5369}"/>
            </a:ext>
          </a:extLst>
        </xdr:cNvPr>
        <xdr:cNvCxnSpPr/>
      </xdr:nvCxnSpPr>
      <xdr:spPr>
        <a:xfrm>
          <a:off x="4546600" y="5815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145415</xdr:rowOff>
    </xdr:from>
    <xdr:ext cx="405130" cy="258445"/>
    <xdr:sp macro="" textlink="">
      <xdr:nvSpPr>
        <xdr:cNvPr id="62" name="【道路】&#10;有形固定資産減価償却率平均値テキスト">
          <a:extLst>
            <a:ext uri="{FF2B5EF4-FFF2-40B4-BE49-F238E27FC236}">
              <a16:creationId xmlns:a16="http://schemas.microsoft.com/office/drawing/2014/main" id="{6D63D686-4964-4973-B40B-F94BE7F58478}"/>
            </a:ext>
          </a:extLst>
        </xdr:cNvPr>
        <xdr:cNvSpPr txBox="1"/>
      </xdr:nvSpPr>
      <xdr:spPr>
        <a:xfrm>
          <a:off x="4673600" y="64890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FBB9465D-B38C-4501-B935-232125E4D733}"/>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88970DF7-4EFD-46F0-A5D1-DBF1F1102F8B}"/>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1649399F-7D81-4837-AD81-CADEDE455F3D}"/>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B92DE584-802D-4309-BDD0-659C7BF4927E}"/>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20A86DD6-52E0-42BD-9E2C-E97915606014}"/>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63948BE9-D58D-4F4F-A230-4FE7524C18BF}"/>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FA9F9D68-4AAE-467B-B7A8-EB7E0E9FE20E}"/>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E2022845-FA86-49B4-982A-7BA93AA79E56}"/>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161F4F9C-7A0A-448D-B5F3-5993DBD33769}"/>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FC88E7C4-3566-4EB0-9E72-D03B49EE62C6}"/>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156845</xdr:rowOff>
    </xdr:from>
    <xdr:to>
      <xdr:col>24</xdr:col>
      <xdr:colOff>114300</xdr:colOff>
      <xdr:row>39</xdr:row>
      <xdr:rowOff>86995</xdr:rowOff>
    </xdr:to>
    <xdr:sp macro="" textlink="">
      <xdr:nvSpPr>
        <xdr:cNvPr id="73" name="楕円 72">
          <a:extLst>
            <a:ext uri="{FF2B5EF4-FFF2-40B4-BE49-F238E27FC236}">
              <a16:creationId xmlns:a16="http://schemas.microsoft.com/office/drawing/2014/main" id="{F54438DD-DC43-4348-90B1-6A98B1DC528E}"/>
            </a:ext>
          </a:extLst>
        </xdr:cNvPr>
        <xdr:cNvSpPr/>
      </xdr:nvSpPr>
      <xdr:spPr>
        <a:xfrm>
          <a:off x="45847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135255</xdr:rowOff>
    </xdr:from>
    <xdr:ext cx="405130" cy="258445"/>
    <xdr:sp macro="" textlink="">
      <xdr:nvSpPr>
        <xdr:cNvPr id="74" name="【道路】&#10;有形固定資産減価償却率該当値テキスト">
          <a:extLst>
            <a:ext uri="{FF2B5EF4-FFF2-40B4-BE49-F238E27FC236}">
              <a16:creationId xmlns:a16="http://schemas.microsoft.com/office/drawing/2014/main" id="{23395C10-EADF-47C9-A84B-C93BCFAA2B85}"/>
            </a:ext>
          </a:extLst>
        </xdr:cNvPr>
        <xdr:cNvSpPr txBox="1"/>
      </xdr:nvSpPr>
      <xdr:spPr>
        <a:xfrm>
          <a:off x="4673600" y="66503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130175</xdr:rowOff>
    </xdr:from>
    <xdr:to>
      <xdr:col>20</xdr:col>
      <xdr:colOff>38100</xdr:colOff>
      <xdr:row>39</xdr:row>
      <xdr:rowOff>60325</xdr:rowOff>
    </xdr:to>
    <xdr:sp macro="" textlink="">
      <xdr:nvSpPr>
        <xdr:cNvPr id="75" name="楕円 74">
          <a:extLst>
            <a:ext uri="{FF2B5EF4-FFF2-40B4-BE49-F238E27FC236}">
              <a16:creationId xmlns:a16="http://schemas.microsoft.com/office/drawing/2014/main" id="{D36E1876-A2EA-43DC-88BC-0B32DEDFBB5C}"/>
            </a:ext>
          </a:extLst>
        </xdr:cNvPr>
        <xdr:cNvSpPr/>
      </xdr:nvSpPr>
      <xdr:spPr>
        <a:xfrm>
          <a:off x="3746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xdr:rowOff>
    </xdr:from>
    <xdr:to>
      <xdr:col>24</xdr:col>
      <xdr:colOff>63500</xdr:colOff>
      <xdr:row>39</xdr:row>
      <xdr:rowOff>36195</xdr:rowOff>
    </xdr:to>
    <xdr:cxnSp macro="">
      <xdr:nvCxnSpPr>
        <xdr:cNvPr id="76" name="直線コネクタ 75">
          <a:extLst>
            <a:ext uri="{FF2B5EF4-FFF2-40B4-BE49-F238E27FC236}">
              <a16:creationId xmlns:a16="http://schemas.microsoft.com/office/drawing/2014/main" id="{DFC50AF9-0C6E-4E81-9FCC-469FB036881A}"/>
            </a:ext>
          </a:extLst>
        </xdr:cNvPr>
        <xdr:cNvCxnSpPr/>
      </xdr:nvCxnSpPr>
      <xdr:spPr>
        <a:xfrm>
          <a:off x="3797300" y="669607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103505</xdr:rowOff>
    </xdr:from>
    <xdr:to>
      <xdr:col>15</xdr:col>
      <xdr:colOff>101600</xdr:colOff>
      <xdr:row>39</xdr:row>
      <xdr:rowOff>33655</xdr:rowOff>
    </xdr:to>
    <xdr:sp macro="" textlink="">
      <xdr:nvSpPr>
        <xdr:cNvPr id="77" name="楕円 76">
          <a:extLst>
            <a:ext uri="{FF2B5EF4-FFF2-40B4-BE49-F238E27FC236}">
              <a16:creationId xmlns:a16="http://schemas.microsoft.com/office/drawing/2014/main" id="{CE9EAAD0-4B28-4B8B-8DAB-88B7753C15F7}"/>
            </a:ext>
          </a:extLst>
        </xdr:cNvPr>
        <xdr:cNvSpPr/>
      </xdr:nvSpPr>
      <xdr:spPr>
        <a:xfrm>
          <a:off x="2857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154940</xdr:rowOff>
    </xdr:from>
    <xdr:to>
      <xdr:col>19</xdr:col>
      <xdr:colOff>177800</xdr:colOff>
      <xdr:row>39</xdr:row>
      <xdr:rowOff>9525</xdr:rowOff>
    </xdr:to>
    <xdr:cxnSp macro="">
      <xdr:nvCxnSpPr>
        <xdr:cNvPr id="78" name="直線コネクタ 77">
          <a:extLst>
            <a:ext uri="{FF2B5EF4-FFF2-40B4-BE49-F238E27FC236}">
              <a16:creationId xmlns:a16="http://schemas.microsoft.com/office/drawing/2014/main" id="{684C70C1-1117-4F8A-B2C7-FEEA689B365D}"/>
            </a:ext>
          </a:extLst>
        </xdr:cNvPr>
        <xdr:cNvCxnSpPr/>
      </xdr:nvCxnSpPr>
      <xdr:spPr>
        <a:xfrm>
          <a:off x="2908300" y="667004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76835</xdr:rowOff>
    </xdr:from>
    <xdr:to>
      <xdr:col>10</xdr:col>
      <xdr:colOff>165100</xdr:colOff>
      <xdr:row>39</xdr:row>
      <xdr:rowOff>6985</xdr:rowOff>
    </xdr:to>
    <xdr:sp macro="" textlink="">
      <xdr:nvSpPr>
        <xdr:cNvPr id="79" name="楕円 78">
          <a:extLst>
            <a:ext uri="{FF2B5EF4-FFF2-40B4-BE49-F238E27FC236}">
              <a16:creationId xmlns:a16="http://schemas.microsoft.com/office/drawing/2014/main" id="{B660CC81-3BF8-4CB3-A95F-183FCA2730BB}"/>
            </a:ext>
          </a:extLst>
        </xdr:cNvPr>
        <xdr:cNvSpPr/>
      </xdr:nvSpPr>
      <xdr:spPr>
        <a:xfrm>
          <a:off x="1968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127635</xdr:rowOff>
    </xdr:from>
    <xdr:to>
      <xdr:col>15</xdr:col>
      <xdr:colOff>50800</xdr:colOff>
      <xdr:row>38</xdr:row>
      <xdr:rowOff>154940</xdr:rowOff>
    </xdr:to>
    <xdr:cxnSp macro="">
      <xdr:nvCxnSpPr>
        <xdr:cNvPr id="80" name="直線コネクタ 79">
          <a:extLst>
            <a:ext uri="{FF2B5EF4-FFF2-40B4-BE49-F238E27FC236}">
              <a16:creationId xmlns:a16="http://schemas.microsoft.com/office/drawing/2014/main" id="{3A004590-530F-42F7-AA50-879916DBC687}"/>
            </a:ext>
          </a:extLst>
        </xdr:cNvPr>
        <xdr:cNvCxnSpPr/>
      </xdr:nvCxnSpPr>
      <xdr:spPr>
        <a:xfrm>
          <a:off x="2019300" y="664273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55880</xdr:rowOff>
    </xdr:from>
    <xdr:to>
      <xdr:col>6</xdr:col>
      <xdr:colOff>38100</xdr:colOff>
      <xdr:row>38</xdr:row>
      <xdr:rowOff>157480</xdr:rowOff>
    </xdr:to>
    <xdr:sp macro="" textlink="">
      <xdr:nvSpPr>
        <xdr:cNvPr id="81" name="楕円 80">
          <a:extLst>
            <a:ext uri="{FF2B5EF4-FFF2-40B4-BE49-F238E27FC236}">
              <a16:creationId xmlns:a16="http://schemas.microsoft.com/office/drawing/2014/main" id="{14B3FC43-6F83-4E46-A98B-CD9913C12F45}"/>
            </a:ext>
          </a:extLst>
        </xdr:cNvPr>
        <xdr:cNvSpPr/>
      </xdr:nvSpPr>
      <xdr:spPr>
        <a:xfrm>
          <a:off x="1079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106680</xdr:rowOff>
    </xdr:from>
    <xdr:to>
      <xdr:col>10</xdr:col>
      <xdr:colOff>114300</xdr:colOff>
      <xdr:row>38</xdr:row>
      <xdr:rowOff>127635</xdr:rowOff>
    </xdr:to>
    <xdr:cxnSp macro="">
      <xdr:nvCxnSpPr>
        <xdr:cNvPr id="82" name="直線コネクタ 81">
          <a:extLst>
            <a:ext uri="{FF2B5EF4-FFF2-40B4-BE49-F238E27FC236}">
              <a16:creationId xmlns:a16="http://schemas.microsoft.com/office/drawing/2014/main" id="{77607356-7DBA-474A-946C-453DAFC692BE}"/>
            </a:ext>
          </a:extLst>
        </xdr:cNvPr>
        <xdr:cNvCxnSpPr/>
      </xdr:nvCxnSpPr>
      <xdr:spPr>
        <a:xfrm>
          <a:off x="1130300" y="662178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44450</xdr:rowOff>
    </xdr:from>
    <xdr:ext cx="405130" cy="259080"/>
    <xdr:sp macro="" textlink="">
      <xdr:nvSpPr>
        <xdr:cNvPr id="83" name="n_1aveValue【道路】&#10;有形固定資産減価償却率">
          <a:extLst>
            <a:ext uri="{FF2B5EF4-FFF2-40B4-BE49-F238E27FC236}">
              <a16:creationId xmlns:a16="http://schemas.microsoft.com/office/drawing/2014/main" id="{45979BC3-5034-411B-AF0F-43589A0C9654}"/>
            </a:ext>
          </a:extLst>
        </xdr:cNvPr>
        <xdr:cNvSpPr txBox="1"/>
      </xdr:nvSpPr>
      <xdr:spPr>
        <a:xfrm>
          <a:off x="3582035" y="6388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168275</xdr:rowOff>
    </xdr:from>
    <xdr:ext cx="404495" cy="258445"/>
    <xdr:sp macro="" textlink="">
      <xdr:nvSpPr>
        <xdr:cNvPr id="84" name="n_2aveValue【道路】&#10;有形固定資産減価償却率">
          <a:extLst>
            <a:ext uri="{FF2B5EF4-FFF2-40B4-BE49-F238E27FC236}">
              <a16:creationId xmlns:a16="http://schemas.microsoft.com/office/drawing/2014/main" id="{75B379E0-7210-4190-9607-A6FDF75E8A1B}"/>
            </a:ext>
          </a:extLst>
        </xdr:cNvPr>
        <xdr:cNvSpPr txBox="1"/>
      </xdr:nvSpPr>
      <xdr:spPr>
        <a:xfrm>
          <a:off x="2705735" y="63404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128270</xdr:rowOff>
    </xdr:from>
    <xdr:ext cx="404495" cy="259080"/>
    <xdr:sp macro="" textlink="">
      <xdr:nvSpPr>
        <xdr:cNvPr id="85" name="n_3aveValue【道路】&#10;有形固定資産減価償却率">
          <a:extLst>
            <a:ext uri="{FF2B5EF4-FFF2-40B4-BE49-F238E27FC236}">
              <a16:creationId xmlns:a16="http://schemas.microsoft.com/office/drawing/2014/main" id="{01ED069C-E2A6-406D-B6DF-AE893273FE04}"/>
            </a:ext>
          </a:extLst>
        </xdr:cNvPr>
        <xdr:cNvSpPr txBox="1"/>
      </xdr:nvSpPr>
      <xdr:spPr>
        <a:xfrm>
          <a:off x="1816735" y="6300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76835</xdr:rowOff>
    </xdr:from>
    <xdr:ext cx="404495" cy="258445"/>
    <xdr:sp macro="" textlink="">
      <xdr:nvSpPr>
        <xdr:cNvPr id="86" name="n_4aveValue【道路】&#10;有形固定資産減価償却率">
          <a:extLst>
            <a:ext uri="{FF2B5EF4-FFF2-40B4-BE49-F238E27FC236}">
              <a16:creationId xmlns:a16="http://schemas.microsoft.com/office/drawing/2014/main" id="{773F6DB5-97FA-443B-9D95-3A6E55C3F6E8}"/>
            </a:ext>
          </a:extLst>
        </xdr:cNvPr>
        <xdr:cNvSpPr txBox="1"/>
      </xdr:nvSpPr>
      <xdr:spPr>
        <a:xfrm>
          <a:off x="927735" y="62490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52070</xdr:rowOff>
    </xdr:from>
    <xdr:ext cx="405130" cy="258445"/>
    <xdr:sp macro="" textlink="">
      <xdr:nvSpPr>
        <xdr:cNvPr id="87" name="n_1mainValue【道路】&#10;有形固定資産減価償却率">
          <a:extLst>
            <a:ext uri="{FF2B5EF4-FFF2-40B4-BE49-F238E27FC236}">
              <a16:creationId xmlns:a16="http://schemas.microsoft.com/office/drawing/2014/main" id="{C80C1FE4-400E-4249-878F-1603CB07135C}"/>
            </a:ext>
          </a:extLst>
        </xdr:cNvPr>
        <xdr:cNvSpPr txBox="1"/>
      </xdr:nvSpPr>
      <xdr:spPr>
        <a:xfrm>
          <a:off x="3582035" y="67386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24765</xdr:rowOff>
    </xdr:from>
    <xdr:ext cx="404495" cy="259080"/>
    <xdr:sp macro="" textlink="">
      <xdr:nvSpPr>
        <xdr:cNvPr id="88" name="n_2mainValue【道路】&#10;有形固定資産減価償却率">
          <a:extLst>
            <a:ext uri="{FF2B5EF4-FFF2-40B4-BE49-F238E27FC236}">
              <a16:creationId xmlns:a16="http://schemas.microsoft.com/office/drawing/2014/main" id="{A97B14C2-A0AD-4862-A1D0-7928282CA12A}"/>
            </a:ext>
          </a:extLst>
        </xdr:cNvPr>
        <xdr:cNvSpPr txBox="1"/>
      </xdr:nvSpPr>
      <xdr:spPr>
        <a:xfrm>
          <a:off x="2705735" y="67113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169545</xdr:rowOff>
    </xdr:from>
    <xdr:ext cx="404495" cy="258445"/>
    <xdr:sp macro="" textlink="">
      <xdr:nvSpPr>
        <xdr:cNvPr id="89" name="n_3mainValue【道路】&#10;有形固定資産減価償却率">
          <a:extLst>
            <a:ext uri="{FF2B5EF4-FFF2-40B4-BE49-F238E27FC236}">
              <a16:creationId xmlns:a16="http://schemas.microsoft.com/office/drawing/2014/main" id="{963D10A7-ED1D-4248-8AE8-E0D8BB6F3F23}"/>
            </a:ext>
          </a:extLst>
        </xdr:cNvPr>
        <xdr:cNvSpPr txBox="1"/>
      </xdr:nvSpPr>
      <xdr:spPr>
        <a:xfrm>
          <a:off x="1816735" y="66846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148590</xdr:rowOff>
    </xdr:from>
    <xdr:ext cx="404495" cy="259080"/>
    <xdr:sp macro="" textlink="">
      <xdr:nvSpPr>
        <xdr:cNvPr id="90" name="n_4mainValue【道路】&#10;有形固定資産減価償却率">
          <a:extLst>
            <a:ext uri="{FF2B5EF4-FFF2-40B4-BE49-F238E27FC236}">
              <a16:creationId xmlns:a16="http://schemas.microsoft.com/office/drawing/2014/main" id="{E3DCE204-2A6B-42A2-A795-C274D5033E88}"/>
            </a:ext>
          </a:extLst>
        </xdr:cNvPr>
        <xdr:cNvSpPr txBox="1"/>
      </xdr:nvSpPr>
      <xdr:spPr>
        <a:xfrm>
          <a:off x="927735" y="66636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B588026-1981-47A5-9811-EF138895E66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F299397-343F-4E62-9AE4-9F72D4229F8D}"/>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E860331-D834-4603-8751-ECA1255C5F53}"/>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71A233C-5B9D-4C9D-B551-5A502A5149FA}"/>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3EC16D6-5469-4ACB-AA57-93A188DA223D}"/>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EFA6FDB-B0BB-4C07-B655-2E9DD154864F}"/>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C49FBDF-8065-4A67-8B15-5A5CDF847E18}"/>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761815A-26DF-4348-B744-9BBF7F4C4432}"/>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5425"/>
    <xdr:sp macro="" textlink="">
      <xdr:nvSpPr>
        <xdr:cNvPr id="99" name="テキスト ボックス 98">
          <a:extLst>
            <a:ext uri="{FF2B5EF4-FFF2-40B4-BE49-F238E27FC236}">
              <a16:creationId xmlns:a16="http://schemas.microsoft.com/office/drawing/2014/main" id="{6934F723-52B7-4CB3-BD36-AB94EC925B30}"/>
            </a:ext>
          </a:extLst>
        </xdr:cNvPr>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CDDC670-77C1-4FFA-AE6E-65688930B381}"/>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a:extLst>
            <a:ext uri="{FF2B5EF4-FFF2-40B4-BE49-F238E27FC236}">
              <a16:creationId xmlns:a16="http://schemas.microsoft.com/office/drawing/2014/main" id="{F982F5DC-D621-4307-A25D-6EA49827712C}"/>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6725" cy="258445"/>
    <xdr:sp macro="" textlink="">
      <xdr:nvSpPr>
        <xdr:cNvPr id="102" name="テキスト ボックス 101">
          <a:extLst>
            <a:ext uri="{FF2B5EF4-FFF2-40B4-BE49-F238E27FC236}">
              <a16:creationId xmlns:a16="http://schemas.microsoft.com/office/drawing/2014/main" id="{A8F2C822-A610-4C7E-A655-0601C3BFC5EC}"/>
            </a:ext>
          </a:extLst>
        </xdr:cNvPr>
        <xdr:cNvSpPr txBox="1"/>
      </xdr:nvSpPr>
      <xdr:spPr>
        <a:xfrm>
          <a:off x="6136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a:extLst>
            <a:ext uri="{FF2B5EF4-FFF2-40B4-BE49-F238E27FC236}">
              <a16:creationId xmlns:a16="http://schemas.microsoft.com/office/drawing/2014/main" id="{3B07285D-FC33-42D8-9062-1DF4E0D4F90B}"/>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4" name="テキスト ボックス 103">
          <a:extLst>
            <a:ext uri="{FF2B5EF4-FFF2-40B4-BE49-F238E27FC236}">
              <a16:creationId xmlns:a16="http://schemas.microsoft.com/office/drawing/2014/main" id="{B6DE9CB5-E545-467C-850D-1EFDA00A12BA}"/>
            </a:ext>
          </a:extLst>
        </xdr:cNvPr>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a:extLst>
            <a:ext uri="{FF2B5EF4-FFF2-40B4-BE49-F238E27FC236}">
              <a16:creationId xmlns:a16="http://schemas.microsoft.com/office/drawing/2014/main" id="{36AEBD1E-AA2C-4134-9423-AC6E64572845}"/>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8445"/>
    <xdr:sp macro="" textlink="">
      <xdr:nvSpPr>
        <xdr:cNvPr id="106" name="テキスト ボックス 105">
          <a:extLst>
            <a:ext uri="{FF2B5EF4-FFF2-40B4-BE49-F238E27FC236}">
              <a16:creationId xmlns:a16="http://schemas.microsoft.com/office/drawing/2014/main" id="{7B5CD488-F816-47E0-9CC0-47A4A548E057}"/>
            </a:ext>
          </a:extLst>
        </xdr:cNvPr>
        <xdr:cNvSpPr txBox="1"/>
      </xdr:nvSpPr>
      <xdr:spPr>
        <a:xfrm>
          <a:off x="6072505" y="64985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a:extLst>
            <a:ext uri="{FF2B5EF4-FFF2-40B4-BE49-F238E27FC236}">
              <a16:creationId xmlns:a16="http://schemas.microsoft.com/office/drawing/2014/main" id="{0BE43B28-CB10-4898-BCEB-9CDEBCDF5047}"/>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8" name="テキスト ボックス 107">
          <a:extLst>
            <a:ext uri="{FF2B5EF4-FFF2-40B4-BE49-F238E27FC236}">
              <a16:creationId xmlns:a16="http://schemas.microsoft.com/office/drawing/2014/main" id="{B079862C-38BA-4823-976F-E7D1ED18304B}"/>
            </a:ext>
          </a:extLst>
        </xdr:cNvPr>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a:extLst>
            <a:ext uri="{FF2B5EF4-FFF2-40B4-BE49-F238E27FC236}">
              <a16:creationId xmlns:a16="http://schemas.microsoft.com/office/drawing/2014/main" id="{ADCDE8F4-321E-4266-9B36-70689C1049DB}"/>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10" name="テキスト ボックス 109">
          <a:extLst>
            <a:ext uri="{FF2B5EF4-FFF2-40B4-BE49-F238E27FC236}">
              <a16:creationId xmlns:a16="http://schemas.microsoft.com/office/drawing/2014/main" id="{7D67826E-BC5E-4933-AD82-1863AC527A00}"/>
            </a:ext>
          </a:extLst>
        </xdr:cNvPr>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A3A722F8-B257-4FD8-BB52-3C2E7614D6B8}"/>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8445"/>
    <xdr:sp macro="" textlink="">
      <xdr:nvSpPr>
        <xdr:cNvPr id="112" name="テキスト ボックス 111">
          <a:extLst>
            <a:ext uri="{FF2B5EF4-FFF2-40B4-BE49-F238E27FC236}">
              <a16:creationId xmlns:a16="http://schemas.microsoft.com/office/drawing/2014/main" id="{95268A52-0D53-4FA5-A523-53417F066A87}"/>
            </a:ext>
          </a:extLst>
        </xdr:cNvPr>
        <xdr:cNvSpPr txBox="1"/>
      </xdr:nvSpPr>
      <xdr:spPr>
        <a:xfrm>
          <a:off x="6072505" y="551815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1188309-C826-4A38-B5FB-0E697050ABD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4" name="テキスト ボックス 113">
          <a:extLst>
            <a:ext uri="{FF2B5EF4-FFF2-40B4-BE49-F238E27FC236}">
              <a16:creationId xmlns:a16="http://schemas.microsoft.com/office/drawing/2014/main" id="{58BE57DC-9FA9-4F3F-804E-E324087282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108007F-4470-403F-8EC2-3AB56350751C}"/>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52705</xdr:rowOff>
    </xdr:from>
    <xdr:to>
      <xdr:col>54</xdr:col>
      <xdr:colOff>189865</xdr:colOff>
      <xdr:row>41</xdr:row>
      <xdr:rowOff>127000</xdr:rowOff>
    </xdr:to>
    <xdr:cxnSp macro="">
      <xdr:nvCxnSpPr>
        <xdr:cNvPr id="116" name="直線コネクタ 115">
          <a:extLst>
            <a:ext uri="{FF2B5EF4-FFF2-40B4-BE49-F238E27FC236}">
              <a16:creationId xmlns:a16="http://schemas.microsoft.com/office/drawing/2014/main" id="{B3FFA654-4ACD-4495-A133-5573A314249F}"/>
            </a:ext>
          </a:extLst>
        </xdr:cNvPr>
        <xdr:cNvCxnSpPr/>
      </xdr:nvCxnSpPr>
      <xdr:spPr>
        <a:xfrm flipV="1">
          <a:off x="10476865" y="5710555"/>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130810</xdr:rowOff>
    </xdr:from>
    <xdr:ext cx="469900" cy="259080"/>
    <xdr:sp macro="" textlink="">
      <xdr:nvSpPr>
        <xdr:cNvPr id="117" name="【道路】&#10;一人当たり延長最小値テキスト">
          <a:extLst>
            <a:ext uri="{FF2B5EF4-FFF2-40B4-BE49-F238E27FC236}">
              <a16:creationId xmlns:a16="http://schemas.microsoft.com/office/drawing/2014/main" id="{DD9FDD55-B4D8-41D1-8F22-C345382E6B0E}"/>
            </a:ext>
          </a:extLst>
        </xdr:cNvPr>
        <xdr:cNvSpPr txBox="1"/>
      </xdr:nvSpPr>
      <xdr:spPr>
        <a:xfrm>
          <a:off x="10515600" y="7160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127000</xdr:rowOff>
    </xdr:from>
    <xdr:to>
      <xdr:col>55</xdr:col>
      <xdr:colOff>88900</xdr:colOff>
      <xdr:row>41</xdr:row>
      <xdr:rowOff>127000</xdr:rowOff>
    </xdr:to>
    <xdr:cxnSp macro="">
      <xdr:nvCxnSpPr>
        <xdr:cNvPr id="118" name="直線コネクタ 117">
          <a:extLst>
            <a:ext uri="{FF2B5EF4-FFF2-40B4-BE49-F238E27FC236}">
              <a16:creationId xmlns:a16="http://schemas.microsoft.com/office/drawing/2014/main" id="{00BACB06-0931-42AE-8B57-4696FBBAEFFB}"/>
            </a:ext>
          </a:extLst>
        </xdr:cNvPr>
        <xdr:cNvCxnSpPr/>
      </xdr:nvCxnSpPr>
      <xdr:spPr>
        <a:xfrm>
          <a:off x="10388600" y="715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170815</xdr:rowOff>
    </xdr:from>
    <xdr:ext cx="534670" cy="258445"/>
    <xdr:sp macro="" textlink="">
      <xdr:nvSpPr>
        <xdr:cNvPr id="119" name="【道路】&#10;一人当たり延長最大値テキスト">
          <a:extLst>
            <a:ext uri="{FF2B5EF4-FFF2-40B4-BE49-F238E27FC236}">
              <a16:creationId xmlns:a16="http://schemas.microsoft.com/office/drawing/2014/main" id="{721C18DA-31BB-4291-90AB-24A95FA6C911}"/>
            </a:ext>
          </a:extLst>
        </xdr:cNvPr>
        <xdr:cNvSpPr txBox="1"/>
      </xdr:nvSpPr>
      <xdr:spPr>
        <a:xfrm>
          <a:off x="10515600" y="54857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52705</xdr:rowOff>
    </xdr:from>
    <xdr:to>
      <xdr:col>55</xdr:col>
      <xdr:colOff>88900</xdr:colOff>
      <xdr:row>33</xdr:row>
      <xdr:rowOff>52705</xdr:rowOff>
    </xdr:to>
    <xdr:cxnSp macro="">
      <xdr:nvCxnSpPr>
        <xdr:cNvPr id="120" name="直線コネクタ 119">
          <a:extLst>
            <a:ext uri="{FF2B5EF4-FFF2-40B4-BE49-F238E27FC236}">
              <a16:creationId xmlns:a16="http://schemas.microsoft.com/office/drawing/2014/main" id="{8064D43B-6DF2-4895-B1A3-A3D4B230D383}"/>
            </a:ext>
          </a:extLst>
        </xdr:cNvPr>
        <xdr:cNvCxnSpPr/>
      </xdr:nvCxnSpPr>
      <xdr:spPr>
        <a:xfrm>
          <a:off x="10388600" y="571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91440</xdr:rowOff>
    </xdr:from>
    <xdr:ext cx="534670" cy="259080"/>
    <xdr:sp macro="" textlink="">
      <xdr:nvSpPr>
        <xdr:cNvPr id="121" name="【道路】&#10;一人当たり延長平均値テキスト">
          <a:extLst>
            <a:ext uri="{FF2B5EF4-FFF2-40B4-BE49-F238E27FC236}">
              <a16:creationId xmlns:a16="http://schemas.microsoft.com/office/drawing/2014/main" id="{40BAB0BC-3B1E-4E93-ADFD-E689AA228B3E}"/>
            </a:ext>
          </a:extLst>
        </xdr:cNvPr>
        <xdr:cNvSpPr txBox="1"/>
      </xdr:nvSpPr>
      <xdr:spPr>
        <a:xfrm>
          <a:off x="10515600" y="66065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113030</xdr:rowOff>
    </xdr:from>
    <xdr:to>
      <xdr:col>55</xdr:col>
      <xdr:colOff>50800</xdr:colOff>
      <xdr:row>39</xdr:row>
      <xdr:rowOff>43180</xdr:rowOff>
    </xdr:to>
    <xdr:sp macro="" textlink="">
      <xdr:nvSpPr>
        <xdr:cNvPr id="122" name="フローチャート: 判断 121">
          <a:extLst>
            <a:ext uri="{FF2B5EF4-FFF2-40B4-BE49-F238E27FC236}">
              <a16:creationId xmlns:a16="http://schemas.microsoft.com/office/drawing/2014/main" id="{FEA4A95D-060D-4503-B508-B46D15460F98}"/>
            </a:ext>
          </a:extLst>
        </xdr:cNvPr>
        <xdr:cNvSpPr/>
      </xdr:nvSpPr>
      <xdr:spPr>
        <a:xfrm>
          <a:off x="104267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130175</xdr:rowOff>
    </xdr:from>
    <xdr:to>
      <xdr:col>50</xdr:col>
      <xdr:colOff>165100</xdr:colOff>
      <xdr:row>39</xdr:row>
      <xdr:rowOff>60325</xdr:rowOff>
    </xdr:to>
    <xdr:sp macro="" textlink="">
      <xdr:nvSpPr>
        <xdr:cNvPr id="123" name="フローチャート: 判断 122">
          <a:extLst>
            <a:ext uri="{FF2B5EF4-FFF2-40B4-BE49-F238E27FC236}">
              <a16:creationId xmlns:a16="http://schemas.microsoft.com/office/drawing/2014/main" id="{7859CFA5-8DDE-46C3-A163-B7E34335B9B2}"/>
            </a:ext>
          </a:extLst>
        </xdr:cNvPr>
        <xdr:cNvSpPr/>
      </xdr:nvSpPr>
      <xdr:spPr>
        <a:xfrm>
          <a:off x="9588500" y="664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123825</xdr:rowOff>
    </xdr:from>
    <xdr:to>
      <xdr:col>46</xdr:col>
      <xdr:colOff>38100</xdr:colOff>
      <xdr:row>39</xdr:row>
      <xdr:rowOff>53975</xdr:rowOff>
    </xdr:to>
    <xdr:sp macro="" textlink="">
      <xdr:nvSpPr>
        <xdr:cNvPr id="124" name="フローチャート: 判断 123">
          <a:extLst>
            <a:ext uri="{FF2B5EF4-FFF2-40B4-BE49-F238E27FC236}">
              <a16:creationId xmlns:a16="http://schemas.microsoft.com/office/drawing/2014/main" id="{F32BF7E5-8DA6-45DD-BAC2-F06276263469}"/>
            </a:ext>
          </a:extLst>
        </xdr:cNvPr>
        <xdr:cNvSpPr/>
      </xdr:nvSpPr>
      <xdr:spPr>
        <a:xfrm>
          <a:off x="8699500" y="663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126365</xdr:rowOff>
    </xdr:from>
    <xdr:to>
      <xdr:col>41</xdr:col>
      <xdr:colOff>101600</xdr:colOff>
      <xdr:row>39</xdr:row>
      <xdr:rowOff>56515</xdr:rowOff>
    </xdr:to>
    <xdr:sp macro="" textlink="">
      <xdr:nvSpPr>
        <xdr:cNvPr id="125" name="フローチャート: 判断 124">
          <a:extLst>
            <a:ext uri="{FF2B5EF4-FFF2-40B4-BE49-F238E27FC236}">
              <a16:creationId xmlns:a16="http://schemas.microsoft.com/office/drawing/2014/main" id="{C1B63EEC-A2FE-4FF2-ACF4-20E75D09D0F4}"/>
            </a:ext>
          </a:extLst>
        </xdr:cNvPr>
        <xdr:cNvSpPr/>
      </xdr:nvSpPr>
      <xdr:spPr>
        <a:xfrm>
          <a:off x="7810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154940</xdr:rowOff>
    </xdr:from>
    <xdr:to>
      <xdr:col>36</xdr:col>
      <xdr:colOff>165100</xdr:colOff>
      <xdr:row>39</xdr:row>
      <xdr:rowOff>85090</xdr:rowOff>
    </xdr:to>
    <xdr:sp macro="" textlink="">
      <xdr:nvSpPr>
        <xdr:cNvPr id="126" name="フローチャート: 判断 125">
          <a:extLst>
            <a:ext uri="{FF2B5EF4-FFF2-40B4-BE49-F238E27FC236}">
              <a16:creationId xmlns:a16="http://schemas.microsoft.com/office/drawing/2014/main" id="{E2138B84-035B-4C74-A220-7836F9DA0607}"/>
            </a:ext>
          </a:extLst>
        </xdr:cNvPr>
        <xdr:cNvSpPr/>
      </xdr:nvSpPr>
      <xdr:spPr>
        <a:xfrm>
          <a:off x="6921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C028A6FB-AB0F-4BE7-92B3-B8ACA9733838}"/>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96A11990-24AA-4537-B89C-04174A07ABE3}"/>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356AC392-8D39-474F-81E1-75D1BB8CA25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A939F383-D770-4DAE-9235-EEA6D37EFF3D}"/>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8DDEEECB-4FFF-48A9-88AF-2732FAE8D2EA}"/>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101600</xdr:rowOff>
    </xdr:from>
    <xdr:to>
      <xdr:col>55</xdr:col>
      <xdr:colOff>50800</xdr:colOff>
      <xdr:row>38</xdr:row>
      <xdr:rowOff>31750</xdr:rowOff>
    </xdr:to>
    <xdr:sp macro="" textlink="">
      <xdr:nvSpPr>
        <xdr:cNvPr id="132" name="楕円 131">
          <a:extLst>
            <a:ext uri="{FF2B5EF4-FFF2-40B4-BE49-F238E27FC236}">
              <a16:creationId xmlns:a16="http://schemas.microsoft.com/office/drawing/2014/main" id="{ABE351D3-A2F4-4D5B-8BCE-590036F8EE8E}"/>
            </a:ext>
          </a:extLst>
        </xdr:cNvPr>
        <xdr:cNvSpPr/>
      </xdr:nvSpPr>
      <xdr:spPr>
        <a:xfrm>
          <a:off x="104267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124460</xdr:rowOff>
    </xdr:from>
    <xdr:ext cx="534670" cy="259080"/>
    <xdr:sp macro="" textlink="">
      <xdr:nvSpPr>
        <xdr:cNvPr id="133" name="【道路】&#10;一人当たり延長該当値テキスト">
          <a:extLst>
            <a:ext uri="{FF2B5EF4-FFF2-40B4-BE49-F238E27FC236}">
              <a16:creationId xmlns:a16="http://schemas.microsoft.com/office/drawing/2014/main" id="{68451DEC-1FD2-4483-B2E5-878453C1ECB3}"/>
            </a:ext>
          </a:extLst>
        </xdr:cNvPr>
        <xdr:cNvSpPr txBox="1"/>
      </xdr:nvSpPr>
      <xdr:spPr>
        <a:xfrm>
          <a:off x="10515600" y="6296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24.417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118745</xdr:rowOff>
    </xdr:from>
    <xdr:to>
      <xdr:col>50</xdr:col>
      <xdr:colOff>165100</xdr:colOff>
      <xdr:row>38</xdr:row>
      <xdr:rowOff>48895</xdr:rowOff>
    </xdr:to>
    <xdr:sp macro="" textlink="">
      <xdr:nvSpPr>
        <xdr:cNvPr id="134" name="楕円 133">
          <a:extLst>
            <a:ext uri="{FF2B5EF4-FFF2-40B4-BE49-F238E27FC236}">
              <a16:creationId xmlns:a16="http://schemas.microsoft.com/office/drawing/2014/main" id="{E8D0BFB1-C936-4A3F-AA15-11979DE254A8}"/>
            </a:ext>
          </a:extLst>
        </xdr:cNvPr>
        <xdr:cNvSpPr/>
      </xdr:nvSpPr>
      <xdr:spPr>
        <a:xfrm>
          <a:off x="9588500" y="64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152400</xdr:rowOff>
    </xdr:from>
    <xdr:to>
      <xdr:col>55</xdr:col>
      <xdr:colOff>0</xdr:colOff>
      <xdr:row>37</xdr:row>
      <xdr:rowOff>169545</xdr:rowOff>
    </xdr:to>
    <xdr:cxnSp macro="">
      <xdr:nvCxnSpPr>
        <xdr:cNvPr id="135" name="直線コネクタ 134">
          <a:extLst>
            <a:ext uri="{FF2B5EF4-FFF2-40B4-BE49-F238E27FC236}">
              <a16:creationId xmlns:a16="http://schemas.microsoft.com/office/drawing/2014/main" id="{936E4D33-A3E5-4459-9745-D06F4AABE130}"/>
            </a:ext>
          </a:extLst>
        </xdr:cNvPr>
        <xdr:cNvCxnSpPr/>
      </xdr:nvCxnSpPr>
      <xdr:spPr>
        <a:xfrm flipV="1">
          <a:off x="9639300" y="649605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132080</xdr:rowOff>
    </xdr:from>
    <xdr:to>
      <xdr:col>46</xdr:col>
      <xdr:colOff>38100</xdr:colOff>
      <xdr:row>38</xdr:row>
      <xdr:rowOff>62230</xdr:rowOff>
    </xdr:to>
    <xdr:sp macro="" textlink="">
      <xdr:nvSpPr>
        <xdr:cNvPr id="136" name="楕円 135">
          <a:extLst>
            <a:ext uri="{FF2B5EF4-FFF2-40B4-BE49-F238E27FC236}">
              <a16:creationId xmlns:a16="http://schemas.microsoft.com/office/drawing/2014/main" id="{8B072328-E77A-41AC-BF31-EE44762C8880}"/>
            </a:ext>
          </a:extLst>
        </xdr:cNvPr>
        <xdr:cNvSpPr/>
      </xdr:nvSpPr>
      <xdr:spPr>
        <a:xfrm>
          <a:off x="8699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169545</xdr:rowOff>
    </xdr:from>
    <xdr:to>
      <xdr:col>50</xdr:col>
      <xdr:colOff>114300</xdr:colOff>
      <xdr:row>38</xdr:row>
      <xdr:rowOff>11430</xdr:rowOff>
    </xdr:to>
    <xdr:cxnSp macro="">
      <xdr:nvCxnSpPr>
        <xdr:cNvPr id="137" name="直線コネクタ 136">
          <a:extLst>
            <a:ext uri="{FF2B5EF4-FFF2-40B4-BE49-F238E27FC236}">
              <a16:creationId xmlns:a16="http://schemas.microsoft.com/office/drawing/2014/main" id="{5C5DE1BF-0CE5-4E13-88EF-2E7AA62EF374}"/>
            </a:ext>
          </a:extLst>
        </xdr:cNvPr>
        <xdr:cNvCxnSpPr/>
      </xdr:nvCxnSpPr>
      <xdr:spPr>
        <a:xfrm flipV="1">
          <a:off x="8750300" y="65131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147320</xdr:rowOff>
    </xdr:from>
    <xdr:to>
      <xdr:col>41</xdr:col>
      <xdr:colOff>101600</xdr:colOff>
      <xdr:row>38</xdr:row>
      <xdr:rowOff>77470</xdr:rowOff>
    </xdr:to>
    <xdr:sp macro="" textlink="">
      <xdr:nvSpPr>
        <xdr:cNvPr id="138" name="楕円 137">
          <a:extLst>
            <a:ext uri="{FF2B5EF4-FFF2-40B4-BE49-F238E27FC236}">
              <a16:creationId xmlns:a16="http://schemas.microsoft.com/office/drawing/2014/main" id="{4F2AACF3-1180-4E4E-A9AA-41F317716262}"/>
            </a:ext>
          </a:extLst>
        </xdr:cNvPr>
        <xdr:cNvSpPr/>
      </xdr:nvSpPr>
      <xdr:spPr>
        <a:xfrm>
          <a:off x="7810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xdr:rowOff>
    </xdr:from>
    <xdr:to>
      <xdr:col>45</xdr:col>
      <xdr:colOff>177800</xdr:colOff>
      <xdr:row>38</xdr:row>
      <xdr:rowOff>26670</xdr:rowOff>
    </xdr:to>
    <xdr:cxnSp macro="">
      <xdr:nvCxnSpPr>
        <xdr:cNvPr id="139" name="直線コネクタ 138">
          <a:extLst>
            <a:ext uri="{FF2B5EF4-FFF2-40B4-BE49-F238E27FC236}">
              <a16:creationId xmlns:a16="http://schemas.microsoft.com/office/drawing/2014/main" id="{EEA25E6D-64E9-40DC-9C51-9BB4A08FD8F6}"/>
            </a:ext>
          </a:extLst>
        </xdr:cNvPr>
        <xdr:cNvCxnSpPr/>
      </xdr:nvCxnSpPr>
      <xdr:spPr>
        <a:xfrm flipV="1">
          <a:off x="7861300" y="652653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163830</xdr:rowOff>
    </xdr:from>
    <xdr:to>
      <xdr:col>36</xdr:col>
      <xdr:colOff>165100</xdr:colOff>
      <xdr:row>38</xdr:row>
      <xdr:rowOff>93980</xdr:rowOff>
    </xdr:to>
    <xdr:sp macro="" textlink="">
      <xdr:nvSpPr>
        <xdr:cNvPr id="140" name="楕円 139">
          <a:extLst>
            <a:ext uri="{FF2B5EF4-FFF2-40B4-BE49-F238E27FC236}">
              <a16:creationId xmlns:a16="http://schemas.microsoft.com/office/drawing/2014/main" id="{DC05E45A-3203-4977-965C-B85259FCA8CA}"/>
            </a:ext>
          </a:extLst>
        </xdr:cNvPr>
        <xdr:cNvSpPr/>
      </xdr:nvSpPr>
      <xdr:spPr>
        <a:xfrm>
          <a:off x="69215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26670</xdr:rowOff>
    </xdr:from>
    <xdr:to>
      <xdr:col>41</xdr:col>
      <xdr:colOff>50800</xdr:colOff>
      <xdr:row>38</xdr:row>
      <xdr:rowOff>43180</xdr:rowOff>
    </xdr:to>
    <xdr:cxnSp macro="">
      <xdr:nvCxnSpPr>
        <xdr:cNvPr id="141" name="直線コネクタ 140">
          <a:extLst>
            <a:ext uri="{FF2B5EF4-FFF2-40B4-BE49-F238E27FC236}">
              <a16:creationId xmlns:a16="http://schemas.microsoft.com/office/drawing/2014/main" id="{E290333F-BC1E-4866-8CF7-9AB131579B13}"/>
            </a:ext>
          </a:extLst>
        </xdr:cNvPr>
        <xdr:cNvCxnSpPr/>
      </xdr:nvCxnSpPr>
      <xdr:spPr>
        <a:xfrm flipV="1">
          <a:off x="6972300" y="654177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52070</xdr:rowOff>
    </xdr:from>
    <xdr:ext cx="534670" cy="258445"/>
    <xdr:sp macro="" textlink="">
      <xdr:nvSpPr>
        <xdr:cNvPr id="142" name="n_1aveValue【道路】&#10;一人当たり延長">
          <a:extLst>
            <a:ext uri="{FF2B5EF4-FFF2-40B4-BE49-F238E27FC236}">
              <a16:creationId xmlns:a16="http://schemas.microsoft.com/office/drawing/2014/main" id="{5AA51C8A-941C-4784-9EFA-CEDCCC3A8671}"/>
            </a:ext>
          </a:extLst>
        </xdr:cNvPr>
        <xdr:cNvSpPr txBox="1"/>
      </xdr:nvSpPr>
      <xdr:spPr>
        <a:xfrm>
          <a:off x="9359265" y="67386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45085</xdr:rowOff>
    </xdr:from>
    <xdr:ext cx="534035" cy="258445"/>
    <xdr:sp macro="" textlink="">
      <xdr:nvSpPr>
        <xdr:cNvPr id="143" name="n_2aveValue【道路】&#10;一人当たり延長">
          <a:extLst>
            <a:ext uri="{FF2B5EF4-FFF2-40B4-BE49-F238E27FC236}">
              <a16:creationId xmlns:a16="http://schemas.microsoft.com/office/drawing/2014/main" id="{4BD430AC-2037-44DD-AFAE-A6F93B7C6C76}"/>
            </a:ext>
          </a:extLst>
        </xdr:cNvPr>
        <xdr:cNvSpPr txBox="1"/>
      </xdr:nvSpPr>
      <xdr:spPr>
        <a:xfrm>
          <a:off x="8482965" y="6731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47625</xdr:rowOff>
    </xdr:from>
    <xdr:ext cx="534035" cy="259080"/>
    <xdr:sp macro="" textlink="">
      <xdr:nvSpPr>
        <xdr:cNvPr id="144" name="n_3aveValue【道路】&#10;一人当たり延長">
          <a:extLst>
            <a:ext uri="{FF2B5EF4-FFF2-40B4-BE49-F238E27FC236}">
              <a16:creationId xmlns:a16="http://schemas.microsoft.com/office/drawing/2014/main" id="{FC97FACC-330B-40F2-BD4D-CB291AC16FB1}"/>
            </a:ext>
          </a:extLst>
        </xdr:cNvPr>
        <xdr:cNvSpPr txBox="1"/>
      </xdr:nvSpPr>
      <xdr:spPr>
        <a:xfrm>
          <a:off x="7593965" y="67341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76200</xdr:rowOff>
    </xdr:from>
    <xdr:ext cx="534035" cy="258445"/>
    <xdr:sp macro="" textlink="">
      <xdr:nvSpPr>
        <xdr:cNvPr id="145" name="n_4aveValue【道路】&#10;一人当たり延長">
          <a:extLst>
            <a:ext uri="{FF2B5EF4-FFF2-40B4-BE49-F238E27FC236}">
              <a16:creationId xmlns:a16="http://schemas.microsoft.com/office/drawing/2014/main" id="{6D30F3C1-DF0E-424A-A219-5B13A376BE41}"/>
            </a:ext>
          </a:extLst>
        </xdr:cNvPr>
        <xdr:cNvSpPr txBox="1"/>
      </xdr:nvSpPr>
      <xdr:spPr>
        <a:xfrm>
          <a:off x="6704965" y="67627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36</xdr:row>
      <xdr:rowOff>65405</xdr:rowOff>
    </xdr:from>
    <xdr:ext cx="534670" cy="258445"/>
    <xdr:sp macro="" textlink="">
      <xdr:nvSpPr>
        <xdr:cNvPr id="146" name="n_1mainValue【道路】&#10;一人当たり延長">
          <a:extLst>
            <a:ext uri="{FF2B5EF4-FFF2-40B4-BE49-F238E27FC236}">
              <a16:creationId xmlns:a16="http://schemas.microsoft.com/office/drawing/2014/main" id="{0C89F165-E9C2-4A00-9564-0C7A5E2A3881}"/>
            </a:ext>
          </a:extLst>
        </xdr:cNvPr>
        <xdr:cNvSpPr txBox="1"/>
      </xdr:nvSpPr>
      <xdr:spPr>
        <a:xfrm>
          <a:off x="9359265" y="62376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23.886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36</xdr:row>
      <xdr:rowOff>78740</xdr:rowOff>
    </xdr:from>
    <xdr:ext cx="534035" cy="259080"/>
    <xdr:sp macro="" textlink="">
      <xdr:nvSpPr>
        <xdr:cNvPr id="147" name="n_2mainValue【道路】&#10;一人当たり延長">
          <a:extLst>
            <a:ext uri="{FF2B5EF4-FFF2-40B4-BE49-F238E27FC236}">
              <a16:creationId xmlns:a16="http://schemas.microsoft.com/office/drawing/2014/main" id="{A50A48AA-4708-4A47-AAEB-C5D84CCDD92A}"/>
            </a:ext>
          </a:extLst>
        </xdr:cNvPr>
        <xdr:cNvSpPr txBox="1"/>
      </xdr:nvSpPr>
      <xdr:spPr>
        <a:xfrm>
          <a:off x="8482965" y="6250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23.483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93980</xdr:rowOff>
    </xdr:from>
    <xdr:ext cx="534035" cy="259080"/>
    <xdr:sp macro="" textlink="">
      <xdr:nvSpPr>
        <xdr:cNvPr id="148" name="n_3mainValue【道路】&#10;一人当たり延長">
          <a:extLst>
            <a:ext uri="{FF2B5EF4-FFF2-40B4-BE49-F238E27FC236}">
              <a16:creationId xmlns:a16="http://schemas.microsoft.com/office/drawing/2014/main" id="{1E637A32-83D4-4D76-BB0B-F2612508BFEB}"/>
            </a:ext>
          </a:extLst>
        </xdr:cNvPr>
        <xdr:cNvSpPr txBox="1"/>
      </xdr:nvSpPr>
      <xdr:spPr>
        <a:xfrm>
          <a:off x="7593965" y="6266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23.017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36</xdr:row>
      <xdr:rowOff>110490</xdr:rowOff>
    </xdr:from>
    <xdr:ext cx="534035" cy="258445"/>
    <xdr:sp macro="" textlink="">
      <xdr:nvSpPr>
        <xdr:cNvPr id="149" name="n_4mainValue【道路】&#10;一人当たり延長">
          <a:extLst>
            <a:ext uri="{FF2B5EF4-FFF2-40B4-BE49-F238E27FC236}">
              <a16:creationId xmlns:a16="http://schemas.microsoft.com/office/drawing/2014/main" id="{88BD689E-7517-4AB4-8CAA-4BDB9B5A552F}"/>
            </a:ext>
          </a:extLst>
        </xdr:cNvPr>
        <xdr:cNvSpPr txBox="1"/>
      </xdr:nvSpPr>
      <xdr:spPr>
        <a:xfrm>
          <a:off x="6704965" y="62826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4BC841E-D597-40D8-A5E3-D581D3D3BD6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2C5782A-6F65-4912-86E9-B262AC289C7D}"/>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38F554A-9594-422A-962C-3AF87B2516EC}"/>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1FE57C9-F388-4F10-8294-5529C5776972}"/>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D0A8F2E-87BF-4705-934B-438A675428E7}"/>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B396194-24BA-49FA-9861-708E08837E81}"/>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1590B9D-776D-4A7F-8AFC-C05575719239}"/>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7E235D30-F7B7-42DD-A290-34D43B476917}"/>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58" name="テキスト ボックス 157">
          <a:extLst>
            <a:ext uri="{FF2B5EF4-FFF2-40B4-BE49-F238E27FC236}">
              <a16:creationId xmlns:a16="http://schemas.microsoft.com/office/drawing/2014/main" id="{521F4E51-C49C-40A7-9801-AA06F48CED45}"/>
            </a:ext>
          </a:extLst>
        </xdr:cNvPr>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1AAAFA25-EA0B-4BE5-89BD-F7DAD5FAFF4A}"/>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160" name="テキスト ボックス 159">
          <a:extLst>
            <a:ext uri="{FF2B5EF4-FFF2-40B4-BE49-F238E27FC236}">
              <a16:creationId xmlns:a16="http://schemas.microsoft.com/office/drawing/2014/main" id="{1DD7CCD0-E8D5-4301-B009-E899B892423D}"/>
            </a:ext>
          </a:extLst>
        </xdr:cNvPr>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1" name="直線コネクタ 160">
          <a:extLst>
            <a:ext uri="{FF2B5EF4-FFF2-40B4-BE49-F238E27FC236}">
              <a16:creationId xmlns:a16="http://schemas.microsoft.com/office/drawing/2014/main" id="{637879EE-C614-40E9-8C89-EFDA0F26720B}"/>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725" cy="259080"/>
    <xdr:sp macro="" textlink="">
      <xdr:nvSpPr>
        <xdr:cNvPr id="162" name="テキスト ボックス 161">
          <a:extLst>
            <a:ext uri="{FF2B5EF4-FFF2-40B4-BE49-F238E27FC236}">
              <a16:creationId xmlns:a16="http://schemas.microsoft.com/office/drawing/2014/main" id="{EBF4F066-9BB4-4090-ABBF-7BF98887899E}"/>
            </a:ext>
          </a:extLst>
        </xdr:cNvPr>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3" name="直線コネクタ 162">
          <a:extLst>
            <a:ext uri="{FF2B5EF4-FFF2-40B4-BE49-F238E27FC236}">
              <a16:creationId xmlns:a16="http://schemas.microsoft.com/office/drawing/2014/main" id="{A76632EE-C8DB-464C-9FF1-977A55FEDEF4}"/>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4" name="テキスト ボックス 163">
          <a:extLst>
            <a:ext uri="{FF2B5EF4-FFF2-40B4-BE49-F238E27FC236}">
              <a16:creationId xmlns:a16="http://schemas.microsoft.com/office/drawing/2014/main" id="{12F21D97-C977-49D8-B30E-FE19640BEB47}"/>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5" name="直線コネクタ 164">
          <a:extLst>
            <a:ext uri="{FF2B5EF4-FFF2-40B4-BE49-F238E27FC236}">
              <a16:creationId xmlns:a16="http://schemas.microsoft.com/office/drawing/2014/main" id="{D6D4877C-DD71-4DC1-A9E8-10B7D0CAD70B}"/>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8445"/>
    <xdr:sp macro="" textlink="">
      <xdr:nvSpPr>
        <xdr:cNvPr id="166" name="テキスト ボックス 165">
          <a:extLst>
            <a:ext uri="{FF2B5EF4-FFF2-40B4-BE49-F238E27FC236}">
              <a16:creationId xmlns:a16="http://schemas.microsoft.com/office/drawing/2014/main" id="{2B8B0751-E82D-4824-A449-0B1612069318}"/>
            </a:ext>
          </a:extLst>
        </xdr:cNvPr>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7" name="直線コネクタ 166">
          <a:extLst>
            <a:ext uri="{FF2B5EF4-FFF2-40B4-BE49-F238E27FC236}">
              <a16:creationId xmlns:a16="http://schemas.microsoft.com/office/drawing/2014/main" id="{9B3D2A50-1D9B-4319-9549-C419D9BCCBA9}"/>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8" name="テキスト ボックス 167">
          <a:extLst>
            <a:ext uri="{FF2B5EF4-FFF2-40B4-BE49-F238E27FC236}">
              <a16:creationId xmlns:a16="http://schemas.microsoft.com/office/drawing/2014/main" id="{CD36A8D1-A0DA-42C3-A9B8-D528C0AE450F}"/>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9" name="直線コネクタ 168">
          <a:extLst>
            <a:ext uri="{FF2B5EF4-FFF2-40B4-BE49-F238E27FC236}">
              <a16:creationId xmlns:a16="http://schemas.microsoft.com/office/drawing/2014/main" id="{81D694EB-9C8F-4319-A7E0-42D267D8411E}"/>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8445"/>
    <xdr:sp macro="" textlink="">
      <xdr:nvSpPr>
        <xdr:cNvPr id="170" name="テキスト ボックス 169">
          <a:extLst>
            <a:ext uri="{FF2B5EF4-FFF2-40B4-BE49-F238E27FC236}">
              <a16:creationId xmlns:a16="http://schemas.microsoft.com/office/drawing/2014/main" id="{55787516-8D32-4823-A58C-D3F87581E0BD}"/>
            </a:ext>
          </a:extLst>
        </xdr:cNvPr>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1" name="直線コネクタ 170">
          <a:extLst>
            <a:ext uri="{FF2B5EF4-FFF2-40B4-BE49-F238E27FC236}">
              <a16:creationId xmlns:a16="http://schemas.microsoft.com/office/drawing/2014/main" id="{E10408B8-D48E-4FB1-B0DC-33D742587934}"/>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8455" cy="259080"/>
    <xdr:sp macro="" textlink="">
      <xdr:nvSpPr>
        <xdr:cNvPr id="172" name="テキスト ボックス 171">
          <a:extLst>
            <a:ext uri="{FF2B5EF4-FFF2-40B4-BE49-F238E27FC236}">
              <a16:creationId xmlns:a16="http://schemas.microsoft.com/office/drawing/2014/main" id="{24B06511-4546-4EB1-9EEC-CFCC2EA496C7}"/>
            </a:ext>
          </a:extLst>
        </xdr:cNvPr>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46C1EAF-2965-4F86-869E-AB887F154444}"/>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79738AD6-7580-4F05-A171-98592B19FA6D}"/>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40640</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5935E311-7F62-4A79-89A8-13ABC81ADD3E}"/>
            </a:ext>
          </a:extLst>
        </xdr:cNvPr>
        <xdr:cNvCxnSpPr/>
      </xdr:nvCxnSpPr>
      <xdr:spPr>
        <a:xfrm flipV="1">
          <a:off x="4634865" y="9470390"/>
          <a:ext cx="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5130" cy="259080"/>
    <xdr:sp macro="" textlink="">
      <xdr:nvSpPr>
        <xdr:cNvPr id="176" name="【橋りょう・トンネル】&#10;有形固定資産減価償却率最小値テキスト">
          <a:extLst>
            <a:ext uri="{FF2B5EF4-FFF2-40B4-BE49-F238E27FC236}">
              <a16:creationId xmlns:a16="http://schemas.microsoft.com/office/drawing/2014/main" id="{6302D900-B9AF-4780-AB8D-DAD1DB062074}"/>
            </a:ext>
          </a:extLst>
        </xdr:cNvPr>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FF43BBB-F450-40DD-B8DE-A63A4EE14702}"/>
            </a:ext>
          </a:extLst>
        </xdr:cNvPr>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158750</xdr:rowOff>
    </xdr:from>
    <xdr:ext cx="340360" cy="259080"/>
    <xdr:sp macro="" textlink="">
      <xdr:nvSpPr>
        <xdr:cNvPr id="178" name="【橋りょう・トンネル】&#10;有形固定資産減価償却率最大値テキスト">
          <a:extLst>
            <a:ext uri="{FF2B5EF4-FFF2-40B4-BE49-F238E27FC236}">
              <a16:creationId xmlns:a16="http://schemas.microsoft.com/office/drawing/2014/main" id="{3DDB05F9-7A68-4E23-82AE-BF6E33E07C05}"/>
            </a:ext>
          </a:extLst>
        </xdr:cNvPr>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40640</xdr:rowOff>
    </xdr:from>
    <xdr:to>
      <xdr:col>24</xdr:col>
      <xdr:colOff>152400</xdr:colOff>
      <xdr:row>55</xdr:row>
      <xdr:rowOff>40640</xdr:rowOff>
    </xdr:to>
    <xdr:cxnSp macro="">
      <xdr:nvCxnSpPr>
        <xdr:cNvPr id="179" name="直線コネクタ 178">
          <a:extLst>
            <a:ext uri="{FF2B5EF4-FFF2-40B4-BE49-F238E27FC236}">
              <a16:creationId xmlns:a16="http://schemas.microsoft.com/office/drawing/2014/main" id="{7988C295-8B23-4D65-B6B5-8827BE712DC6}"/>
            </a:ext>
          </a:extLst>
        </xdr:cNvPr>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91440</xdr:rowOff>
    </xdr:from>
    <xdr:ext cx="405130" cy="259080"/>
    <xdr:sp macro="" textlink="">
      <xdr:nvSpPr>
        <xdr:cNvPr id="180" name="【橋りょう・トンネル】&#10;有形固定資産減価償却率平均値テキスト">
          <a:extLst>
            <a:ext uri="{FF2B5EF4-FFF2-40B4-BE49-F238E27FC236}">
              <a16:creationId xmlns:a16="http://schemas.microsoft.com/office/drawing/2014/main" id="{3E140499-6DA8-4ADB-8AF7-6584DCC92783}"/>
            </a:ext>
          </a:extLst>
        </xdr:cNvPr>
        <xdr:cNvSpPr txBox="1"/>
      </xdr:nvSpPr>
      <xdr:spPr>
        <a:xfrm>
          <a:off x="4673600" y="10378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68580</xdr:rowOff>
    </xdr:from>
    <xdr:to>
      <xdr:col>24</xdr:col>
      <xdr:colOff>114300</xdr:colOff>
      <xdr:row>61</xdr:row>
      <xdr:rowOff>170180</xdr:rowOff>
    </xdr:to>
    <xdr:sp macro="" textlink="">
      <xdr:nvSpPr>
        <xdr:cNvPr id="181" name="フローチャート: 判断 180">
          <a:extLst>
            <a:ext uri="{FF2B5EF4-FFF2-40B4-BE49-F238E27FC236}">
              <a16:creationId xmlns:a16="http://schemas.microsoft.com/office/drawing/2014/main" id="{D29D6FB6-13AF-4D31-9498-0E721AF55E7E}"/>
            </a:ext>
          </a:extLst>
        </xdr:cNvPr>
        <xdr:cNvSpPr/>
      </xdr:nvSpPr>
      <xdr:spPr>
        <a:xfrm>
          <a:off x="45847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50165</xdr:rowOff>
    </xdr:from>
    <xdr:to>
      <xdr:col>20</xdr:col>
      <xdr:colOff>38100</xdr:colOff>
      <xdr:row>61</xdr:row>
      <xdr:rowOff>151765</xdr:rowOff>
    </xdr:to>
    <xdr:sp macro="" textlink="">
      <xdr:nvSpPr>
        <xdr:cNvPr id="182" name="フローチャート: 判断 181">
          <a:extLst>
            <a:ext uri="{FF2B5EF4-FFF2-40B4-BE49-F238E27FC236}">
              <a16:creationId xmlns:a16="http://schemas.microsoft.com/office/drawing/2014/main" id="{4F682AE4-A871-4E11-9CA6-D4E0BB00AB14}"/>
            </a:ext>
          </a:extLst>
        </xdr:cNvPr>
        <xdr:cNvSpPr/>
      </xdr:nvSpPr>
      <xdr:spPr>
        <a:xfrm>
          <a:off x="3746500" y="1050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34290</xdr:rowOff>
    </xdr:from>
    <xdr:to>
      <xdr:col>15</xdr:col>
      <xdr:colOff>101600</xdr:colOff>
      <xdr:row>61</xdr:row>
      <xdr:rowOff>135890</xdr:rowOff>
    </xdr:to>
    <xdr:sp macro="" textlink="">
      <xdr:nvSpPr>
        <xdr:cNvPr id="183" name="フローチャート: 判断 182">
          <a:extLst>
            <a:ext uri="{FF2B5EF4-FFF2-40B4-BE49-F238E27FC236}">
              <a16:creationId xmlns:a16="http://schemas.microsoft.com/office/drawing/2014/main" id="{05A2FE25-20E8-4534-91DA-CA215422F72B}"/>
            </a:ext>
          </a:extLst>
        </xdr:cNvPr>
        <xdr:cNvSpPr/>
      </xdr:nvSpPr>
      <xdr:spPr>
        <a:xfrm>
          <a:off x="2857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20955</xdr:rowOff>
    </xdr:from>
    <xdr:to>
      <xdr:col>10</xdr:col>
      <xdr:colOff>165100</xdr:colOff>
      <xdr:row>61</xdr:row>
      <xdr:rowOff>122555</xdr:rowOff>
    </xdr:to>
    <xdr:sp macro="" textlink="">
      <xdr:nvSpPr>
        <xdr:cNvPr id="184" name="フローチャート: 判断 183">
          <a:extLst>
            <a:ext uri="{FF2B5EF4-FFF2-40B4-BE49-F238E27FC236}">
              <a16:creationId xmlns:a16="http://schemas.microsoft.com/office/drawing/2014/main" id="{056E7C92-B30B-477C-839E-0217781DF0DB}"/>
            </a:ext>
          </a:extLst>
        </xdr:cNvPr>
        <xdr:cNvSpPr/>
      </xdr:nvSpPr>
      <xdr:spPr>
        <a:xfrm>
          <a:off x="1968500" y="1047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15875</xdr:rowOff>
    </xdr:from>
    <xdr:to>
      <xdr:col>6</xdr:col>
      <xdr:colOff>38100</xdr:colOff>
      <xdr:row>61</xdr:row>
      <xdr:rowOff>117475</xdr:rowOff>
    </xdr:to>
    <xdr:sp macro="" textlink="">
      <xdr:nvSpPr>
        <xdr:cNvPr id="185" name="フローチャート: 判断 184">
          <a:extLst>
            <a:ext uri="{FF2B5EF4-FFF2-40B4-BE49-F238E27FC236}">
              <a16:creationId xmlns:a16="http://schemas.microsoft.com/office/drawing/2014/main" id="{2F5A3618-E2DF-40C4-9EDF-692C01C4E1F5}"/>
            </a:ext>
          </a:extLst>
        </xdr:cNvPr>
        <xdr:cNvSpPr/>
      </xdr:nvSpPr>
      <xdr:spPr>
        <a:xfrm>
          <a:off x="1079500" y="1047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6" name="テキスト ボックス 185">
          <a:extLst>
            <a:ext uri="{FF2B5EF4-FFF2-40B4-BE49-F238E27FC236}">
              <a16:creationId xmlns:a16="http://schemas.microsoft.com/office/drawing/2014/main" id="{AE1B5A8D-25FF-428C-9EB0-B38271F09C74}"/>
            </a:ext>
          </a:extLst>
        </xdr:cNvPr>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7" name="テキスト ボックス 186">
          <a:extLst>
            <a:ext uri="{FF2B5EF4-FFF2-40B4-BE49-F238E27FC236}">
              <a16:creationId xmlns:a16="http://schemas.microsoft.com/office/drawing/2014/main" id="{747E59DF-D040-4146-80F4-2BC0A9B2FDF9}"/>
            </a:ext>
          </a:extLst>
        </xdr:cNvPr>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8" name="テキスト ボックス 187">
          <a:extLst>
            <a:ext uri="{FF2B5EF4-FFF2-40B4-BE49-F238E27FC236}">
              <a16:creationId xmlns:a16="http://schemas.microsoft.com/office/drawing/2014/main" id="{86CD59BE-5B61-4506-855B-818A5ABED0CA}"/>
            </a:ext>
          </a:extLst>
        </xdr:cNvPr>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9" name="テキスト ボックス 188">
          <a:extLst>
            <a:ext uri="{FF2B5EF4-FFF2-40B4-BE49-F238E27FC236}">
              <a16:creationId xmlns:a16="http://schemas.microsoft.com/office/drawing/2014/main" id="{5AB783B2-A6D4-490F-A15C-C57A6F805CD7}"/>
            </a:ext>
          </a:extLst>
        </xdr:cNvPr>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90" name="テキスト ボックス 189">
          <a:extLst>
            <a:ext uri="{FF2B5EF4-FFF2-40B4-BE49-F238E27FC236}">
              <a16:creationId xmlns:a16="http://schemas.microsoft.com/office/drawing/2014/main" id="{B5CEA309-9322-4783-9EC0-357265D58407}"/>
            </a:ext>
          </a:extLst>
        </xdr:cNvPr>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91440</xdr:rowOff>
    </xdr:from>
    <xdr:to>
      <xdr:col>24</xdr:col>
      <xdr:colOff>114300</xdr:colOff>
      <xdr:row>62</xdr:row>
      <xdr:rowOff>21590</xdr:rowOff>
    </xdr:to>
    <xdr:sp macro="" textlink="">
      <xdr:nvSpPr>
        <xdr:cNvPr id="191" name="楕円 190">
          <a:extLst>
            <a:ext uri="{FF2B5EF4-FFF2-40B4-BE49-F238E27FC236}">
              <a16:creationId xmlns:a16="http://schemas.microsoft.com/office/drawing/2014/main" id="{C1EA034F-C523-4783-A963-00EEFEA4B2B4}"/>
            </a:ext>
          </a:extLst>
        </xdr:cNvPr>
        <xdr:cNvSpPr/>
      </xdr:nvSpPr>
      <xdr:spPr>
        <a:xfrm>
          <a:off x="4584700" y="1054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69850</xdr:rowOff>
    </xdr:from>
    <xdr:ext cx="405130" cy="259080"/>
    <xdr:sp macro="" textlink="">
      <xdr:nvSpPr>
        <xdr:cNvPr id="192" name="【橋りょう・トンネル】&#10;有形固定資産減価償却率該当値テキスト">
          <a:extLst>
            <a:ext uri="{FF2B5EF4-FFF2-40B4-BE49-F238E27FC236}">
              <a16:creationId xmlns:a16="http://schemas.microsoft.com/office/drawing/2014/main" id="{65DC5B3C-C534-4585-8BE6-856ACA70B2D5}"/>
            </a:ext>
          </a:extLst>
        </xdr:cNvPr>
        <xdr:cNvSpPr txBox="1"/>
      </xdr:nvSpPr>
      <xdr:spPr>
        <a:xfrm>
          <a:off x="4673600" y="10528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71755</xdr:rowOff>
    </xdr:from>
    <xdr:to>
      <xdr:col>20</xdr:col>
      <xdr:colOff>38100</xdr:colOff>
      <xdr:row>62</xdr:row>
      <xdr:rowOff>1905</xdr:rowOff>
    </xdr:to>
    <xdr:sp macro="" textlink="">
      <xdr:nvSpPr>
        <xdr:cNvPr id="193" name="楕円 192">
          <a:extLst>
            <a:ext uri="{FF2B5EF4-FFF2-40B4-BE49-F238E27FC236}">
              <a16:creationId xmlns:a16="http://schemas.microsoft.com/office/drawing/2014/main" id="{BE98A709-7231-439E-A54E-E77EF0832A9C}"/>
            </a:ext>
          </a:extLst>
        </xdr:cNvPr>
        <xdr:cNvSpPr/>
      </xdr:nvSpPr>
      <xdr:spPr>
        <a:xfrm>
          <a:off x="3746500" y="105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122555</xdr:rowOff>
    </xdr:from>
    <xdr:to>
      <xdr:col>24</xdr:col>
      <xdr:colOff>63500</xdr:colOff>
      <xdr:row>61</xdr:row>
      <xdr:rowOff>142240</xdr:rowOff>
    </xdr:to>
    <xdr:cxnSp macro="">
      <xdr:nvCxnSpPr>
        <xdr:cNvPr id="194" name="直線コネクタ 193">
          <a:extLst>
            <a:ext uri="{FF2B5EF4-FFF2-40B4-BE49-F238E27FC236}">
              <a16:creationId xmlns:a16="http://schemas.microsoft.com/office/drawing/2014/main" id="{BBAF94F5-F57F-4389-ACCA-1E4A13BA8F05}"/>
            </a:ext>
          </a:extLst>
        </xdr:cNvPr>
        <xdr:cNvCxnSpPr/>
      </xdr:nvCxnSpPr>
      <xdr:spPr>
        <a:xfrm>
          <a:off x="3797300" y="1058100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45720</xdr:rowOff>
    </xdr:from>
    <xdr:to>
      <xdr:col>15</xdr:col>
      <xdr:colOff>101600</xdr:colOff>
      <xdr:row>61</xdr:row>
      <xdr:rowOff>147320</xdr:rowOff>
    </xdr:to>
    <xdr:sp macro="" textlink="">
      <xdr:nvSpPr>
        <xdr:cNvPr id="195" name="楕円 194">
          <a:extLst>
            <a:ext uri="{FF2B5EF4-FFF2-40B4-BE49-F238E27FC236}">
              <a16:creationId xmlns:a16="http://schemas.microsoft.com/office/drawing/2014/main" id="{BF5AB903-4E23-4833-AD88-24184B0C584B}"/>
            </a:ext>
          </a:extLst>
        </xdr:cNvPr>
        <xdr:cNvSpPr/>
      </xdr:nvSpPr>
      <xdr:spPr>
        <a:xfrm>
          <a:off x="2857500" y="1050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96520</xdr:rowOff>
    </xdr:from>
    <xdr:to>
      <xdr:col>19</xdr:col>
      <xdr:colOff>177800</xdr:colOff>
      <xdr:row>61</xdr:row>
      <xdr:rowOff>122555</xdr:rowOff>
    </xdr:to>
    <xdr:cxnSp macro="">
      <xdr:nvCxnSpPr>
        <xdr:cNvPr id="196" name="直線コネクタ 195">
          <a:extLst>
            <a:ext uri="{FF2B5EF4-FFF2-40B4-BE49-F238E27FC236}">
              <a16:creationId xmlns:a16="http://schemas.microsoft.com/office/drawing/2014/main" id="{C34D92C7-ADC2-49B4-BE76-E057686D3E95}"/>
            </a:ext>
          </a:extLst>
        </xdr:cNvPr>
        <xdr:cNvCxnSpPr/>
      </xdr:nvCxnSpPr>
      <xdr:spPr>
        <a:xfrm>
          <a:off x="2908300" y="1055497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22860</xdr:rowOff>
    </xdr:from>
    <xdr:to>
      <xdr:col>10</xdr:col>
      <xdr:colOff>165100</xdr:colOff>
      <xdr:row>61</xdr:row>
      <xdr:rowOff>124460</xdr:rowOff>
    </xdr:to>
    <xdr:sp macro="" textlink="">
      <xdr:nvSpPr>
        <xdr:cNvPr id="197" name="楕円 196">
          <a:extLst>
            <a:ext uri="{FF2B5EF4-FFF2-40B4-BE49-F238E27FC236}">
              <a16:creationId xmlns:a16="http://schemas.microsoft.com/office/drawing/2014/main" id="{353093C6-BCB4-4FB5-B332-8835525D788E}"/>
            </a:ext>
          </a:extLst>
        </xdr:cNvPr>
        <xdr:cNvSpPr/>
      </xdr:nvSpPr>
      <xdr:spPr>
        <a:xfrm>
          <a:off x="1968500" y="1048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73660</xdr:rowOff>
    </xdr:from>
    <xdr:to>
      <xdr:col>15</xdr:col>
      <xdr:colOff>50800</xdr:colOff>
      <xdr:row>61</xdr:row>
      <xdr:rowOff>96520</xdr:rowOff>
    </xdr:to>
    <xdr:cxnSp macro="">
      <xdr:nvCxnSpPr>
        <xdr:cNvPr id="198" name="直線コネクタ 197">
          <a:extLst>
            <a:ext uri="{FF2B5EF4-FFF2-40B4-BE49-F238E27FC236}">
              <a16:creationId xmlns:a16="http://schemas.microsoft.com/office/drawing/2014/main" id="{CAA7A735-EB35-42F3-B8D1-58E807EBBFB2}"/>
            </a:ext>
          </a:extLst>
        </xdr:cNvPr>
        <xdr:cNvCxnSpPr/>
      </xdr:nvCxnSpPr>
      <xdr:spPr>
        <a:xfrm>
          <a:off x="2019300" y="1053211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9525</xdr:rowOff>
    </xdr:from>
    <xdr:to>
      <xdr:col>6</xdr:col>
      <xdr:colOff>38100</xdr:colOff>
      <xdr:row>61</xdr:row>
      <xdr:rowOff>111125</xdr:rowOff>
    </xdr:to>
    <xdr:sp macro="" textlink="">
      <xdr:nvSpPr>
        <xdr:cNvPr id="199" name="楕円 198">
          <a:extLst>
            <a:ext uri="{FF2B5EF4-FFF2-40B4-BE49-F238E27FC236}">
              <a16:creationId xmlns:a16="http://schemas.microsoft.com/office/drawing/2014/main" id="{35863CC6-9277-4027-B64D-713871F20D3F}"/>
            </a:ext>
          </a:extLst>
        </xdr:cNvPr>
        <xdr:cNvSpPr/>
      </xdr:nvSpPr>
      <xdr:spPr>
        <a:xfrm>
          <a:off x="1079500" y="1046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60325</xdr:rowOff>
    </xdr:from>
    <xdr:to>
      <xdr:col>10</xdr:col>
      <xdr:colOff>114300</xdr:colOff>
      <xdr:row>61</xdr:row>
      <xdr:rowOff>73660</xdr:rowOff>
    </xdr:to>
    <xdr:cxnSp macro="">
      <xdr:nvCxnSpPr>
        <xdr:cNvPr id="200" name="直線コネクタ 199">
          <a:extLst>
            <a:ext uri="{FF2B5EF4-FFF2-40B4-BE49-F238E27FC236}">
              <a16:creationId xmlns:a16="http://schemas.microsoft.com/office/drawing/2014/main" id="{7BF90EC3-0B58-40C1-9B66-21EE1581DE1B}"/>
            </a:ext>
          </a:extLst>
        </xdr:cNvPr>
        <xdr:cNvCxnSpPr/>
      </xdr:nvCxnSpPr>
      <xdr:spPr>
        <a:xfrm>
          <a:off x="1130300" y="105187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168275</xdr:rowOff>
    </xdr:from>
    <xdr:ext cx="405130" cy="258445"/>
    <xdr:sp macro="" textlink="">
      <xdr:nvSpPr>
        <xdr:cNvPr id="201" name="n_1aveValue【橋りょう・トンネル】&#10;有形固定資産減価償却率">
          <a:extLst>
            <a:ext uri="{FF2B5EF4-FFF2-40B4-BE49-F238E27FC236}">
              <a16:creationId xmlns:a16="http://schemas.microsoft.com/office/drawing/2014/main" id="{D440880C-E838-45B7-AC93-DEE5FC92AC11}"/>
            </a:ext>
          </a:extLst>
        </xdr:cNvPr>
        <xdr:cNvSpPr txBox="1"/>
      </xdr:nvSpPr>
      <xdr:spPr>
        <a:xfrm>
          <a:off x="3582035" y="102838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152400</xdr:rowOff>
    </xdr:from>
    <xdr:ext cx="404495" cy="259080"/>
    <xdr:sp macro="" textlink="">
      <xdr:nvSpPr>
        <xdr:cNvPr id="202" name="n_2aveValue【橋りょう・トンネル】&#10;有形固定資産減価償却率">
          <a:extLst>
            <a:ext uri="{FF2B5EF4-FFF2-40B4-BE49-F238E27FC236}">
              <a16:creationId xmlns:a16="http://schemas.microsoft.com/office/drawing/2014/main" id="{285D59F8-9CCF-4229-9132-956DB33A5837}"/>
            </a:ext>
          </a:extLst>
        </xdr:cNvPr>
        <xdr:cNvSpPr txBox="1"/>
      </xdr:nvSpPr>
      <xdr:spPr>
        <a:xfrm>
          <a:off x="2705735" y="102679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139065</xdr:rowOff>
    </xdr:from>
    <xdr:ext cx="404495" cy="259080"/>
    <xdr:sp macro="" textlink="">
      <xdr:nvSpPr>
        <xdr:cNvPr id="203" name="n_3aveValue【橋りょう・トンネル】&#10;有形固定資産減価償却率">
          <a:extLst>
            <a:ext uri="{FF2B5EF4-FFF2-40B4-BE49-F238E27FC236}">
              <a16:creationId xmlns:a16="http://schemas.microsoft.com/office/drawing/2014/main" id="{BFE9032F-F0EC-48C8-9D6E-0E92B13FE29E}"/>
            </a:ext>
          </a:extLst>
        </xdr:cNvPr>
        <xdr:cNvSpPr txBox="1"/>
      </xdr:nvSpPr>
      <xdr:spPr>
        <a:xfrm>
          <a:off x="1816735" y="10254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109220</xdr:rowOff>
    </xdr:from>
    <xdr:ext cx="404495" cy="258445"/>
    <xdr:sp macro="" textlink="">
      <xdr:nvSpPr>
        <xdr:cNvPr id="204" name="n_4aveValue【橋りょう・トンネル】&#10;有形固定資産減価償却率">
          <a:extLst>
            <a:ext uri="{FF2B5EF4-FFF2-40B4-BE49-F238E27FC236}">
              <a16:creationId xmlns:a16="http://schemas.microsoft.com/office/drawing/2014/main" id="{D7BD719A-55E6-41B7-8BFC-E4FA1CE4044B}"/>
            </a:ext>
          </a:extLst>
        </xdr:cNvPr>
        <xdr:cNvSpPr txBox="1"/>
      </xdr:nvSpPr>
      <xdr:spPr>
        <a:xfrm>
          <a:off x="927735" y="105676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164465</xdr:rowOff>
    </xdr:from>
    <xdr:ext cx="405130" cy="259080"/>
    <xdr:sp macro="" textlink="">
      <xdr:nvSpPr>
        <xdr:cNvPr id="205" name="n_1mainValue【橋りょう・トンネル】&#10;有形固定資産減価償却率">
          <a:extLst>
            <a:ext uri="{FF2B5EF4-FFF2-40B4-BE49-F238E27FC236}">
              <a16:creationId xmlns:a16="http://schemas.microsoft.com/office/drawing/2014/main" id="{E6FFE7BE-36DE-42F0-B16D-0A05638B4E8E}"/>
            </a:ext>
          </a:extLst>
        </xdr:cNvPr>
        <xdr:cNvSpPr txBox="1"/>
      </xdr:nvSpPr>
      <xdr:spPr>
        <a:xfrm>
          <a:off x="3582035" y="106229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138430</xdr:rowOff>
    </xdr:from>
    <xdr:ext cx="404495" cy="259080"/>
    <xdr:sp macro="" textlink="">
      <xdr:nvSpPr>
        <xdr:cNvPr id="206" name="n_2mainValue【橋りょう・トンネル】&#10;有形固定資産減価償却率">
          <a:extLst>
            <a:ext uri="{FF2B5EF4-FFF2-40B4-BE49-F238E27FC236}">
              <a16:creationId xmlns:a16="http://schemas.microsoft.com/office/drawing/2014/main" id="{A923E5E6-7C78-4E1F-8015-D4B071E96F78}"/>
            </a:ext>
          </a:extLst>
        </xdr:cNvPr>
        <xdr:cNvSpPr txBox="1"/>
      </xdr:nvSpPr>
      <xdr:spPr>
        <a:xfrm>
          <a:off x="2705735" y="105968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115570</xdr:rowOff>
    </xdr:from>
    <xdr:ext cx="404495" cy="259080"/>
    <xdr:sp macro="" textlink="">
      <xdr:nvSpPr>
        <xdr:cNvPr id="207" name="n_3mainValue【橋りょう・トンネル】&#10;有形固定資産減価償却率">
          <a:extLst>
            <a:ext uri="{FF2B5EF4-FFF2-40B4-BE49-F238E27FC236}">
              <a16:creationId xmlns:a16="http://schemas.microsoft.com/office/drawing/2014/main" id="{BC79FE17-1FAE-4B26-B7C7-FC3E44D799D9}"/>
            </a:ext>
          </a:extLst>
        </xdr:cNvPr>
        <xdr:cNvSpPr txBox="1"/>
      </xdr:nvSpPr>
      <xdr:spPr>
        <a:xfrm>
          <a:off x="1816735" y="105740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127635</xdr:rowOff>
    </xdr:from>
    <xdr:ext cx="404495" cy="259080"/>
    <xdr:sp macro="" textlink="">
      <xdr:nvSpPr>
        <xdr:cNvPr id="208" name="n_4mainValue【橋りょう・トンネル】&#10;有形固定資産減価償却率">
          <a:extLst>
            <a:ext uri="{FF2B5EF4-FFF2-40B4-BE49-F238E27FC236}">
              <a16:creationId xmlns:a16="http://schemas.microsoft.com/office/drawing/2014/main" id="{8E41DE34-B5DF-4A23-968B-4DECE27166B0}"/>
            </a:ext>
          </a:extLst>
        </xdr:cNvPr>
        <xdr:cNvSpPr txBox="1"/>
      </xdr:nvSpPr>
      <xdr:spPr>
        <a:xfrm>
          <a:off x="927735" y="102431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01399F5-2D86-4464-911B-1F00BFF203C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A54E7DE-4FE1-41D7-B5D4-1BBB958F7689}"/>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586FCD1-7565-4DF8-8F45-BAD1EB4A5D28}"/>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982A751-D078-4ADD-BDCF-D4E4D23ACB0F}"/>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705B760-E717-4C1B-A42F-CECA40A63461}"/>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E816075-73B7-4D03-BBB5-72DF1C7CC2DD}"/>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81A4704-84F1-412A-B1F6-636A382C1B33}"/>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00D8623-1939-44A7-AA2D-30CEFB09EC9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7" name="テキスト ボックス 216">
          <a:extLst>
            <a:ext uri="{FF2B5EF4-FFF2-40B4-BE49-F238E27FC236}">
              <a16:creationId xmlns:a16="http://schemas.microsoft.com/office/drawing/2014/main" id="{4CF9571B-856B-46D0-83B2-17352358B534}"/>
            </a:ext>
          </a:extLst>
        </xdr:cNvPr>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5B38454-299B-4676-B7A2-9ED0B0EBDEC4}"/>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14F5F6E-F224-418E-BE51-8CF274BC365D}"/>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8285" cy="259080"/>
    <xdr:sp macro="" textlink="">
      <xdr:nvSpPr>
        <xdr:cNvPr id="220" name="テキスト ボックス 219">
          <a:extLst>
            <a:ext uri="{FF2B5EF4-FFF2-40B4-BE49-F238E27FC236}">
              <a16:creationId xmlns:a16="http://schemas.microsoft.com/office/drawing/2014/main" id="{FF92B23A-7A16-4346-BED3-0DC8B71B0533}"/>
            </a:ext>
          </a:extLst>
        </xdr:cNvPr>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007CA31-54C1-48A7-9EB4-44C9FBD6EEBD}"/>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4995" cy="259080"/>
    <xdr:sp macro="" textlink="">
      <xdr:nvSpPr>
        <xdr:cNvPr id="222" name="テキスト ボックス 221">
          <a:extLst>
            <a:ext uri="{FF2B5EF4-FFF2-40B4-BE49-F238E27FC236}">
              <a16:creationId xmlns:a16="http://schemas.microsoft.com/office/drawing/2014/main" id="{8303B108-3ECB-4EE4-9248-6203244ADA98}"/>
            </a:ext>
          </a:extLst>
        </xdr:cNvPr>
        <xdr:cNvSpPr txBox="1"/>
      </xdr:nvSpPr>
      <xdr:spPr>
        <a:xfrm>
          <a:off x="6008370" y="1052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4B1E5CB-374C-4C92-8011-7E737F68153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4995" cy="258445"/>
    <xdr:sp macro="" textlink="">
      <xdr:nvSpPr>
        <xdr:cNvPr id="224" name="テキスト ボックス 223">
          <a:extLst>
            <a:ext uri="{FF2B5EF4-FFF2-40B4-BE49-F238E27FC236}">
              <a16:creationId xmlns:a16="http://schemas.microsoft.com/office/drawing/2014/main" id="{86F1D231-426C-417F-B634-B3C34BA4DC47}"/>
            </a:ext>
          </a:extLst>
        </xdr:cNvPr>
        <xdr:cNvSpPr txBox="1"/>
      </xdr:nvSpPr>
      <xdr:spPr>
        <a:xfrm>
          <a:off x="6008370" y="1014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620D0AD-C225-4571-911F-47FA2249FB86}"/>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4995" cy="259080"/>
    <xdr:sp macro="" textlink="">
      <xdr:nvSpPr>
        <xdr:cNvPr id="226" name="テキスト ボックス 225">
          <a:extLst>
            <a:ext uri="{FF2B5EF4-FFF2-40B4-BE49-F238E27FC236}">
              <a16:creationId xmlns:a16="http://schemas.microsoft.com/office/drawing/2014/main" id="{BAAD6451-1037-4E56-8A6A-5DDAD6892408}"/>
            </a:ext>
          </a:extLst>
        </xdr:cNvPr>
        <xdr:cNvSpPr txBox="1"/>
      </xdr:nvSpPr>
      <xdr:spPr>
        <a:xfrm>
          <a:off x="6008370" y="976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D614927D-9C5F-44C6-927E-4B438041BB6B}"/>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5165" cy="259080"/>
    <xdr:sp macro="" textlink="">
      <xdr:nvSpPr>
        <xdr:cNvPr id="228" name="テキスト ボックス 227">
          <a:extLst>
            <a:ext uri="{FF2B5EF4-FFF2-40B4-BE49-F238E27FC236}">
              <a16:creationId xmlns:a16="http://schemas.microsoft.com/office/drawing/2014/main" id="{FC69DC99-8EFE-4223-B8AA-B1DEA3B7126D}"/>
            </a:ext>
          </a:extLst>
        </xdr:cNvPr>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A38E626-5A08-49BA-AAAF-248485F79143}"/>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5165" cy="258445"/>
    <xdr:sp macro="" textlink="">
      <xdr:nvSpPr>
        <xdr:cNvPr id="230" name="テキスト ボックス 229">
          <a:extLst>
            <a:ext uri="{FF2B5EF4-FFF2-40B4-BE49-F238E27FC236}">
              <a16:creationId xmlns:a16="http://schemas.microsoft.com/office/drawing/2014/main" id="{E516B18B-4FA8-4862-87CB-F1ABCFD477A6}"/>
            </a:ext>
          </a:extLst>
        </xdr:cNvPr>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C85549E-9963-4A54-A9E1-7E323FDDD31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168275</xdr:rowOff>
    </xdr:from>
    <xdr:to>
      <xdr:col>54</xdr:col>
      <xdr:colOff>189865</xdr:colOff>
      <xdr:row>64</xdr:row>
      <xdr:rowOff>75565</xdr:rowOff>
    </xdr:to>
    <xdr:cxnSp macro="">
      <xdr:nvCxnSpPr>
        <xdr:cNvPr id="232" name="直線コネクタ 231">
          <a:extLst>
            <a:ext uri="{FF2B5EF4-FFF2-40B4-BE49-F238E27FC236}">
              <a16:creationId xmlns:a16="http://schemas.microsoft.com/office/drawing/2014/main" id="{21D97B2C-7D9A-4560-BC17-3BBF5D7B020A}"/>
            </a:ext>
          </a:extLst>
        </xdr:cNvPr>
        <xdr:cNvCxnSpPr/>
      </xdr:nvCxnSpPr>
      <xdr:spPr>
        <a:xfrm flipV="1">
          <a:off x="10476865" y="9769475"/>
          <a:ext cx="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378460" cy="258445"/>
    <xdr:sp macro="" textlink="">
      <xdr:nvSpPr>
        <xdr:cNvPr id="233" name="【橋りょう・トンネル】&#10;一人当たり有形固定資産（償却資産）額最小値テキスト">
          <a:extLst>
            <a:ext uri="{FF2B5EF4-FFF2-40B4-BE49-F238E27FC236}">
              <a16:creationId xmlns:a16="http://schemas.microsoft.com/office/drawing/2014/main" id="{D02ACAB3-3CEE-41C3-9661-EC90EB459335}"/>
            </a:ext>
          </a:extLst>
        </xdr:cNvPr>
        <xdr:cNvSpPr txBox="1"/>
      </xdr:nvSpPr>
      <xdr:spPr>
        <a:xfrm>
          <a:off x="10515600" y="11052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234" name="直線コネクタ 233">
          <a:extLst>
            <a:ext uri="{FF2B5EF4-FFF2-40B4-BE49-F238E27FC236}">
              <a16:creationId xmlns:a16="http://schemas.microsoft.com/office/drawing/2014/main" id="{70593165-0CB4-49C5-B7F4-A99430289704}"/>
            </a:ext>
          </a:extLst>
        </xdr:cNvPr>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114935</xdr:rowOff>
    </xdr:from>
    <xdr:ext cx="690245" cy="259080"/>
    <xdr:sp macro="" textlink="">
      <xdr:nvSpPr>
        <xdr:cNvPr id="235" name="【橋りょう・トンネル】&#10;一人当たり有形固定資産（償却資産）額最大値テキスト">
          <a:extLst>
            <a:ext uri="{FF2B5EF4-FFF2-40B4-BE49-F238E27FC236}">
              <a16:creationId xmlns:a16="http://schemas.microsoft.com/office/drawing/2014/main" id="{A12769A7-9310-410C-B4F2-8A207082D90E}"/>
            </a:ext>
          </a:extLst>
        </xdr:cNvPr>
        <xdr:cNvSpPr txBox="1"/>
      </xdr:nvSpPr>
      <xdr:spPr>
        <a:xfrm>
          <a:off x="10515600" y="95446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168275</xdr:rowOff>
    </xdr:from>
    <xdr:to>
      <xdr:col>55</xdr:col>
      <xdr:colOff>88900</xdr:colOff>
      <xdr:row>56</xdr:row>
      <xdr:rowOff>168275</xdr:rowOff>
    </xdr:to>
    <xdr:cxnSp macro="">
      <xdr:nvCxnSpPr>
        <xdr:cNvPr id="236" name="直線コネクタ 235">
          <a:extLst>
            <a:ext uri="{FF2B5EF4-FFF2-40B4-BE49-F238E27FC236}">
              <a16:creationId xmlns:a16="http://schemas.microsoft.com/office/drawing/2014/main" id="{768C119D-3710-433D-A233-0B4EEFCEAE13}"/>
            </a:ext>
          </a:extLst>
        </xdr:cNvPr>
        <xdr:cNvCxnSpPr/>
      </xdr:nvCxnSpPr>
      <xdr:spPr>
        <a:xfrm>
          <a:off x="10388600" y="976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6985</xdr:rowOff>
    </xdr:from>
    <xdr:ext cx="598805" cy="258445"/>
    <xdr:sp macro="" textlink="">
      <xdr:nvSpPr>
        <xdr:cNvPr id="237" name="【橋りょう・トンネル】&#10;一人当たり有形固定資産（償却資産）額平均値テキスト">
          <a:extLst>
            <a:ext uri="{FF2B5EF4-FFF2-40B4-BE49-F238E27FC236}">
              <a16:creationId xmlns:a16="http://schemas.microsoft.com/office/drawing/2014/main" id="{37516625-80A0-447A-9753-326FC9DC7E46}"/>
            </a:ext>
          </a:extLst>
        </xdr:cNvPr>
        <xdr:cNvSpPr txBox="1"/>
      </xdr:nvSpPr>
      <xdr:spPr>
        <a:xfrm>
          <a:off x="10515600" y="1046543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155575</xdr:rowOff>
    </xdr:from>
    <xdr:to>
      <xdr:col>55</xdr:col>
      <xdr:colOff>50800</xdr:colOff>
      <xdr:row>62</xdr:row>
      <xdr:rowOff>86360</xdr:rowOff>
    </xdr:to>
    <xdr:sp macro="" textlink="">
      <xdr:nvSpPr>
        <xdr:cNvPr id="238" name="フローチャート: 判断 237">
          <a:extLst>
            <a:ext uri="{FF2B5EF4-FFF2-40B4-BE49-F238E27FC236}">
              <a16:creationId xmlns:a16="http://schemas.microsoft.com/office/drawing/2014/main" id="{08A09468-23C3-43FD-B9AA-C261D254EC27}"/>
            </a:ext>
          </a:extLst>
        </xdr:cNvPr>
        <xdr:cNvSpPr/>
      </xdr:nvSpPr>
      <xdr:spPr>
        <a:xfrm>
          <a:off x="10426700" y="10614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157480</xdr:rowOff>
    </xdr:from>
    <xdr:to>
      <xdr:col>50</xdr:col>
      <xdr:colOff>165100</xdr:colOff>
      <xdr:row>62</xdr:row>
      <xdr:rowOff>87630</xdr:rowOff>
    </xdr:to>
    <xdr:sp macro="" textlink="">
      <xdr:nvSpPr>
        <xdr:cNvPr id="239" name="フローチャート: 判断 238">
          <a:extLst>
            <a:ext uri="{FF2B5EF4-FFF2-40B4-BE49-F238E27FC236}">
              <a16:creationId xmlns:a16="http://schemas.microsoft.com/office/drawing/2014/main" id="{DFD945A2-946E-4BE6-8692-8E544B1EB893}"/>
            </a:ext>
          </a:extLst>
        </xdr:cNvPr>
        <xdr:cNvSpPr/>
      </xdr:nvSpPr>
      <xdr:spPr>
        <a:xfrm>
          <a:off x="9588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167640</xdr:rowOff>
    </xdr:from>
    <xdr:to>
      <xdr:col>46</xdr:col>
      <xdr:colOff>38100</xdr:colOff>
      <xdr:row>62</xdr:row>
      <xdr:rowOff>97790</xdr:rowOff>
    </xdr:to>
    <xdr:sp macro="" textlink="">
      <xdr:nvSpPr>
        <xdr:cNvPr id="240" name="フローチャート: 判断 239">
          <a:extLst>
            <a:ext uri="{FF2B5EF4-FFF2-40B4-BE49-F238E27FC236}">
              <a16:creationId xmlns:a16="http://schemas.microsoft.com/office/drawing/2014/main" id="{167D2724-EF85-4CBF-AA4C-FB4D4B4360E4}"/>
            </a:ext>
          </a:extLst>
        </xdr:cNvPr>
        <xdr:cNvSpPr/>
      </xdr:nvSpPr>
      <xdr:spPr>
        <a:xfrm>
          <a:off x="8699500" y="106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163830</xdr:rowOff>
    </xdr:from>
    <xdr:to>
      <xdr:col>41</xdr:col>
      <xdr:colOff>101600</xdr:colOff>
      <xdr:row>62</xdr:row>
      <xdr:rowOff>93980</xdr:rowOff>
    </xdr:to>
    <xdr:sp macro="" textlink="">
      <xdr:nvSpPr>
        <xdr:cNvPr id="241" name="フローチャート: 判断 240">
          <a:extLst>
            <a:ext uri="{FF2B5EF4-FFF2-40B4-BE49-F238E27FC236}">
              <a16:creationId xmlns:a16="http://schemas.microsoft.com/office/drawing/2014/main" id="{99030B71-5C4B-4AE4-882A-5216037D3AB0}"/>
            </a:ext>
          </a:extLst>
        </xdr:cNvPr>
        <xdr:cNvSpPr/>
      </xdr:nvSpPr>
      <xdr:spPr>
        <a:xfrm>
          <a:off x="7810500" y="1062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34925</xdr:rowOff>
    </xdr:from>
    <xdr:to>
      <xdr:col>36</xdr:col>
      <xdr:colOff>165100</xdr:colOff>
      <xdr:row>62</xdr:row>
      <xdr:rowOff>136525</xdr:rowOff>
    </xdr:to>
    <xdr:sp macro="" textlink="">
      <xdr:nvSpPr>
        <xdr:cNvPr id="242" name="フローチャート: 判断 241">
          <a:extLst>
            <a:ext uri="{FF2B5EF4-FFF2-40B4-BE49-F238E27FC236}">
              <a16:creationId xmlns:a16="http://schemas.microsoft.com/office/drawing/2014/main" id="{E15B203A-B75F-4460-9E04-324E847E59E9}"/>
            </a:ext>
          </a:extLst>
        </xdr:cNvPr>
        <xdr:cNvSpPr/>
      </xdr:nvSpPr>
      <xdr:spPr>
        <a:xfrm>
          <a:off x="69215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43" name="テキスト ボックス 242">
          <a:extLst>
            <a:ext uri="{FF2B5EF4-FFF2-40B4-BE49-F238E27FC236}">
              <a16:creationId xmlns:a16="http://schemas.microsoft.com/office/drawing/2014/main" id="{8904B168-6A55-4C60-99FB-70E3A544F57F}"/>
            </a:ext>
          </a:extLst>
        </xdr:cNvPr>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44" name="テキスト ボックス 243">
          <a:extLst>
            <a:ext uri="{FF2B5EF4-FFF2-40B4-BE49-F238E27FC236}">
              <a16:creationId xmlns:a16="http://schemas.microsoft.com/office/drawing/2014/main" id="{3E950C97-2A83-421D-8329-4C2F25A2001E}"/>
            </a:ext>
          </a:extLst>
        </xdr:cNvPr>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45" name="テキスト ボックス 244">
          <a:extLst>
            <a:ext uri="{FF2B5EF4-FFF2-40B4-BE49-F238E27FC236}">
              <a16:creationId xmlns:a16="http://schemas.microsoft.com/office/drawing/2014/main" id="{DC004D51-E66B-4C6F-9620-BBC948BE6326}"/>
            </a:ext>
          </a:extLst>
        </xdr:cNvPr>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6" name="テキスト ボックス 245">
          <a:extLst>
            <a:ext uri="{FF2B5EF4-FFF2-40B4-BE49-F238E27FC236}">
              <a16:creationId xmlns:a16="http://schemas.microsoft.com/office/drawing/2014/main" id="{F3DE1CA0-5AE8-4E6F-B2BA-A241FEE04318}"/>
            </a:ext>
          </a:extLst>
        </xdr:cNvPr>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7" name="テキスト ボックス 246">
          <a:extLst>
            <a:ext uri="{FF2B5EF4-FFF2-40B4-BE49-F238E27FC236}">
              <a16:creationId xmlns:a16="http://schemas.microsoft.com/office/drawing/2014/main" id="{A7F49099-1152-4D66-9F5F-74A99DB69659}"/>
            </a:ext>
          </a:extLst>
        </xdr:cNvPr>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32385</xdr:rowOff>
    </xdr:from>
    <xdr:to>
      <xdr:col>55</xdr:col>
      <xdr:colOff>50800</xdr:colOff>
      <xdr:row>62</xdr:row>
      <xdr:rowOff>133985</xdr:rowOff>
    </xdr:to>
    <xdr:sp macro="" textlink="">
      <xdr:nvSpPr>
        <xdr:cNvPr id="248" name="楕円 247">
          <a:extLst>
            <a:ext uri="{FF2B5EF4-FFF2-40B4-BE49-F238E27FC236}">
              <a16:creationId xmlns:a16="http://schemas.microsoft.com/office/drawing/2014/main" id="{566B7ADD-3F42-491D-9F12-517619F35D3B}"/>
            </a:ext>
          </a:extLst>
        </xdr:cNvPr>
        <xdr:cNvSpPr/>
      </xdr:nvSpPr>
      <xdr:spPr>
        <a:xfrm>
          <a:off x="10426700" y="1066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10795</xdr:rowOff>
    </xdr:from>
    <xdr:ext cx="598805" cy="258445"/>
    <xdr:sp macro="" textlink="">
      <xdr:nvSpPr>
        <xdr:cNvPr id="249" name="【橋りょう・トンネル】&#10;一人当たり有形固定資産（償却資産）額該当値テキスト">
          <a:extLst>
            <a:ext uri="{FF2B5EF4-FFF2-40B4-BE49-F238E27FC236}">
              <a16:creationId xmlns:a16="http://schemas.microsoft.com/office/drawing/2014/main" id="{47BD85EF-887C-42A0-859B-C08B76BB040F}"/>
            </a:ext>
          </a:extLst>
        </xdr:cNvPr>
        <xdr:cNvSpPr txBox="1"/>
      </xdr:nvSpPr>
      <xdr:spPr>
        <a:xfrm>
          <a:off x="10515600" y="106406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264,387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41275</xdr:rowOff>
    </xdr:from>
    <xdr:to>
      <xdr:col>50</xdr:col>
      <xdr:colOff>165100</xdr:colOff>
      <xdr:row>62</xdr:row>
      <xdr:rowOff>143510</xdr:rowOff>
    </xdr:to>
    <xdr:sp macro="" textlink="">
      <xdr:nvSpPr>
        <xdr:cNvPr id="250" name="楕円 249">
          <a:extLst>
            <a:ext uri="{FF2B5EF4-FFF2-40B4-BE49-F238E27FC236}">
              <a16:creationId xmlns:a16="http://schemas.microsoft.com/office/drawing/2014/main" id="{C22C709E-0299-4CA5-AB08-8336CBC262F5}"/>
            </a:ext>
          </a:extLst>
        </xdr:cNvPr>
        <xdr:cNvSpPr/>
      </xdr:nvSpPr>
      <xdr:spPr>
        <a:xfrm>
          <a:off x="9588500" y="10671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83185</xdr:rowOff>
    </xdr:from>
    <xdr:to>
      <xdr:col>55</xdr:col>
      <xdr:colOff>0</xdr:colOff>
      <xdr:row>62</xdr:row>
      <xdr:rowOff>92075</xdr:rowOff>
    </xdr:to>
    <xdr:cxnSp macro="">
      <xdr:nvCxnSpPr>
        <xdr:cNvPr id="251" name="直線コネクタ 250">
          <a:extLst>
            <a:ext uri="{FF2B5EF4-FFF2-40B4-BE49-F238E27FC236}">
              <a16:creationId xmlns:a16="http://schemas.microsoft.com/office/drawing/2014/main" id="{6E247D27-499F-4460-8EC6-FB5C986B879A}"/>
            </a:ext>
          </a:extLst>
        </xdr:cNvPr>
        <xdr:cNvCxnSpPr/>
      </xdr:nvCxnSpPr>
      <xdr:spPr>
        <a:xfrm flipV="1">
          <a:off x="9639300" y="1071308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45720</xdr:rowOff>
    </xdr:from>
    <xdr:to>
      <xdr:col>46</xdr:col>
      <xdr:colOff>38100</xdr:colOff>
      <xdr:row>62</xdr:row>
      <xdr:rowOff>147320</xdr:rowOff>
    </xdr:to>
    <xdr:sp macro="" textlink="">
      <xdr:nvSpPr>
        <xdr:cNvPr id="252" name="楕円 251">
          <a:extLst>
            <a:ext uri="{FF2B5EF4-FFF2-40B4-BE49-F238E27FC236}">
              <a16:creationId xmlns:a16="http://schemas.microsoft.com/office/drawing/2014/main" id="{D4C463F4-0E4B-4AFB-8B47-872DE34EACF2}"/>
            </a:ext>
          </a:extLst>
        </xdr:cNvPr>
        <xdr:cNvSpPr/>
      </xdr:nvSpPr>
      <xdr:spPr>
        <a:xfrm>
          <a:off x="8699500" y="1067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92075</xdr:rowOff>
    </xdr:from>
    <xdr:to>
      <xdr:col>50</xdr:col>
      <xdr:colOff>114300</xdr:colOff>
      <xdr:row>62</xdr:row>
      <xdr:rowOff>96520</xdr:rowOff>
    </xdr:to>
    <xdr:cxnSp macro="">
      <xdr:nvCxnSpPr>
        <xdr:cNvPr id="253" name="直線コネクタ 252">
          <a:extLst>
            <a:ext uri="{FF2B5EF4-FFF2-40B4-BE49-F238E27FC236}">
              <a16:creationId xmlns:a16="http://schemas.microsoft.com/office/drawing/2014/main" id="{ABAD53AE-C521-4C75-AC79-A7BC96501F48}"/>
            </a:ext>
          </a:extLst>
        </xdr:cNvPr>
        <xdr:cNvCxnSpPr/>
      </xdr:nvCxnSpPr>
      <xdr:spPr>
        <a:xfrm flipV="1">
          <a:off x="8750300" y="1072197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52705</xdr:rowOff>
    </xdr:from>
    <xdr:to>
      <xdr:col>41</xdr:col>
      <xdr:colOff>101600</xdr:colOff>
      <xdr:row>62</xdr:row>
      <xdr:rowOff>154940</xdr:rowOff>
    </xdr:to>
    <xdr:sp macro="" textlink="">
      <xdr:nvSpPr>
        <xdr:cNvPr id="254" name="楕円 253">
          <a:extLst>
            <a:ext uri="{FF2B5EF4-FFF2-40B4-BE49-F238E27FC236}">
              <a16:creationId xmlns:a16="http://schemas.microsoft.com/office/drawing/2014/main" id="{790F616D-D88D-4032-B4A0-6BF305C33D5D}"/>
            </a:ext>
          </a:extLst>
        </xdr:cNvPr>
        <xdr:cNvSpPr/>
      </xdr:nvSpPr>
      <xdr:spPr>
        <a:xfrm>
          <a:off x="7810500" y="10682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96520</xdr:rowOff>
    </xdr:from>
    <xdr:to>
      <xdr:col>45</xdr:col>
      <xdr:colOff>177800</xdr:colOff>
      <xdr:row>62</xdr:row>
      <xdr:rowOff>103505</xdr:rowOff>
    </xdr:to>
    <xdr:cxnSp macro="">
      <xdr:nvCxnSpPr>
        <xdr:cNvPr id="255" name="直線コネクタ 254">
          <a:extLst>
            <a:ext uri="{FF2B5EF4-FFF2-40B4-BE49-F238E27FC236}">
              <a16:creationId xmlns:a16="http://schemas.microsoft.com/office/drawing/2014/main" id="{3E52CD2A-2362-420E-9437-850898C5DAF9}"/>
            </a:ext>
          </a:extLst>
        </xdr:cNvPr>
        <xdr:cNvCxnSpPr/>
      </xdr:nvCxnSpPr>
      <xdr:spPr>
        <a:xfrm flipV="1">
          <a:off x="7861300" y="107264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63500</xdr:rowOff>
    </xdr:from>
    <xdr:to>
      <xdr:col>36</xdr:col>
      <xdr:colOff>165100</xdr:colOff>
      <xdr:row>62</xdr:row>
      <xdr:rowOff>164465</xdr:rowOff>
    </xdr:to>
    <xdr:sp macro="" textlink="">
      <xdr:nvSpPr>
        <xdr:cNvPr id="256" name="楕円 255">
          <a:extLst>
            <a:ext uri="{FF2B5EF4-FFF2-40B4-BE49-F238E27FC236}">
              <a16:creationId xmlns:a16="http://schemas.microsoft.com/office/drawing/2014/main" id="{F518901D-ED58-4E7C-93A8-A96EB375CA0D}"/>
            </a:ext>
          </a:extLst>
        </xdr:cNvPr>
        <xdr:cNvSpPr/>
      </xdr:nvSpPr>
      <xdr:spPr>
        <a:xfrm>
          <a:off x="6921500" y="106934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103505</xdr:rowOff>
    </xdr:from>
    <xdr:to>
      <xdr:col>41</xdr:col>
      <xdr:colOff>50800</xdr:colOff>
      <xdr:row>62</xdr:row>
      <xdr:rowOff>113665</xdr:rowOff>
    </xdr:to>
    <xdr:cxnSp macro="">
      <xdr:nvCxnSpPr>
        <xdr:cNvPr id="257" name="直線コネクタ 256">
          <a:extLst>
            <a:ext uri="{FF2B5EF4-FFF2-40B4-BE49-F238E27FC236}">
              <a16:creationId xmlns:a16="http://schemas.microsoft.com/office/drawing/2014/main" id="{CBD5D0BA-6D42-4939-8A60-120A1A9C193E}"/>
            </a:ext>
          </a:extLst>
        </xdr:cNvPr>
        <xdr:cNvCxnSpPr/>
      </xdr:nvCxnSpPr>
      <xdr:spPr>
        <a:xfrm flipV="1">
          <a:off x="6972300" y="107334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60</xdr:row>
      <xdr:rowOff>104140</xdr:rowOff>
    </xdr:from>
    <xdr:ext cx="598170" cy="259080"/>
    <xdr:sp macro="" textlink="">
      <xdr:nvSpPr>
        <xdr:cNvPr id="258" name="n_1aveValue【橋りょう・トンネル】&#10;一人当たり有形固定資産（償却資産）額">
          <a:extLst>
            <a:ext uri="{FF2B5EF4-FFF2-40B4-BE49-F238E27FC236}">
              <a16:creationId xmlns:a16="http://schemas.microsoft.com/office/drawing/2014/main" id="{C1322114-B7C3-4D76-BFE7-A113345F806A}"/>
            </a:ext>
          </a:extLst>
        </xdr:cNvPr>
        <xdr:cNvSpPr txBox="1"/>
      </xdr:nvSpPr>
      <xdr:spPr>
        <a:xfrm>
          <a:off x="9326880" y="103911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114935</xdr:rowOff>
    </xdr:from>
    <xdr:ext cx="598170" cy="259080"/>
    <xdr:sp macro="" textlink="">
      <xdr:nvSpPr>
        <xdr:cNvPr id="259" name="n_2aveValue【橋りょう・トンネル】&#10;一人当たり有形固定資産（償却資産）額">
          <a:extLst>
            <a:ext uri="{FF2B5EF4-FFF2-40B4-BE49-F238E27FC236}">
              <a16:creationId xmlns:a16="http://schemas.microsoft.com/office/drawing/2014/main" id="{96752BDD-670F-496A-9652-CC9D458ECF1F}"/>
            </a:ext>
          </a:extLst>
        </xdr:cNvPr>
        <xdr:cNvSpPr txBox="1"/>
      </xdr:nvSpPr>
      <xdr:spPr>
        <a:xfrm>
          <a:off x="8450580" y="104019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110490</xdr:rowOff>
    </xdr:from>
    <xdr:ext cx="598170" cy="258445"/>
    <xdr:sp macro="" textlink="">
      <xdr:nvSpPr>
        <xdr:cNvPr id="260" name="n_3aveValue【橋りょう・トンネル】&#10;一人当たり有形固定資産（償却資産）額">
          <a:extLst>
            <a:ext uri="{FF2B5EF4-FFF2-40B4-BE49-F238E27FC236}">
              <a16:creationId xmlns:a16="http://schemas.microsoft.com/office/drawing/2014/main" id="{2F9F3070-2FBF-4035-873C-E310234BF60C}"/>
            </a:ext>
          </a:extLst>
        </xdr:cNvPr>
        <xdr:cNvSpPr txBox="1"/>
      </xdr:nvSpPr>
      <xdr:spPr>
        <a:xfrm>
          <a:off x="7561580" y="103974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153035</xdr:rowOff>
    </xdr:from>
    <xdr:ext cx="598170" cy="259080"/>
    <xdr:sp macro="" textlink="">
      <xdr:nvSpPr>
        <xdr:cNvPr id="261" name="n_4aveValue【橋りょう・トンネル】&#10;一人当たり有形固定資産（償却資産）額">
          <a:extLst>
            <a:ext uri="{FF2B5EF4-FFF2-40B4-BE49-F238E27FC236}">
              <a16:creationId xmlns:a16="http://schemas.microsoft.com/office/drawing/2014/main" id="{7E54A18D-DBEC-4577-B33B-2C8AE1A608E9}"/>
            </a:ext>
          </a:extLst>
        </xdr:cNvPr>
        <xdr:cNvSpPr txBox="1"/>
      </xdr:nvSpPr>
      <xdr:spPr>
        <a:xfrm>
          <a:off x="6672580" y="104400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62</xdr:row>
      <xdr:rowOff>133985</xdr:rowOff>
    </xdr:from>
    <xdr:ext cx="598170" cy="258445"/>
    <xdr:sp macro="" textlink="">
      <xdr:nvSpPr>
        <xdr:cNvPr id="262" name="n_1mainValue【橋りょう・トンネル】&#10;一人当たり有形固定資産（償却資産）額">
          <a:extLst>
            <a:ext uri="{FF2B5EF4-FFF2-40B4-BE49-F238E27FC236}">
              <a16:creationId xmlns:a16="http://schemas.microsoft.com/office/drawing/2014/main" id="{B61EB681-6BB3-4C96-B15B-60CCBC768EA5}"/>
            </a:ext>
          </a:extLst>
        </xdr:cNvPr>
        <xdr:cNvSpPr txBox="1"/>
      </xdr:nvSpPr>
      <xdr:spPr>
        <a:xfrm>
          <a:off x="9326880" y="107638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257,686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62</xdr:row>
      <xdr:rowOff>138430</xdr:rowOff>
    </xdr:from>
    <xdr:ext cx="598170" cy="259080"/>
    <xdr:sp macro="" textlink="">
      <xdr:nvSpPr>
        <xdr:cNvPr id="263" name="n_2mainValue【橋りょう・トンネル】&#10;一人当たり有形固定資産（償却資産）額">
          <a:extLst>
            <a:ext uri="{FF2B5EF4-FFF2-40B4-BE49-F238E27FC236}">
              <a16:creationId xmlns:a16="http://schemas.microsoft.com/office/drawing/2014/main" id="{6698A1D0-7171-4E24-B76D-2E0EAFF73A01}"/>
            </a:ext>
          </a:extLst>
        </xdr:cNvPr>
        <xdr:cNvSpPr txBox="1"/>
      </xdr:nvSpPr>
      <xdr:spPr>
        <a:xfrm>
          <a:off x="8450580" y="107683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253,924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62</xdr:row>
      <xdr:rowOff>145415</xdr:rowOff>
    </xdr:from>
    <xdr:ext cx="598170" cy="258445"/>
    <xdr:sp macro="" textlink="">
      <xdr:nvSpPr>
        <xdr:cNvPr id="264" name="n_3mainValue【橋りょう・トンネル】&#10;一人当たり有形固定資産（償却資産）額">
          <a:extLst>
            <a:ext uri="{FF2B5EF4-FFF2-40B4-BE49-F238E27FC236}">
              <a16:creationId xmlns:a16="http://schemas.microsoft.com/office/drawing/2014/main" id="{1FBDB6F9-F285-4954-860B-1FBF39138B01}"/>
            </a:ext>
          </a:extLst>
        </xdr:cNvPr>
        <xdr:cNvSpPr txBox="1"/>
      </xdr:nvSpPr>
      <xdr:spPr>
        <a:xfrm>
          <a:off x="7561580" y="107753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248,611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62</xdr:row>
      <xdr:rowOff>155575</xdr:rowOff>
    </xdr:from>
    <xdr:ext cx="598170" cy="258445"/>
    <xdr:sp macro="" textlink="">
      <xdr:nvSpPr>
        <xdr:cNvPr id="265" name="n_4mainValue【橋りょう・トンネル】&#10;一人当たり有形固定資産（償却資産）額">
          <a:extLst>
            <a:ext uri="{FF2B5EF4-FFF2-40B4-BE49-F238E27FC236}">
              <a16:creationId xmlns:a16="http://schemas.microsoft.com/office/drawing/2014/main" id="{9E3F398C-069F-4FF1-88F7-EB04DE4CE073}"/>
            </a:ext>
          </a:extLst>
        </xdr:cNvPr>
        <xdr:cNvSpPr txBox="1"/>
      </xdr:nvSpPr>
      <xdr:spPr>
        <a:xfrm>
          <a:off x="6672580" y="107854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240,280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9008231-E802-4511-BA29-82FBE392C9C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77CD516-94DE-4E2A-9284-5EF37321D0D9}"/>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9A0C453-D81F-4602-A1BD-AE81F2AA94F7}"/>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9F91429-136D-43F0-9AE2-4D9CD19F40E5}"/>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EF2388A-BAFC-476D-B591-ABCDA06E11F5}"/>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DCE771F-2212-4E7D-8201-7928FE5BD86D}"/>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97B01A1-E1BE-4BBB-8927-2966829B19E3}"/>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C7BB2B7-7296-4702-98EE-5CEC57E8F562}"/>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74" name="テキスト ボックス 273">
          <a:extLst>
            <a:ext uri="{FF2B5EF4-FFF2-40B4-BE49-F238E27FC236}">
              <a16:creationId xmlns:a16="http://schemas.microsoft.com/office/drawing/2014/main" id="{A8782EA0-A75D-44A8-AF58-37D9780A0B33}"/>
            </a:ext>
          </a:extLst>
        </xdr:cNvPr>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CDF8C72-180E-47A1-845B-2CD6F96E6A7E}"/>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6" name="テキスト ボックス 275">
          <a:extLst>
            <a:ext uri="{FF2B5EF4-FFF2-40B4-BE49-F238E27FC236}">
              <a16:creationId xmlns:a16="http://schemas.microsoft.com/office/drawing/2014/main" id="{F66AF350-DE41-437A-8C59-20702BB76199}"/>
            </a:ext>
          </a:extLst>
        </xdr:cNvPr>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44BCE20-71E3-4567-A947-B66FC0D1C184}"/>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725" cy="258445"/>
    <xdr:sp macro="" textlink="">
      <xdr:nvSpPr>
        <xdr:cNvPr id="278" name="テキスト ボックス 277">
          <a:extLst>
            <a:ext uri="{FF2B5EF4-FFF2-40B4-BE49-F238E27FC236}">
              <a16:creationId xmlns:a16="http://schemas.microsoft.com/office/drawing/2014/main" id="{1E146824-79A5-4459-84FB-56B1C85B99C1}"/>
            </a:ext>
          </a:extLst>
        </xdr:cNvPr>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721B2BE-339F-455C-9051-CC5F4F1EE58C}"/>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0" name="テキスト ボックス 279">
          <a:extLst>
            <a:ext uri="{FF2B5EF4-FFF2-40B4-BE49-F238E27FC236}">
              <a16:creationId xmlns:a16="http://schemas.microsoft.com/office/drawing/2014/main" id="{EF855F66-7598-4472-A45A-204C7FDD425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54AD8797-4CCB-4906-B0C4-CB0204D638D2}"/>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2" name="テキスト ボックス 281">
          <a:extLst>
            <a:ext uri="{FF2B5EF4-FFF2-40B4-BE49-F238E27FC236}">
              <a16:creationId xmlns:a16="http://schemas.microsoft.com/office/drawing/2014/main" id="{DCE976C9-D3D4-4B91-862B-CE4A16EE8FAA}"/>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A399B26C-5D0C-41F3-9F41-09616A30103B}"/>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284" name="テキスト ボックス 283">
          <a:extLst>
            <a:ext uri="{FF2B5EF4-FFF2-40B4-BE49-F238E27FC236}">
              <a16:creationId xmlns:a16="http://schemas.microsoft.com/office/drawing/2014/main" id="{06778480-2905-4A4C-8C70-602FDB2DDB28}"/>
            </a:ext>
          </a:extLst>
        </xdr:cNvPr>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ADA7AF1-ED13-4D74-B945-1711218EA976}"/>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6" name="テキスト ボックス 285">
          <a:extLst>
            <a:ext uri="{FF2B5EF4-FFF2-40B4-BE49-F238E27FC236}">
              <a16:creationId xmlns:a16="http://schemas.microsoft.com/office/drawing/2014/main" id="{6E70BFB0-A720-4D47-8BDA-ADC606D1DBC4}"/>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C555124-2060-469A-847F-B9B9941C87FF}"/>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8455" cy="259080"/>
    <xdr:sp macro="" textlink="">
      <xdr:nvSpPr>
        <xdr:cNvPr id="288" name="テキスト ボックス 287">
          <a:extLst>
            <a:ext uri="{FF2B5EF4-FFF2-40B4-BE49-F238E27FC236}">
              <a16:creationId xmlns:a16="http://schemas.microsoft.com/office/drawing/2014/main" id="{9D57EA0B-EB37-40CA-8648-AAA14FF86057}"/>
            </a:ext>
          </a:extLst>
        </xdr:cNvPr>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866E7F8-DBF6-47C4-9FD6-11EC0056DA7A}"/>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2EDB9153-AA98-45F0-BFA8-37C7AF4518FC}"/>
            </a:ext>
          </a:extLst>
        </xdr:cNvPr>
        <xdr:cNvCxnSpPr/>
      </xdr:nvCxnSpPr>
      <xdr:spPr>
        <a:xfrm flipV="1">
          <a:off x="4634865" y="1346073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106680</xdr:rowOff>
    </xdr:from>
    <xdr:ext cx="405130" cy="259080"/>
    <xdr:sp macro="" textlink="">
      <xdr:nvSpPr>
        <xdr:cNvPr id="291" name="【公営住宅】&#10;有形固定資産減価償却率最小値テキスト">
          <a:extLst>
            <a:ext uri="{FF2B5EF4-FFF2-40B4-BE49-F238E27FC236}">
              <a16:creationId xmlns:a16="http://schemas.microsoft.com/office/drawing/2014/main" id="{F3471452-5502-412B-BD95-D0BF3C0A4C08}"/>
            </a:ext>
          </a:extLst>
        </xdr:cNvPr>
        <xdr:cNvSpPr txBox="1"/>
      </xdr:nvSpPr>
      <xdr:spPr>
        <a:xfrm>
          <a:off x="4673600" y="14851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E4A85B52-6B6C-42BE-8DC5-74196041472C}"/>
            </a:ext>
          </a:extLst>
        </xdr:cNvPr>
        <xdr:cNvCxnSpPr/>
      </xdr:nvCxnSpPr>
      <xdr:spPr>
        <a:xfrm>
          <a:off x="4546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34290</xdr:rowOff>
    </xdr:from>
    <xdr:ext cx="405130" cy="259080"/>
    <xdr:sp macro="" textlink="">
      <xdr:nvSpPr>
        <xdr:cNvPr id="293" name="【公営住宅】&#10;有形固定資産減価償却率最大値テキスト">
          <a:extLst>
            <a:ext uri="{FF2B5EF4-FFF2-40B4-BE49-F238E27FC236}">
              <a16:creationId xmlns:a16="http://schemas.microsoft.com/office/drawing/2014/main" id="{6F888E4F-F744-4ECC-904F-5046776FC237}"/>
            </a:ext>
          </a:extLst>
        </xdr:cNvPr>
        <xdr:cNvSpPr txBox="1"/>
      </xdr:nvSpPr>
      <xdr:spPr>
        <a:xfrm>
          <a:off x="4673600" y="1323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EBE9B40D-6EA6-45B9-AE04-4F622BD92C0C}"/>
            </a:ext>
          </a:extLst>
        </xdr:cNvPr>
        <xdr:cNvCxnSpPr/>
      </xdr:nvCxnSpPr>
      <xdr:spPr>
        <a:xfrm>
          <a:off x="4546600" y="1346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47625</xdr:rowOff>
    </xdr:from>
    <xdr:ext cx="405130" cy="259080"/>
    <xdr:sp macro="" textlink="">
      <xdr:nvSpPr>
        <xdr:cNvPr id="295" name="【公営住宅】&#10;有形固定資産減価償却率平均値テキスト">
          <a:extLst>
            <a:ext uri="{FF2B5EF4-FFF2-40B4-BE49-F238E27FC236}">
              <a16:creationId xmlns:a16="http://schemas.microsoft.com/office/drawing/2014/main" id="{F7EAFB42-6488-4FAC-BABD-61A9A5A6A3D7}"/>
            </a:ext>
          </a:extLst>
        </xdr:cNvPr>
        <xdr:cNvSpPr txBox="1"/>
      </xdr:nvSpPr>
      <xdr:spPr>
        <a:xfrm>
          <a:off x="4673600" y="14277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69215</xdr:rowOff>
    </xdr:from>
    <xdr:to>
      <xdr:col>24</xdr:col>
      <xdr:colOff>114300</xdr:colOff>
      <xdr:row>83</xdr:row>
      <xdr:rowOff>170815</xdr:rowOff>
    </xdr:to>
    <xdr:sp macro="" textlink="">
      <xdr:nvSpPr>
        <xdr:cNvPr id="296" name="フローチャート: 判断 295">
          <a:extLst>
            <a:ext uri="{FF2B5EF4-FFF2-40B4-BE49-F238E27FC236}">
              <a16:creationId xmlns:a16="http://schemas.microsoft.com/office/drawing/2014/main" id="{C75BD6C2-D249-4726-A59C-C968600C4C4A}"/>
            </a:ext>
          </a:extLst>
        </xdr:cNvPr>
        <xdr:cNvSpPr/>
      </xdr:nvSpPr>
      <xdr:spPr>
        <a:xfrm>
          <a:off x="4584700" y="142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48260</xdr:rowOff>
    </xdr:from>
    <xdr:to>
      <xdr:col>20</xdr:col>
      <xdr:colOff>38100</xdr:colOff>
      <xdr:row>83</xdr:row>
      <xdr:rowOff>149860</xdr:rowOff>
    </xdr:to>
    <xdr:sp macro="" textlink="">
      <xdr:nvSpPr>
        <xdr:cNvPr id="297" name="フローチャート: 判断 296">
          <a:extLst>
            <a:ext uri="{FF2B5EF4-FFF2-40B4-BE49-F238E27FC236}">
              <a16:creationId xmlns:a16="http://schemas.microsoft.com/office/drawing/2014/main" id="{146A6CC9-3C87-426E-83E5-DB02321F6DF7}"/>
            </a:ext>
          </a:extLst>
        </xdr:cNvPr>
        <xdr:cNvSpPr/>
      </xdr:nvSpPr>
      <xdr:spPr>
        <a:xfrm>
          <a:off x="3746500" y="1427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8D5FE379-4231-46BB-9D62-6F7C089F9099}"/>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69215</xdr:rowOff>
    </xdr:from>
    <xdr:to>
      <xdr:col>10</xdr:col>
      <xdr:colOff>165100</xdr:colOff>
      <xdr:row>82</xdr:row>
      <xdr:rowOff>170815</xdr:rowOff>
    </xdr:to>
    <xdr:sp macro="" textlink="">
      <xdr:nvSpPr>
        <xdr:cNvPr id="299" name="フローチャート: 判断 298">
          <a:extLst>
            <a:ext uri="{FF2B5EF4-FFF2-40B4-BE49-F238E27FC236}">
              <a16:creationId xmlns:a16="http://schemas.microsoft.com/office/drawing/2014/main" id="{69E0F41C-06A6-4001-8152-E2D82508B774}"/>
            </a:ext>
          </a:extLst>
        </xdr:cNvPr>
        <xdr:cNvSpPr/>
      </xdr:nvSpPr>
      <xdr:spPr>
        <a:xfrm>
          <a:off x="1968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7DA3171A-9964-474A-B48B-F4F34A1B082F}"/>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F3323A51-F13A-40D6-B850-F94EBC5F7021}"/>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8D6B417A-2D22-4287-9CC8-50B186910AC9}"/>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58E1999-8476-4716-A3CA-54B510C85CCB}"/>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ACAB3268-98B2-4141-BDDF-79687DA77D61}"/>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A3A9893E-4E59-49B8-9CEC-AF19EFDCAC32}"/>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40640</xdr:rowOff>
    </xdr:from>
    <xdr:to>
      <xdr:col>24</xdr:col>
      <xdr:colOff>114300</xdr:colOff>
      <xdr:row>82</xdr:row>
      <xdr:rowOff>142240</xdr:rowOff>
    </xdr:to>
    <xdr:sp macro="" textlink="">
      <xdr:nvSpPr>
        <xdr:cNvPr id="306" name="楕円 305">
          <a:extLst>
            <a:ext uri="{FF2B5EF4-FFF2-40B4-BE49-F238E27FC236}">
              <a16:creationId xmlns:a16="http://schemas.microsoft.com/office/drawing/2014/main" id="{DA8D25B4-C723-41BF-A3A8-4A5A04ACFCA2}"/>
            </a:ext>
          </a:extLst>
        </xdr:cNvPr>
        <xdr:cNvSpPr/>
      </xdr:nvSpPr>
      <xdr:spPr>
        <a:xfrm>
          <a:off x="4584700" y="1409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63500</xdr:rowOff>
    </xdr:from>
    <xdr:ext cx="405130" cy="258445"/>
    <xdr:sp macro="" textlink="">
      <xdr:nvSpPr>
        <xdr:cNvPr id="307" name="【公営住宅】&#10;有形固定資産減価償却率該当値テキスト">
          <a:extLst>
            <a:ext uri="{FF2B5EF4-FFF2-40B4-BE49-F238E27FC236}">
              <a16:creationId xmlns:a16="http://schemas.microsoft.com/office/drawing/2014/main" id="{62217AC9-599F-492E-94BB-0763B4B6134E}"/>
            </a:ext>
          </a:extLst>
        </xdr:cNvPr>
        <xdr:cNvSpPr txBox="1"/>
      </xdr:nvSpPr>
      <xdr:spPr>
        <a:xfrm>
          <a:off x="4673600" y="139509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4445</xdr:rowOff>
    </xdr:from>
    <xdr:to>
      <xdr:col>20</xdr:col>
      <xdr:colOff>38100</xdr:colOff>
      <xdr:row>83</xdr:row>
      <xdr:rowOff>106045</xdr:rowOff>
    </xdr:to>
    <xdr:sp macro="" textlink="">
      <xdr:nvSpPr>
        <xdr:cNvPr id="308" name="楕円 307">
          <a:extLst>
            <a:ext uri="{FF2B5EF4-FFF2-40B4-BE49-F238E27FC236}">
              <a16:creationId xmlns:a16="http://schemas.microsoft.com/office/drawing/2014/main" id="{E913F681-95F0-4C55-BFE9-E4FC880AECDA}"/>
            </a:ext>
          </a:extLst>
        </xdr:cNvPr>
        <xdr:cNvSpPr/>
      </xdr:nvSpPr>
      <xdr:spPr>
        <a:xfrm>
          <a:off x="3746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91440</xdr:rowOff>
    </xdr:from>
    <xdr:to>
      <xdr:col>24</xdr:col>
      <xdr:colOff>63500</xdr:colOff>
      <xdr:row>83</xdr:row>
      <xdr:rowOff>55245</xdr:rowOff>
    </xdr:to>
    <xdr:cxnSp macro="">
      <xdr:nvCxnSpPr>
        <xdr:cNvPr id="309" name="直線コネクタ 308">
          <a:extLst>
            <a:ext uri="{FF2B5EF4-FFF2-40B4-BE49-F238E27FC236}">
              <a16:creationId xmlns:a16="http://schemas.microsoft.com/office/drawing/2014/main" id="{A260A31F-465C-4E89-976E-364F735AEDD7}"/>
            </a:ext>
          </a:extLst>
        </xdr:cNvPr>
        <xdr:cNvCxnSpPr/>
      </xdr:nvCxnSpPr>
      <xdr:spPr>
        <a:xfrm flipV="1">
          <a:off x="3797300" y="14150340"/>
          <a:ext cx="8382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12065</xdr:rowOff>
    </xdr:from>
    <xdr:to>
      <xdr:col>15</xdr:col>
      <xdr:colOff>101600</xdr:colOff>
      <xdr:row>83</xdr:row>
      <xdr:rowOff>113665</xdr:rowOff>
    </xdr:to>
    <xdr:sp macro="" textlink="">
      <xdr:nvSpPr>
        <xdr:cNvPr id="310" name="楕円 309">
          <a:extLst>
            <a:ext uri="{FF2B5EF4-FFF2-40B4-BE49-F238E27FC236}">
              <a16:creationId xmlns:a16="http://schemas.microsoft.com/office/drawing/2014/main" id="{1156B63F-26C9-4151-93E7-C08C45E92214}"/>
            </a:ext>
          </a:extLst>
        </xdr:cNvPr>
        <xdr:cNvSpPr/>
      </xdr:nvSpPr>
      <xdr:spPr>
        <a:xfrm>
          <a:off x="2857500" y="1424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55245</xdr:rowOff>
    </xdr:from>
    <xdr:to>
      <xdr:col>19</xdr:col>
      <xdr:colOff>177800</xdr:colOff>
      <xdr:row>83</xdr:row>
      <xdr:rowOff>63500</xdr:rowOff>
    </xdr:to>
    <xdr:cxnSp macro="">
      <xdr:nvCxnSpPr>
        <xdr:cNvPr id="311" name="直線コネクタ 310">
          <a:extLst>
            <a:ext uri="{FF2B5EF4-FFF2-40B4-BE49-F238E27FC236}">
              <a16:creationId xmlns:a16="http://schemas.microsoft.com/office/drawing/2014/main" id="{D77F543D-AF00-4C93-A6F8-6412B4990FA7}"/>
            </a:ext>
          </a:extLst>
        </xdr:cNvPr>
        <xdr:cNvCxnSpPr/>
      </xdr:nvCxnSpPr>
      <xdr:spPr>
        <a:xfrm flipV="1">
          <a:off x="2908300" y="1428559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162560</xdr:rowOff>
    </xdr:from>
    <xdr:to>
      <xdr:col>10</xdr:col>
      <xdr:colOff>165100</xdr:colOff>
      <xdr:row>83</xdr:row>
      <xdr:rowOff>92710</xdr:rowOff>
    </xdr:to>
    <xdr:sp macro="" textlink="">
      <xdr:nvSpPr>
        <xdr:cNvPr id="312" name="楕円 311">
          <a:extLst>
            <a:ext uri="{FF2B5EF4-FFF2-40B4-BE49-F238E27FC236}">
              <a16:creationId xmlns:a16="http://schemas.microsoft.com/office/drawing/2014/main" id="{2096690B-5BBA-4D90-89BF-BFD8FB4E853E}"/>
            </a:ext>
          </a:extLst>
        </xdr:cNvPr>
        <xdr:cNvSpPr/>
      </xdr:nvSpPr>
      <xdr:spPr>
        <a:xfrm>
          <a:off x="1968500" y="1422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41910</xdr:rowOff>
    </xdr:from>
    <xdr:to>
      <xdr:col>15</xdr:col>
      <xdr:colOff>50800</xdr:colOff>
      <xdr:row>83</xdr:row>
      <xdr:rowOff>63500</xdr:rowOff>
    </xdr:to>
    <xdr:cxnSp macro="">
      <xdr:nvCxnSpPr>
        <xdr:cNvPr id="313" name="直線コネクタ 312">
          <a:extLst>
            <a:ext uri="{FF2B5EF4-FFF2-40B4-BE49-F238E27FC236}">
              <a16:creationId xmlns:a16="http://schemas.microsoft.com/office/drawing/2014/main" id="{D6F6E372-AFF4-49FE-82D8-38EBBD912484}"/>
            </a:ext>
          </a:extLst>
        </xdr:cNvPr>
        <xdr:cNvCxnSpPr/>
      </xdr:nvCxnSpPr>
      <xdr:spPr>
        <a:xfrm>
          <a:off x="2019300" y="1427226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135890</xdr:rowOff>
    </xdr:from>
    <xdr:to>
      <xdr:col>6</xdr:col>
      <xdr:colOff>38100</xdr:colOff>
      <xdr:row>83</xdr:row>
      <xdr:rowOff>66040</xdr:rowOff>
    </xdr:to>
    <xdr:sp macro="" textlink="">
      <xdr:nvSpPr>
        <xdr:cNvPr id="314" name="楕円 313">
          <a:extLst>
            <a:ext uri="{FF2B5EF4-FFF2-40B4-BE49-F238E27FC236}">
              <a16:creationId xmlns:a16="http://schemas.microsoft.com/office/drawing/2014/main" id="{A4DED987-DC89-4824-AF96-4FEF069FD990}"/>
            </a:ext>
          </a:extLst>
        </xdr:cNvPr>
        <xdr:cNvSpPr/>
      </xdr:nvSpPr>
      <xdr:spPr>
        <a:xfrm>
          <a:off x="1079500" y="1419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15240</xdr:rowOff>
    </xdr:from>
    <xdr:to>
      <xdr:col>10</xdr:col>
      <xdr:colOff>114300</xdr:colOff>
      <xdr:row>83</xdr:row>
      <xdr:rowOff>41910</xdr:rowOff>
    </xdr:to>
    <xdr:cxnSp macro="">
      <xdr:nvCxnSpPr>
        <xdr:cNvPr id="315" name="直線コネクタ 314">
          <a:extLst>
            <a:ext uri="{FF2B5EF4-FFF2-40B4-BE49-F238E27FC236}">
              <a16:creationId xmlns:a16="http://schemas.microsoft.com/office/drawing/2014/main" id="{9DD64EF7-1232-4BBD-810F-9308A56A6937}"/>
            </a:ext>
          </a:extLst>
        </xdr:cNvPr>
        <xdr:cNvCxnSpPr/>
      </xdr:nvCxnSpPr>
      <xdr:spPr>
        <a:xfrm>
          <a:off x="1130300" y="142455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140970</xdr:rowOff>
    </xdr:from>
    <xdr:ext cx="405130" cy="259080"/>
    <xdr:sp macro="" textlink="">
      <xdr:nvSpPr>
        <xdr:cNvPr id="316" name="n_1aveValue【公営住宅】&#10;有形固定資産減価償却率">
          <a:extLst>
            <a:ext uri="{FF2B5EF4-FFF2-40B4-BE49-F238E27FC236}">
              <a16:creationId xmlns:a16="http://schemas.microsoft.com/office/drawing/2014/main" id="{8D22D4A0-8B31-4D34-B5DD-61C0F7D41956}"/>
            </a:ext>
          </a:extLst>
        </xdr:cNvPr>
        <xdr:cNvSpPr txBox="1"/>
      </xdr:nvSpPr>
      <xdr:spPr>
        <a:xfrm>
          <a:off x="3582035" y="14371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76835</xdr:rowOff>
    </xdr:from>
    <xdr:ext cx="404495" cy="258445"/>
    <xdr:sp macro="" textlink="">
      <xdr:nvSpPr>
        <xdr:cNvPr id="317" name="n_2aveValue【公営住宅】&#10;有形固定資産減価償却率">
          <a:extLst>
            <a:ext uri="{FF2B5EF4-FFF2-40B4-BE49-F238E27FC236}">
              <a16:creationId xmlns:a16="http://schemas.microsoft.com/office/drawing/2014/main" id="{64C0A7C9-D801-4DCF-B254-D02D9039E4DA}"/>
            </a:ext>
          </a:extLst>
        </xdr:cNvPr>
        <xdr:cNvSpPr txBox="1"/>
      </xdr:nvSpPr>
      <xdr:spPr>
        <a:xfrm>
          <a:off x="2705735" y="139642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15875</xdr:rowOff>
    </xdr:from>
    <xdr:ext cx="404495" cy="259080"/>
    <xdr:sp macro="" textlink="">
      <xdr:nvSpPr>
        <xdr:cNvPr id="318" name="n_3aveValue【公営住宅】&#10;有形固定資産減価償却率">
          <a:extLst>
            <a:ext uri="{FF2B5EF4-FFF2-40B4-BE49-F238E27FC236}">
              <a16:creationId xmlns:a16="http://schemas.microsoft.com/office/drawing/2014/main" id="{F9938A8F-B501-4378-B983-423E6DF54849}"/>
            </a:ext>
          </a:extLst>
        </xdr:cNvPr>
        <xdr:cNvSpPr txBox="1"/>
      </xdr:nvSpPr>
      <xdr:spPr>
        <a:xfrm>
          <a:off x="1816735" y="13903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153035</xdr:rowOff>
    </xdr:from>
    <xdr:ext cx="404495" cy="259080"/>
    <xdr:sp macro="" textlink="">
      <xdr:nvSpPr>
        <xdr:cNvPr id="319" name="n_4aveValue【公営住宅】&#10;有形固定資産減価償却率">
          <a:extLst>
            <a:ext uri="{FF2B5EF4-FFF2-40B4-BE49-F238E27FC236}">
              <a16:creationId xmlns:a16="http://schemas.microsoft.com/office/drawing/2014/main" id="{53890D4F-0BC4-4B27-8579-9870538C2D70}"/>
            </a:ext>
          </a:extLst>
        </xdr:cNvPr>
        <xdr:cNvSpPr txBox="1"/>
      </xdr:nvSpPr>
      <xdr:spPr>
        <a:xfrm>
          <a:off x="927735" y="13869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122555</xdr:rowOff>
    </xdr:from>
    <xdr:ext cx="405130" cy="258445"/>
    <xdr:sp macro="" textlink="">
      <xdr:nvSpPr>
        <xdr:cNvPr id="320" name="n_1mainValue【公営住宅】&#10;有形固定資産減価償却率">
          <a:extLst>
            <a:ext uri="{FF2B5EF4-FFF2-40B4-BE49-F238E27FC236}">
              <a16:creationId xmlns:a16="http://schemas.microsoft.com/office/drawing/2014/main" id="{31F5D3C1-62F0-42B1-8ED2-75AC9730C0CD}"/>
            </a:ext>
          </a:extLst>
        </xdr:cNvPr>
        <xdr:cNvSpPr txBox="1"/>
      </xdr:nvSpPr>
      <xdr:spPr>
        <a:xfrm>
          <a:off x="3582035" y="140100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104775</xdr:rowOff>
    </xdr:from>
    <xdr:ext cx="404495" cy="259080"/>
    <xdr:sp macro="" textlink="">
      <xdr:nvSpPr>
        <xdr:cNvPr id="321" name="n_2mainValue【公営住宅】&#10;有形固定資産減価償却率">
          <a:extLst>
            <a:ext uri="{FF2B5EF4-FFF2-40B4-BE49-F238E27FC236}">
              <a16:creationId xmlns:a16="http://schemas.microsoft.com/office/drawing/2014/main" id="{F8F1CE96-45DC-4A35-974B-AC58B14551D6}"/>
            </a:ext>
          </a:extLst>
        </xdr:cNvPr>
        <xdr:cNvSpPr txBox="1"/>
      </xdr:nvSpPr>
      <xdr:spPr>
        <a:xfrm>
          <a:off x="2705735" y="143351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83820</xdr:rowOff>
    </xdr:from>
    <xdr:ext cx="404495" cy="259080"/>
    <xdr:sp macro="" textlink="">
      <xdr:nvSpPr>
        <xdr:cNvPr id="322" name="n_3mainValue【公営住宅】&#10;有形固定資産減価償却率">
          <a:extLst>
            <a:ext uri="{FF2B5EF4-FFF2-40B4-BE49-F238E27FC236}">
              <a16:creationId xmlns:a16="http://schemas.microsoft.com/office/drawing/2014/main" id="{EDC0AFEF-0247-4786-A185-FEF7E9CB1183}"/>
            </a:ext>
          </a:extLst>
        </xdr:cNvPr>
        <xdr:cNvSpPr txBox="1"/>
      </xdr:nvSpPr>
      <xdr:spPr>
        <a:xfrm>
          <a:off x="1816735" y="143141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57150</xdr:rowOff>
    </xdr:from>
    <xdr:ext cx="404495" cy="259080"/>
    <xdr:sp macro="" textlink="">
      <xdr:nvSpPr>
        <xdr:cNvPr id="323" name="n_4mainValue【公営住宅】&#10;有形固定資産減価償却率">
          <a:extLst>
            <a:ext uri="{FF2B5EF4-FFF2-40B4-BE49-F238E27FC236}">
              <a16:creationId xmlns:a16="http://schemas.microsoft.com/office/drawing/2014/main" id="{A99E817F-9DF8-46DD-8AD0-6CC236A73DF6}"/>
            </a:ext>
          </a:extLst>
        </xdr:cNvPr>
        <xdr:cNvSpPr txBox="1"/>
      </xdr:nvSpPr>
      <xdr:spPr>
        <a:xfrm>
          <a:off x="927735" y="142875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261FC25-0670-4F1A-8790-33AE34C8710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806D53AD-9CAE-4A4E-8E69-D2664D342C7C}"/>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CB56367E-1E31-4CE4-9E8B-AEAD7F7CDE83}"/>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CC94A20-18BC-4A7A-AA1B-407D4E41FC7C}"/>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39ED981-1B17-43C5-9FDE-5EF7CB1FE92B}"/>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0F1561D-EA98-4EED-9929-0CE99733B2B5}"/>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A0E4F32-491E-4BDF-A22E-000493FA7245}"/>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95CC2A8-AE2A-41FC-8088-C68FD8421CB5}"/>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32" name="テキスト ボックス 331">
          <a:extLst>
            <a:ext uri="{FF2B5EF4-FFF2-40B4-BE49-F238E27FC236}">
              <a16:creationId xmlns:a16="http://schemas.microsoft.com/office/drawing/2014/main" id="{05AC1724-F2E7-4907-BFA3-F4157189AD57}"/>
            </a:ext>
          </a:extLst>
        </xdr:cNvPr>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73667B5-33E8-4511-8858-29E0F987C406}"/>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A75ADD76-72D0-4D1B-A78F-8D5C06D88CA6}"/>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725" cy="258445"/>
    <xdr:sp macro="" textlink="">
      <xdr:nvSpPr>
        <xdr:cNvPr id="335" name="テキスト ボックス 334">
          <a:extLst>
            <a:ext uri="{FF2B5EF4-FFF2-40B4-BE49-F238E27FC236}">
              <a16:creationId xmlns:a16="http://schemas.microsoft.com/office/drawing/2014/main" id="{5D73BC12-C0D3-4B63-924C-440E7852D980}"/>
            </a:ext>
          </a:extLst>
        </xdr:cNvPr>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CCBBD146-39AE-4232-B265-315C7B429C2B}"/>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6725" cy="259080"/>
    <xdr:sp macro="" textlink="">
      <xdr:nvSpPr>
        <xdr:cNvPr id="337" name="テキスト ボックス 336">
          <a:extLst>
            <a:ext uri="{FF2B5EF4-FFF2-40B4-BE49-F238E27FC236}">
              <a16:creationId xmlns:a16="http://schemas.microsoft.com/office/drawing/2014/main" id="{215E72EB-F451-4A84-AA2F-4430CD299B83}"/>
            </a:ext>
          </a:extLst>
        </xdr:cNvPr>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6A750970-0F38-4E1B-ACC7-49C3BD5B9E5F}"/>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725" cy="259080"/>
    <xdr:sp macro="" textlink="">
      <xdr:nvSpPr>
        <xdr:cNvPr id="339" name="テキスト ボックス 338">
          <a:extLst>
            <a:ext uri="{FF2B5EF4-FFF2-40B4-BE49-F238E27FC236}">
              <a16:creationId xmlns:a16="http://schemas.microsoft.com/office/drawing/2014/main" id="{178B49E9-C418-4200-B327-FF0F4559D03B}"/>
            </a:ext>
          </a:extLst>
        </xdr:cNvPr>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FF9DC248-12D0-4F5C-B811-15EFDFEF5B8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725" cy="258445"/>
    <xdr:sp macro="" textlink="">
      <xdr:nvSpPr>
        <xdr:cNvPr id="341" name="テキスト ボックス 340">
          <a:extLst>
            <a:ext uri="{FF2B5EF4-FFF2-40B4-BE49-F238E27FC236}">
              <a16:creationId xmlns:a16="http://schemas.microsoft.com/office/drawing/2014/main" id="{68AED351-DF11-4CE9-92A6-48CA3356D39C}"/>
            </a:ext>
          </a:extLst>
        </xdr:cNvPr>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D670ECBC-8C99-4534-AD68-2A3C1EEAEBC4}"/>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6725" cy="259080"/>
    <xdr:sp macro="" textlink="">
      <xdr:nvSpPr>
        <xdr:cNvPr id="343" name="テキスト ボックス 342">
          <a:extLst>
            <a:ext uri="{FF2B5EF4-FFF2-40B4-BE49-F238E27FC236}">
              <a16:creationId xmlns:a16="http://schemas.microsoft.com/office/drawing/2014/main" id="{4CEF89D7-57CB-44E4-A7CD-5EE265B13146}"/>
            </a:ext>
          </a:extLst>
        </xdr:cNvPr>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D5333E85-9F88-4B4E-AC6C-B388C8E46AF1}"/>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345" name="テキスト ボックス 344">
          <a:extLst>
            <a:ext uri="{FF2B5EF4-FFF2-40B4-BE49-F238E27FC236}">
              <a16:creationId xmlns:a16="http://schemas.microsoft.com/office/drawing/2014/main" id="{9903A937-ABB7-425C-882A-5116565ACC89}"/>
            </a:ext>
          </a:extLst>
        </xdr:cNvPr>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D789794E-70A2-415D-B4FD-1142B5A71695}"/>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96520</xdr:rowOff>
    </xdr:from>
    <xdr:to>
      <xdr:col>54</xdr:col>
      <xdr:colOff>189865</xdr:colOff>
      <xdr:row>86</xdr:row>
      <xdr:rowOff>80645</xdr:rowOff>
    </xdr:to>
    <xdr:cxnSp macro="">
      <xdr:nvCxnSpPr>
        <xdr:cNvPr id="347" name="直線コネクタ 346">
          <a:extLst>
            <a:ext uri="{FF2B5EF4-FFF2-40B4-BE49-F238E27FC236}">
              <a16:creationId xmlns:a16="http://schemas.microsoft.com/office/drawing/2014/main" id="{7CC4CAD7-C5BF-45DF-86C4-CC4EBC1C61B5}"/>
            </a:ext>
          </a:extLst>
        </xdr:cNvPr>
        <xdr:cNvCxnSpPr/>
      </xdr:nvCxnSpPr>
      <xdr:spPr>
        <a:xfrm flipV="1">
          <a:off x="10476865" y="13298170"/>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84455</xdr:rowOff>
    </xdr:from>
    <xdr:ext cx="469900" cy="259080"/>
    <xdr:sp macro="" textlink="">
      <xdr:nvSpPr>
        <xdr:cNvPr id="348" name="【公営住宅】&#10;一人当たり面積最小値テキスト">
          <a:extLst>
            <a:ext uri="{FF2B5EF4-FFF2-40B4-BE49-F238E27FC236}">
              <a16:creationId xmlns:a16="http://schemas.microsoft.com/office/drawing/2014/main" id="{494E6AC6-8836-4A72-8B23-A93FB8779B90}"/>
            </a:ext>
          </a:extLst>
        </xdr:cNvPr>
        <xdr:cNvSpPr txBox="1"/>
      </xdr:nvSpPr>
      <xdr:spPr>
        <a:xfrm>
          <a:off x="10515600" y="14829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80645</xdr:rowOff>
    </xdr:from>
    <xdr:to>
      <xdr:col>55</xdr:col>
      <xdr:colOff>88900</xdr:colOff>
      <xdr:row>86</xdr:row>
      <xdr:rowOff>80645</xdr:rowOff>
    </xdr:to>
    <xdr:cxnSp macro="">
      <xdr:nvCxnSpPr>
        <xdr:cNvPr id="349" name="直線コネクタ 348">
          <a:extLst>
            <a:ext uri="{FF2B5EF4-FFF2-40B4-BE49-F238E27FC236}">
              <a16:creationId xmlns:a16="http://schemas.microsoft.com/office/drawing/2014/main" id="{285FBEE8-EA81-4EF2-A579-0F5716634CEF}"/>
            </a:ext>
          </a:extLst>
        </xdr:cNvPr>
        <xdr:cNvCxnSpPr/>
      </xdr:nvCxnSpPr>
      <xdr:spPr>
        <a:xfrm>
          <a:off x="10388600" y="14825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43180</xdr:rowOff>
    </xdr:from>
    <xdr:ext cx="469900" cy="258445"/>
    <xdr:sp macro="" textlink="">
      <xdr:nvSpPr>
        <xdr:cNvPr id="350" name="【公営住宅】&#10;一人当たり面積最大値テキスト">
          <a:extLst>
            <a:ext uri="{FF2B5EF4-FFF2-40B4-BE49-F238E27FC236}">
              <a16:creationId xmlns:a16="http://schemas.microsoft.com/office/drawing/2014/main" id="{BD90FC68-597B-41CE-B069-6FB4E9AE68CD}"/>
            </a:ext>
          </a:extLst>
        </xdr:cNvPr>
        <xdr:cNvSpPr txBox="1"/>
      </xdr:nvSpPr>
      <xdr:spPr>
        <a:xfrm>
          <a:off x="10515600" y="130733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96520</xdr:rowOff>
    </xdr:from>
    <xdr:to>
      <xdr:col>55</xdr:col>
      <xdr:colOff>88900</xdr:colOff>
      <xdr:row>77</xdr:row>
      <xdr:rowOff>96520</xdr:rowOff>
    </xdr:to>
    <xdr:cxnSp macro="">
      <xdr:nvCxnSpPr>
        <xdr:cNvPr id="351" name="直線コネクタ 350">
          <a:extLst>
            <a:ext uri="{FF2B5EF4-FFF2-40B4-BE49-F238E27FC236}">
              <a16:creationId xmlns:a16="http://schemas.microsoft.com/office/drawing/2014/main" id="{6C32E14A-6575-46FB-82A3-3FF6F6ED24BE}"/>
            </a:ext>
          </a:extLst>
        </xdr:cNvPr>
        <xdr:cNvCxnSpPr/>
      </xdr:nvCxnSpPr>
      <xdr:spPr>
        <a:xfrm>
          <a:off x="10388600" y="1329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95250</xdr:rowOff>
    </xdr:from>
    <xdr:ext cx="469900" cy="259080"/>
    <xdr:sp macro="" textlink="">
      <xdr:nvSpPr>
        <xdr:cNvPr id="352" name="【公営住宅】&#10;一人当たり面積平均値テキスト">
          <a:extLst>
            <a:ext uri="{FF2B5EF4-FFF2-40B4-BE49-F238E27FC236}">
              <a16:creationId xmlns:a16="http://schemas.microsoft.com/office/drawing/2014/main" id="{66AC0E41-4D8B-4AD5-AF20-E86185A937D3}"/>
            </a:ext>
          </a:extLst>
        </xdr:cNvPr>
        <xdr:cNvSpPr txBox="1"/>
      </xdr:nvSpPr>
      <xdr:spPr>
        <a:xfrm>
          <a:off x="10515600" y="14497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116840</xdr:rowOff>
    </xdr:from>
    <xdr:to>
      <xdr:col>55</xdr:col>
      <xdr:colOff>50800</xdr:colOff>
      <xdr:row>85</xdr:row>
      <xdr:rowOff>46990</xdr:rowOff>
    </xdr:to>
    <xdr:sp macro="" textlink="">
      <xdr:nvSpPr>
        <xdr:cNvPr id="353" name="フローチャート: 判断 352">
          <a:extLst>
            <a:ext uri="{FF2B5EF4-FFF2-40B4-BE49-F238E27FC236}">
              <a16:creationId xmlns:a16="http://schemas.microsoft.com/office/drawing/2014/main" id="{588A099E-CB87-4612-8359-C6E92764BA4C}"/>
            </a:ext>
          </a:extLst>
        </xdr:cNvPr>
        <xdr:cNvSpPr/>
      </xdr:nvSpPr>
      <xdr:spPr>
        <a:xfrm>
          <a:off x="10426700" y="145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C6E31D01-D35D-46B6-89FB-5DE0940E708B}"/>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100330</xdr:rowOff>
    </xdr:from>
    <xdr:to>
      <xdr:col>46</xdr:col>
      <xdr:colOff>38100</xdr:colOff>
      <xdr:row>85</xdr:row>
      <xdr:rowOff>30480</xdr:rowOff>
    </xdr:to>
    <xdr:sp macro="" textlink="">
      <xdr:nvSpPr>
        <xdr:cNvPr id="355" name="フローチャート: 判断 354">
          <a:extLst>
            <a:ext uri="{FF2B5EF4-FFF2-40B4-BE49-F238E27FC236}">
              <a16:creationId xmlns:a16="http://schemas.microsoft.com/office/drawing/2014/main" id="{DB82FAAF-0627-471C-B321-6ADFE5E4DFB5}"/>
            </a:ext>
          </a:extLst>
        </xdr:cNvPr>
        <xdr:cNvSpPr/>
      </xdr:nvSpPr>
      <xdr:spPr>
        <a:xfrm>
          <a:off x="8699500" y="1450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102235</xdr:rowOff>
    </xdr:from>
    <xdr:to>
      <xdr:col>41</xdr:col>
      <xdr:colOff>101600</xdr:colOff>
      <xdr:row>85</xdr:row>
      <xdr:rowOff>32385</xdr:rowOff>
    </xdr:to>
    <xdr:sp macro="" textlink="">
      <xdr:nvSpPr>
        <xdr:cNvPr id="356" name="フローチャート: 判断 355">
          <a:extLst>
            <a:ext uri="{FF2B5EF4-FFF2-40B4-BE49-F238E27FC236}">
              <a16:creationId xmlns:a16="http://schemas.microsoft.com/office/drawing/2014/main" id="{81269566-ADAC-4715-81C6-FAB48E3F6EFA}"/>
            </a:ext>
          </a:extLst>
        </xdr:cNvPr>
        <xdr:cNvSpPr/>
      </xdr:nvSpPr>
      <xdr:spPr>
        <a:xfrm>
          <a:off x="7810500" y="1450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112395</xdr:rowOff>
    </xdr:from>
    <xdr:to>
      <xdr:col>36</xdr:col>
      <xdr:colOff>165100</xdr:colOff>
      <xdr:row>85</xdr:row>
      <xdr:rowOff>42545</xdr:rowOff>
    </xdr:to>
    <xdr:sp macro="" textlink="">
      <xdr:nvSpPr>
        <xdr:cNvPr id="357" name="フローチャート: 判断 356">
          <a:extLst>
            <a:ext uri="{FF2B5EF4-FFF2-40B4-BE49-F238E27FC236}">
              <a16:creationId xmlns:a16="http://schemas.microsoft.com/office/drawing/2014/main" id="{B9D98EE3-4FD4-482D-A23A-99F92C18F7E5}"/>
            </a:ext>
          </a:extLst>
        </xdr:cNvPr>
        <xdr:cNvSpPr/>
      </xdr:nvSpPr>
      <xdr:spPr>
        <a:xfrm>
          <a:off x="69215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F143E6D9-8291-4FE7-A7B4-D946CCA1D13F}"/>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E5EE9FAB-615A-4706-A840-85D6D645AB9D}"/>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B57D827-D0DB-4E38-85FA-66F109D9FDDC}"/>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DDA991C1-C0E9-477B-B8BB-05DAD267D1E8}"/>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5D96CB0B-F92D-458A-ABE0-F96B70D913F5}"/>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106680</xdr:rowOff>
    </xdr:from>
    <xdr:to>
      <xdr:col>55</xdr:col>
      <xdr:colOff>50800</xdr:colOff>
      <xdr:row>85</xdr:row>
      <xdr:rowOff>36830</xdr:rowOff>
    </xdr:to>
    <xdr:sp macro="" textlink="">
      <xdr:nvSpPr>
        <xdr:cNvPr id="363" name="楕円 362">
          <a:extLst>
            <a:ext uri="{FF2B5EF4-FFF2-40B4-BE49-F238E27FC236}">
              <a16:creationId xmlns:a16="http://schemas.microsoft.com/office/drawing/2014/main" id="{0FE21852-1EED-4367-836D-7C6D5DA63242}"/>
            </a:ext>
          </a:extLst>
        </xdr:cNvPr>
        <xdr:cNvSpPr/>
      </xdr:nvSpPr>
      <xdr:spPr>
        <a:xfrm>
          <a:off x="10426700" y="1450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129540</xdr:rowOff>
    </xdr:from>
    <xdr:ext cx="469900" cy="259080"/>
    <xdr:sp macro="" textlink="">
      <xdr:nvSpPr>
        <xdr:cNvPr id="364" name="【公営住宅】&#10;一人当たり面積該当値テキスト">
          <a:extLst>
            <a:ext uri="{FF2B5EF4-FFF2-40B4-BE49-F238E27FC236}">
              <a16:creationId xmlns:a16="http://schemas.microsoft.com/office/drawing/2014/main" id="{D1D44EA0-69DD-46AB-BB1D-4849A94ED122}"/>
            </a:ext>
          </a:extLst>
        </xdr:cNvPr>
        <xdr:cNvSpPr txBox="1"/>
      </xdr:nvSpPr>
      <xdr:spPr>
        <a:xfrm>
          <a:off x="10515600" y="14359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140970</xdr:rowOff>
    </xdr:from>
    <xdr:to>
      <xdr:col>50</xdr:col>
      <xdr:colOff>165100</xdr:colOff>
      <xdr:row>84</xdr:row>
      <xdr:rowOff>71120</xdr:rowOff>
    </xdr:to>
    <xdr:sp macro="" textlink="">
      <xdr:nvSpPr>
        <xdr:cNvPr id="365" name="楕円 364">
          <a:extLst>
            <a:ext uri="{FF2B5EF4-FFF2-40B4-BE49-F238E27FC236}">
              <a16:creationId xmlns:a16="http://schemas.microsoft.com/office/drawing/2014/main" id="{AA0D4F06-6C95-47A1-ADB3-9793119297F4}"/>
            </a:ext>
          </a:extLst>
        </xdr:cNvPr>
        <xdr:cNvSpPr/>
      </xdr:nvSpPr>
      <xdr:spPr>
        <a:xfrm>
          <a:off x="9588500" y="1437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20320</xdr:rowOff>
    </xdr:from>
    <xdr:to>
      <xdr:col>55</xdr:col>
      <xdr:colOff>0</xdr:colOff>
      <xdr:row>84</xdr:row>
      <xdr:rowOff>157480</xdr:rowOff>
    </xdr:to>
    <xdr:cxnSp macro="">
      <xdr:nvCxnSpPr>
        <xdr:cNvPr id="366" name="直線コネクタ 365">
          <a:extLst>
            <a:ext uri="{FF2B5EF4-FFF2-40B4-BE49-F238E27FC236}">
              <a16:creationId xmlns:a16="http://schemas.microsoft.com/office/drawing/2014/main" id="{CD4850FD-5962-48AE-A661-1ABEFE7A8D14}"/>
            </a:ext>
          </a:extLst>
        </xdr:cNvPr>
        <xdr:cNvCxnSpPr/>
      </xdr:nvCxnSpPr>
      <xdr:spPr>
        <a:xfrm>
          <a:off x="9639300" y="14422120"/>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147955</xdr:rowOff>
    </xdr:from>
    <xdr:to>
      <xdr:col>46</xdr:col>
      <xdr:colOff>38100</xdr:colOff>
      <xdr:row>84</xdr:row>
      <xdr:rowOff>78105</xdr:rowOff>
    </xdr:to>
    <xdr:sp macro="" textlink="">
      <xdr:nvSpPr>
        <xdr:cNvPr id="367" name="楕円 366">
          <a:extLst>
            <a:ext uri="{FF2B5EF4-FFF2-40B4-BE49-F238E27FC236}">
              <a16:creationId xmlns:a16="http://schemas.microsoft.com/office/drawing/2014/main" id="{78A5AC49-B1C4-483E-A8B0-B8F576E86A35}"/>
            </a:ext>
          </a:extLst>
        </xdr:cNvPr>
        <xdr:cNvSpPr/>
      </xdr:nvSpPr>
      <xdr:spPr>
        <a:xfrm>
          <a:off x="8699500" y="1437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20320</xdr:rowOff>
    </xdr:from>
    <xdr:to>
      <xdr:col>50</xdr:col>
      <xdr:colOff>114300</xdr:colOff>
      <xdr:row>84</xdr:row>
      <xdr:rowOff>27305</xdr:rowOff>
    </xdr:to>
    <xdr:cxnSp macro="">
      <xdr:nvCxnSpPr>
        <xdr:cNvPr id="368" name="直線コネクタ 367">
          <a:extLst>
            <a:ext uri="{FF2B5EF4-FFF2-40B4-BE49-F238E27FC236}">
              <a16:creationId xmlns:a16="http://schemas.microsoft.com/office/drawing/2014/main" id="{59D2F401-C792-4CBA-B102-0C6240147E05}"/>
            </a:ext>
          </a:extLst>
        </xdr:cNvPr>
        <xdr:cNvCxnSpPr/>
      </xdr:nvCxnSpPr>
      <xdr:spPr>
        <a:xfrm flipV="1">
          <a:off x="8750300" y="144221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155575</xdr:rowOff>
    </xdr:from>
    <xdr:to>
      <xdr:col>41</xdr:col>
      <xdr:colOff>101600</xdr:colOff>
      <xdr:row>84</xdr:row>
      <xdr:rowOff>86360</xdr:rowOff>
    </xdr:to>
    <xdr:sp macro="" textlink="">
      <xdr:nvSpPr>
        <xdr:cNvPr id="369" name="楕円 368">
          <a:extLst>
            <a:ext uri="{FF2B5EF4-FFF2-40B4-BE49-F238E27FC236}">
              <a16:creationId xmlns:a16="http://schemas.microsoft.com/office/drawing/2014/main" id="{30787A79-DA9F-4FC7-B96E-36D69671F6B0}"/>
            </a:ext>
          </a:extLst>
        </xdr:cNvPr>
        <xdr:cNvSpPr/>
      </xdr:nvSpPr>
      <xdr:spPr>
        <a:xfrm>
          <a:off x="7810500" y="14385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27305</xdr:rowOff>
    </xdr:from>
    <xdr:to>
      <xdr:col>45</xdr:col>
      <xdr:colOff>177800</xdr:colOff>
      <xdr:row>84</xdr:row>
      <xdr:rowOff>34925</xdr:rowOff>
    </xdr:to>
    <xdr:cxnSp macro="">
      <xdr:nvCxnSpPr>
        <xdr:cNvPr id="370" name="直線コネクタ 369">
          <a:extLst>
            <a:ext uri="{FF2B5EF4-FFF2-40B4-BE49-F238E27FC236}">
              <a16:creationId xmlns:a16="http://schemas.microsoft.com/office/drawing/2014/main" id="{AAFE69E4-BFC4-431E-975B-16751BE83C10}"/>
            </a:ext>
          </a:extLst>
        </xdr:cNvPr>
        <xdr:cNvCxnSpPr/>
      </xdr:nvCxnSpPr>
      <xdr:spPr>
        <a:xfrm flipV="1">
          <a:off x="7861300" y="1442910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164465</xdr:rowOff>
    </xdr:from>
    <xdr:to>
      <xdr:col>36</xdr:col>
      <xdr:colOff>165100</xdr:colOff>
      <xdr:row>84</xdr:row>
      <xdr:rowOff>94615</xdr:rowOff>
    </xdr:to>
    <xdr:sp macro="" textlink="">
      <xdr:nvSpPr>
        <xdr:cNvPr id="371" name="楕円 370">
          <a:extLst>
            <a:ext uri="{FF2B5EF4-FFF2-40B4-BE49-F238E27FC236}">
              <a16:creationId xmlns:a16="http://schemas.microsoft.com/office/drawing/2014/main" id="{64E66A6D-4222-4FB6-8F94-A27886F5036A}"/>
            </a:ext>
          </a:extLst>
        </xdr:cNvPr>
        <xdr:cNvSpPr/>
      </xdr:nvSpPr>
      <xdr:spPr>
        <a:xfrm>
          <a:off x="6921500" y="1439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34925</xdr:rowOff>
    </xdr:from>
    <xdr:to>
      <xdr:col>41</xdr:col>
      <xdr:colOff>50800</xdr:colOff>
      <xdr:row>84</xdr:row>
      <xdr:rowOff>43815</xdr:rowOff>
    </xdr:to>
    <xdr:cxnSp macro="">
      <xdr:nvCxnSpPr>
        <xdr:cNvPr id="372" name="直線コネクタ 371">
          <a:extLst>
            <a:ext uri="{FF2B5EF4-FFF2-40B4-BE49-F238E27FC236}">
              <a16:creationId xmlns:a16="http://schemas.microsoft.com/office/drawing/2014/main" id="{D40FCD3E-3355-4365-AC57-CD60BE1542A2}"/>
            </a:ext>
          </a:extLst>
        </xdr:cNvPr>
        <xdr:cNvCxnSpPr/>
      </xdr:nvCxnSpPr>
      <xdr:spPr>
        <a:xfrm flipV="1">
          <a:off x="6972300" y="1443672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34290</xdr:rowOff>
    </xdr:from>
    <xdr:ext cx="469900" cy="259080"/>
    <xdr:sp macro="" textlink="">
      <xdr:nvSpPr>
        <xdr:cNvPr id="373" name="n_1aveValue【公営住宅】&#10;一人当たり面積">
          <a:extLst>
            <a:ext uri="{FF2B5EF4-FFF2-40B4-BE49-F238E27FC236}">
              <a16:creationId xmlns:a16="http://schemas.microsoft.com/office/drawing/2014/main" id="{1135685C-0B6C-4AB5-AEB0-2320A869A485}"/>
            </a:ext>
          </a:extLst>
        </xdr:cNvPr>
        <xdr:cNvSpPr txBox="1"/>
      </xdr:nvSpPr>
      <xdr:spPr>
        <a:xfrm>
          <a:off x="9391650" y="14607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21590</xdr:rowOff>
    </xdr:from>
    <xdr:ext cx="469265" cy="259080"/>
    <xdr:sp macro="" textlink="">
      <xdr:nvSpPr>
        <xdr:cNvPr id="374" name="n_2aveValue【公営住宅】&#10;一人当たり面積">
          <a:extLst>
            <a:ext uri="{FF2B5EF4-FFF2-40B4-BE49-F238E27FC236}">
              <a16:creationId xmlns:a16="http://schemas.microsoft.com/office/drawing/2014/main" id="{2B0CB171-C01B-4FAD-AB0E-FE97E6F40D76}"/>
            </a:ext>
          </a:extLst>
        </xdr:cNvPr>
        <xdr:cNvSpPr txBox="1"/>
      </xdr:nvSpPr>
      <xdr:spPr>
        <a:xfrm>
          <a:off x="8515350" y="14594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23495</xdr:rowOff>
    </xdr:from>
    <xdr:ext cx="469265" cy="259080"/>
    <xdr:sp macro="" textlink="">
      <xdr:nvSpPr>
        <xdr:cNvPr id="375" name="n_3aveValue【公営住宅】&#10;一人当たり面積">
          <a:extLst>
            <a:ext uri="{FF2B5EF4-FFF2-40B4-BE49-F238E27FC236}">
              <a16:creationId xmlns:a16="http://schemas.microsoft.com/office/drawing/2014/main" id="{BA40CE76-0B96-45DE-B1AD-64980B9E7871}"/>
            </a:ext>
          </a:extLst>
        </xdr:cNvPr>
        <xdr:cNvSpPr txBox="1"/>
      </xdr:nvSpPr>
      <xdr:spPr>
        <a:xfrm>
          <a:off x="7626350" y="145967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33655</xdr:rowOff>
    </xdr:from>
    <xdr:ext cx="469265" cy="258445"/>
    <xdr:sp macro="" textlink="">
      <xdr:nvSpPr>
        <xdr:cNvPr id="376" name="n_4aveValue【公営住宅】&#10;一人当たり面積">
          <a:extLst>
            <a:ext uri="{FF2B5EF4-FFF2-40B4-BE49-F238E27FC236}">
              <a16:creationId xmlns:a16="http://schemas.microsoft.com/office/drawing/2014/main" id="{4BFD6612-F210-46EF-8EDF-68A546313A80}"/>
            </a:ext>
          </a:extLst>
        </xdr:cNvPr>
        <xdr:cNvSpPr txBox="1"/>
      </xdr:nvSpPr>
      <xdr:spPr>
        <a:xfrm>
          <a:off x="6737350" y="14606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87630</xdr:rowOff>
    </xdr:from>
    <xdr:ext cx="469900" cy="258445"/>
    <xdr:sp macro="" textlink="">
      <xdr:nvSpPr>
        <xdr:cNvPr id="377" name="n_1mainValue【公営住宅】&#10;一人当たり面積">
          <a:extLst>
            <a:ext uri="{FF2B5EF4-FFF2-40B4-BE49-F238E27FC236}">
              <a16:creationId xmlns:a16="http://schemas.microsoft.com/office/drawing/2014/main" id="{7CEB4201-5511-41F7-B55F-9640E47167AB}"/>
            </a:ext>
          </a:extLst>
        </xdr:cNvPr>
        <xdr:cNvSpPr txBox="1"/>
      </xdr:nvSpPr>
      <xdr:spPr>
        <a:xfrm>
          <a:off x="9391650" y="141465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94615</xdr:rowOff>
    </xdr:from>
    <xdr:ext cx="469265" cy="259080"/>
    <xdr:sp macro="" textlink="">
      <xdr:nvSpPr>
        <xdr:cNvPr id="378" name="n_2mainValue【公営住宅】&#10;一人当たり面積">
          <a:extLst>
            <a:ext uri="{FF2B5EF4-FFF2-40B4-BE49-F238E27FC236}">
              <a16:creationId xmlns:a16="http://schemas.microsoft.com/office/drawing/2014/main" id="{B0EDECDC-2D62-4DD3-902A-30BB6C45ACA3}"/>
            </a:ext>
          </a:extLst>
        </xdr:cNvPr>
        <xdr:cNvSpPr txBox="1"/>
      </xdr:nvSpPr>
      <xdr:spPr>
        <a:xfrm>
          <a:off x="8515350" y="14153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102235</xdr:rowOff>
    </xdr:from>
    <xdr:ext cx="469265" cy="258445"/>
    <xdr:sp macro="" textlink="">
      <xdr:nvSpPr>
        <xdr:cNvPr id="379" name="n_3mainValue【公営住宅】&#10;一人当たり面積">
          <a:extLst>
            <a:ext uri="{FF2B5EF4-FFF2-40B4-BE49-F238E27FC236}">
              <a16:creationId xmlns:a16="http://schemas.microsoft.com/office/drawing/2014/main" id="{460D9F73-212B-42D5-AC3B-4A3069EFEA8D}"/>
            </a:ext>
          </a:extLst>
        </xdr:cNvPr>
        <xdr:cNvSpPr txBox="1"/>
      </xdr:nvSpPr>
      <xdr:spPr>
        <a:xfrm>
          <a:off x="7626350" y="141611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111125</xdr:rowOff>
    </xdr:from>
    <xdr:ext cx="469265" cy="258445"/>
    <xdr:sp macro="" textlink="">
      <xdr:nvSpPr>
        <xdr:cNvPr id="380" name="n_4mainValue【公営住宅】&#10;一人当たり面積">
          <a:extLst>
            <a:ext uri="{FF2B5EF4-FFF2-40B4-BE49-F238E27FC236}">
              <a16:creationId xmlns:a16="http://schemas.microsoft.com/office/drawing/2014/main" id="{69AC3FA3-8F3C-42A8-968A-056295CD493E}"/>
            </a:ext>
          </a:extLst>
        </xdr:cNvPr>
        <xdr:cNvSpPr txBox="1"/>
      </xdr:nvSpPr>
      <xdr:spPr>
        <a:xfrm>
          <a:off x="6737350" y="14170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B2EB950-9CA0-4852-894F-68CAEF66069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EDE1F000-1EC7-4116-B812-3F9DD8A0B089}"/>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1141DC1F-18A5-4FD4-9245-824633389A1D}"/>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84B9A07-6DCE-4DED-B5B2-29F9EF0D3F96}"/>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9F6E584-FC98-4832-B855-1FFEACAFEA26}"/>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1028A4F-05C1-4365-AE0F-30A789ECB17C}"/>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CABF36F-D2D7-49D0-8962-C00EA7DA3171}"/>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3B241963-0640-48C3-8625-C12901F902ED}"/>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815" cy="225425"/>
    <xdr:sp macro="" textlink="">
      <xdr:nvSpPr>
        <xdr:cNvPr id="389" name="テキスト ボックス 388">
          <a:extLst>
            <a:ext uri="{FF2B5EF4-FFF2-40B4-BE49-F238E27FC236}">
              <a16:creationId xmlns:a16="http://schemas.microsoft.com/office/drawing/2014/main" id="{E6060FBB-DC8E-41E8-8C23-53B828AF752B}"/>
            </a:ext>
          </a:extLst>
        </xdr:cNvPr>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C065A451-E21B-4719-87EE-2C1F6364BBD7}"/>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725" cy="259080"/>
    <xdr:sp macro="" textlink="">
      <xdr:nvSpPr>
        <xdr:cNvPr id="391" name="テキスト ボックス 390">
          <a:extLst>
            <a:ext uri="{FF2B5EF4-FFF2-40B4-BE49-F238E27FC236}">
              <a16:creationId xmlns:a16="http://schemas.microsoft.com/office/drawing/2014/main" id="{F816DF55-5B65-4123-B3F7-060EAC440AEA}"/>
            </a:ext>
          </a:extLst>
        </xdr:cNvPr>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D54D8E8B-3D59-48B5-8287-F05DE0B0714B}"/>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6725" cy="259080"/>
    <xdr:sp macro="" textlink="">
      <xdr:nvSpPr>
        <xdr:cNvPr id="393" name="テキスト ボックス 392">
          <a:extLst>
            <a:ext uri="{FF2B5EF4-FFF2-40B4-BE49-F238E27FC236}">
              <a16:creationId xmlns:a16="http://schemas.microsoft.com/office/drawing/2014/main" id="{75DEC5B4-432B-44A8-81A4-8EB03BF79E39}"/>
            </a:ext>
          </a:extLst>
        </xdr:cNvPr>
        <xdr:cNvSpPr txBox="1"/>
      </xdr:nvSpPr>
      <xdr:spPr>
        <a:xfrm>
          <a:off x="294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F239BEA7-554A-4AA6-9603-76B73F2CFEF9}"/>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8445"/>
    <xdr:sp macro="" textlink="">
      <xdr:nvSpPr>
        <xdr:cNvPr id="395" name="テキスト ボックス 394">
          <a:extLst>
            <a:ext uri="{FF2B5EF4-FFF2-40B4-BE49-F238E27FC236}">
              <a16:creationId xmlns:a16="http://schemas.microsoft.com/office/drawing/2014/main" id="{8B5F3EB9-FDBA-4CB2-85A4-4FD480A06662}"/>
            </a:ext>
          </a:extLst>
        </xdr:cNvPr>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AFF4CC40-870A-4250-B74B-B2FF698479C2}"/>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7" name="テキスト ボックス 396">
          <a:extLst>
            <a:ext uri="{FF2B5EF4-FFF2-40B4-BE49-F238E27FC236}">
              <a16:creationId xmlns:a16="http://schemas.microsoft.com/office/drawing/2014/main" id="{99B9E683-4034-4757-88A4-2E3135CF2EA1}"/>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854121A4-BB7F-40C0-B79A-EB61B535D65E}"/>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9" name="テキスト ボックス 398">
          <a:extLst>
            <a:ext uri="{FF2B5EF4-FFF2-40B4-BE49-F238E27FC236}">
              <a16:creationId xmlns:a16="http://schemas.microsoft.com/office/drawing/2014/main" id="{39EE3EDD-98C1-4FB2-B10D-447C677B0B57}"/>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3DF797E1-AC02-494B-8BD3-B4086A071498}"/>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8445"/>
    <xdr:sp macro="" textlink="">
      <xdr:nvSpPr>
        <xdr:cNvPr id="401" name="テキスト ボックス 400">
          <a:extLst>
            <a:ext uri="{FF2B5EF4-FFF2-40B4-BE49-F238E27FC236}">
              <a16:creationId xmlns:a16="http://schemas.microsoft.com/office/drawing/2014/main" id="{1E6AEFA9-C878-4631-AC0D-DF8504A1B48A}"/>
            </a:ext>
          </a:extLst>
        </xdr:cNvPr>
        <xdr:cNvSpPr txBox="1"/>
      </xdr:nvSpPr>
      <xdr:spPr>
        <a:xfrm>
          <a:off x="358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E5571282-739A-4C54-8008-1CDB5B398606}"/>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8455" cy="259080"/>
    <xdr:sp macro="" textlink="">
      <xdr:nvSpPr>
        <xdr:cNvPr id="403" name="テキスト ボックス 402">
          <a:extLst>
            <a:ext uri="{FF2B5EF4-FFF2-40B4-BE49-F238E27FC236}">
              <a16:creationId xmlns:a16="http://schemas.microsoft.com/office/drawing/2014/main" id="{0A54E0E1-5C1F-4E5D-BAAA-035E66804D1A}"/>
            </a:ext>
          </a:extLst>
        </xdr:cNvPr>
        <xdr:cNvSpPr txBox="1"/>
      </xdr:nvSpPr>
      <xdr:spPr>
        <a:xfrm>
          <a:off x="422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F4F03989-B9C7-43C6-B661-C541B3C02CD8}"/>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86360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7F3EF278-78DB-4C7C-ADA8-D0186446350F}"/>
            </a:ext>
          </a:extLst>
        </xdr:cNvPr>
        <xdr:cNvCxnSpPr/>
      </xdr:nvCxnSpPr>
      <xdr:spPr>
        <a:xfrm flipV="1">
          <a:off x="4634865" y="17059910"/>
          <a:ext cx="0" cy="1609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9900" cy="258445"/>
    <xdr:sp macro="" textlink="">
      <xdr:nvSpPr>
        <xdr:cNvPr id="406" name="【港湾・漁港】&#10;有形固定資産減価償却率最小値テキスト">
          <a:extLst>
            <a:ext uri="{FF2B5EF4-FFF2-40B4-BE49-F238E27FC236}">
              <a16:creationId xmlns:a16="http://schemas.microsoft.com/office/drawing/2014/main" id="{27D53473-A4FE-464A-9D5A-612112D6D53F}"/>
            </a:ext>
          </a:extLst>
        </xdr:cNvPr>
        <xdr:cNvSpPr txBox="1"/>
      </xdr:nvSpPr>
      <xdr:spPr>
        <a:xfrm>
          <a:off x="467360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18F6AB62-22E5-4851-BC3C-55364E388F79}"/>
            </a:ext>
          </a:extLst>
        </xdr:cNvPr>
        <xdr:cNvCxnSpPr/>
      </xdr:nvCxnSpPr>
      <xdr:spPr>
        <a:xfrm>
          <a:off x="4546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32385</xdr:rowOff>
    </xdr:from>
    <xdr:ext cx="405130" cy="258445"/>
    <xdr:sp macro="" textlink="">
      <xdr:nvSpPr>
        <xdr:cNvPr id="408" name="【港湾・漁港】&#10;有形固定資産減価償却率最大値テキスト">
          <a:extLst>
            <a:ext uri="{FF2B5EF4-FFF2-40B4-BE49-F238E27FC236}">
              <a16:creationId xmlns:a16="http://schemas.microsoft.com/office/drawing/2014/main" id="{B788731F-7350-44E5-A3DB-E78005255ED8}"/>
            </a:ext>
          </a:extLst>
        </xdr:cNvPr>
        <xdr:cNvSpPr txBox="1"/>
      </xdr:nvSpPr>
      <xdr:spPr>
        <a:xfrm>
          <a:off x="4673600" y="168344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86360</xdr:rowOff>
    </xdr:from>
    <xdr:to>
      <xdr:col>24</xdr:col>
      <xdr:colOff>152400</xdr:colOff>
      <xdr:row>99</xdr:row>
      <xdr:rowOff>86360</xdr:rowOff>
    </xdr:to>
    <xdr:cxnSp macro="">
      <xdr:nvCxnSpPr>
        <xdr:cNvPr id="409" name="直線コネクタ 408">
          <a:extLst>
            <a:ext uri="{FF2B5EF4-FFF2-40B4-BE49-F238E27FC236}">
              <a16:creationId xmlns:a16="http://schemas.microsoft.com/office/drawing/2014/main" id="{F56190B7-84B7-4AC9-90BB-39A61AA128E8}"/>
            </a:ext>
          </a:extLst>
        </xdr:cNvPr>
        <xdr:cNvCxnSpPr/>
      </xdr:nvCxnSpPr>
      <xdr:spPr>
        <a:xfrm>
          <a:off x="4546600" y="17059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97790</xdr:rowOff>
    </xdr:from>
    <xdr:ext cx="405130" cy="258445"/>
    <xdr:sp macro="" textlink="">
      <xdr:nvSpPr>
        <xdr:cNvPr id="410" name="【港湾・漁港】&#10;有形固定資産減価償却率平均値テキスト">
          <a:extLst>
            <a:ext uri="{FF2B5EF4-FFF2-40B4-BE49-F238E27FC236}">
              <a16:creationId xmlns:a16="http://schemas.microsoft.com/office/drawing/2014/main" id="{16B56974-E0F9-47BF-AE49-895845D7B17D}"/>
            </a:ext>
          </a:extLst>
        </xdr:cNvPr>
        <xdr:cNvSpPr txBox="1"/>
      </xdr:nvSpPr>
      <xdr:spPr>
        <a:xfrm>
          <a:off x="4673600" y="179285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94F281B9-A842-45D9-83E6-9F703F0A88B3}"/>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530F2899-90F1-47BD-AE7D-16A243340F68}"/>
            </a:ext>
          </a:extLst>
        </xdr:cNvPr>
        <xdr:cNvSpPr/>
      </xdr:nvSpPr>
      <xdr:spPr>
        <a:xfrm>
          <a:off x="3746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105410</xdr:rowOff>
    </xdr:from>
    <xdr:to>
      <xdr:col>15</xdr:col>
      <xdr:colOff>101600</xdr:colOff>
      <xdr:row>105</xdr:row>
      <xdr:rowOff>35560</xdr:rowOff>
    </xdr:to>
    <xdr:sp macro="" textlink="">
      <xdr:nvSpPr>
        <xdr:cNvPr id="413" name="フローチャート: 判断 412">
          <a:extLst>
            <a:ext uri="{FF2B5EF4-FFF2-40B4-BE49-F238E27FC236}">
              <a16:creationId xmlns:a16="http://schemas.microsoft.com/office/drawing/2014/main" id="{C2BC73CD-D07C-49D9-BC85-BE6B10D662E4}"/>
            </a:ext>
          </a:extLst>
        </xdr:cNvPr>
        <xdr:cNvSpPr/>
      </xdr:nvSpPr>
      <xdr:spPr>
        <a:xfrm>
          <a:off x="28575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14EA1C99-6047-41F0-8708-56DE406DC9F9}"/>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D50BBDFD-B6A7-46CD-83DF-097584D482CE}"/>
            </a:ext>
          </a:extLst>
        </xdr:cNvPr>
        <xdr:cNvSpPr/>
      </xdr:nvSpPr>
      <xdr:spPr>
        <a:xfrm>
          <a:off x="107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1A195D1D-AA5C-4DFA-85B1-0ACF3F6F0F66}"/>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DBAC9EE7-EA48-414C-AB6D-721BCAE08CDE}"/>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E112A78A-BAE4-405C-9FAC-45516BBBC6DD}"/>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9" name="テキスト ボックス 418">
          <a:extLst>
            <a:ext uri="{FF2B5EF4-FFF2-40B4-BE49-F238E27FC236}">
              <a16:creationId xmlns:a16="http://schemas.microsoft.com/office/drawing/2014/main" id="{D19CA539-741E-49DA-89B1-5D2CB4BBA6BB}"/>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20" name="テキスト ボックス 419">
          <a:extLst>
            <a:ext uri="{FF2B5EF4-FFF2-40B4-BE49-F238E27FC236}">
              <a16:creationId xmlns:a16="http://schemas.microsoft.com/office/drawing/2014/main" id="{29EB8C63-0850-4998-8A04-3CBF82518EE8}"/>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101</xdr:row>
      <xdr:rowOff>111125</xdr:rowOff>
    </xdr:from>
    <xdr:to>
      <xdr:col>24</xdr:col>
      <xdr:colOff>114300</xdr:colOff>
      <xdr:row>102</xdr:row>
      <xdr:rowOff>41275</xdr:rowOff>
    </xdr:to>
    <xdr:sp macro="" textlink="">
      <xdr:nvSpPr>
        <xdr:cNvPr id="421" name="楕円 420">
          <a:extLst>
            <a:ext uri="{FF2B5EF4-FFF2-40B4-BE49-F238E27FC236}">
              <a16:creationId xmlns:a16="http://schemas.microsoft.com/office/drawing/2014/main" id="{2EDB6CBA-77BE-4E10-AFA6-655282C8CEAF}"/>
            </a:ext>
          </a:extLst>
        </xdr:cNvPr>
        <xdr:cNvSpPr/>
      </xdr:nvSpPr>
      <xdr:spPr>
        <a:xfrm>
          <a:off x="4584700" y="1742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133985</xdr:rowOff>
    </xdr:from>
    <xdr:ext cx="405130" cy="258445"/>
    <xdr:sp macro="" textlink="">
      <xdr:nvSpPr>
        <xdr:cNvPr id="422" name="【港湾・漁港】&#10;有形固定資産減価償却率該当値テキスト">
          <a:extLst>
            <a:ext uri="{FF2B5EF4-FFF2-40B4-BE49-F238E27FC236}">
              <a16:creationId xmlns:a16="http://schemas.microsoft.com/office/drawing/2014/main" id="{EE650F0E-F4DF-4A5A-AF28-0D4C16D9EAF9}"/>
            </a:ext>
          </a:extLst>
        </xdr:cNvPr>
        <xdr:cNvSpPr txBox="1"/>
      </xdr:nvSpPr>
      <xdr:spPr>
        <a:xfrm>
          <a:off x="4673600" y="172789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101</xdr:row>
      <xdr:rowOff>73025</xdr:rowOff>
    </xdr:from>
    <xdr:to>
      <xdr:col>20</xdr:col>
      <xdr:colOff>38100</xdr:colOff>
      <xdr:row>102</xdr:row>
      <xdr:rowOff>3175</xdr:rowOff>
    </xdr:to>
    <xdr:sp macro="" textlink="">
      <xdr:nvSpPr>
        <xdr:cNvPr id="423" name="楕円 422">
          <a:extLst>
            <a:ext uri="{FF2B5EF4-FFF2-40B4-BE49-F238E27FC236}">
              <a16:creationId xmlns:a16="http://schemas.microsoft.com/office/drawing/2014/main" id="{E34333ED-01A5-459F-A1BE-5CCB3B481632}"/>
            </a:ext>
          </a:extLst>
        </xdr:cNvPr>
        <xdr:cNvSpPr/>
      </xdr:nvSpPr>
      <xdr:spPr>
        <a:xfrm>
          <a:off x="3746500" y="1738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123825</xdr:rowOff>
    </xdr:from>
    <xdr:to>
      <xdr:col>24</xdr:col>
      <xdr:colOff>63500</xdr:colOff>
      <xdr:row>101</xdr:row>
      <xdr:rowOff>161925</xdr:rowOff>
    </xdr:to>
    <xdr:cxnSp macro="">
      <xdr:nvCxnSpPr>
        <xdr:cNvPr id="424" name="直線コネクタ 423">
          <a:extLst>
            <a:ext uri="{FF2B5EF4-FFF2-40B4-BE49-F238E27FC236}">
              <a16:creationId xmlns:a16="http://schemas.microsoft.com/office/drawing/2014/main" id="{226962EC-6A55-48AB-8C70-D2F6BB6F2275}"/>
            </a:ext>
          </a:extLst>
        </xdr:cNvPr>
        <xdr:cNvCxnSpPr/>
      </xdr:nvCxnSpPr>
      <xdr:spPr>
        <a:xfrm>
          <a:off x="3797300" y="1744027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57785</xdr:rowOff>
    </xdr:from>
    <xdr:to>
      <xdr:col>15</xdr:col>
      <xdr:colOff>101600</xdr:colOff>
      <xdr:row>101</xdr:row>
      <xdr:rowOff>159385</xdr:rowOff>
    </xdr:to>
    <xdr:sp macro="" textlink="">
      <xdr:nvSpPr>
        <xdr:cNvPr id="425" name="楕円 424">
          <a:extLst>
            <a:ext uri="{FF2B5EF4-FFF2-40B4-BE49-F238E27FC236}">
              <a16:creationId xmlns:a16="http://schemas.microsoft.com/office/drawing/2014/main" id="{5A10AF73-21BC-4E85-A870-2FB32BEB0AA0}"/>
            </a:ext>
          </a:extLst>
        </xdr:cNvPr>
        <xdr:cNvSpPr/>
      </xdr:nvSpPr>
      <xdr:spPr>
        <a:xfrm>
          <a:off x="2857500" y="1737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109220</xdr:rowOff>
    </xdr:from>
    <xdr:to>
      <xdr:col>19</xdr:col>
      <xdr:colOff>177800</xdr:colOff>
      <xdr:row>101</xdr:row>
      <xdr:rowOff>123825</xdr:rowOff>
    </xdr:to>
    <xdr:cxnSp macro="">
      <xdr:nvCxnSpPr>
        <xdr:cNvPr id="426" name="直線コネクタ 425">
          <a:extLst>
            <a:ext uri="{FF2B5EF4-FFF2-40B4-BE49-F238E27FC236}">
              <a16:creationId xmlns:a16="http://schemas.microsoft.com/office/drawing/2014/main" id="{745C0802-9CD6-4BBB-B15B-EFB57F63608E}"/>
            </a:ext>
          </a:extLst>
        </xdr:cNvPr>
        <xdr:cNvCxnSpPr/>
      </xdr:nvCxnSpPr>
      <xdr:spPr>
        <a:xfrm>
          <a:off x="2908300" y="174256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44450</xdr:rowOff>
    </xdr:from>
    <xdr:to>
      <xdr:col>10</xdr:col>
      <xdr:colOff>165100</xdr:colOff>
      <xdr:row>101</xdr:row>
      <xdr:rowOff>146050</xdr:rowOff>
    </xdr:to>
    <xdr:sp macro="" textlink="">
      <xdr:nvSpPr>
        <xdr:cNvPr id="427" name="楕円 426">
          <a:extLst>
            <a:ext uri="{FF2B5EF4-FFF2-40B4-BE49-F238E27FC236}">
              <a16:creationId xmlns:a16="http://schemas.microsoft.com/office/drawing/2014/main" id="{931D73E9-EE52-497F-A876-4BFD71A3D1F1}"/>
            </a:ext>
          </a:extLst>
        </xdr:cNvPr>
        <xdr:cNvSpPr/>
      </xdr:nvSpPr>
      <xdr:spPr>
        <a:xfrm>
          <a:off x="1968500" y="173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95250</xdr:rowOff>
    </xdr:from>
    <xdr:to>
      <xdr:col>15</xdr:col>
      <xdr:colOff>50800</xdr:colOff>
      <xdr:row>101</xdr:row>
      <xdr:rowOff>109220</xdr:rowOff>
    </xdr:to>
    <xdr:cxnSp macro="">
      <xdr:nvCxnSpPr>
        <xdr:cNvPr id="428" name="直線コネクタ 427">
          <a:extLst>
            <a:ext uri="{FF2B5EF4-FFF2-40B4-BE49-F238E27FC236}">
              <a16:creationId xmlns:a16="http://schemas.microsoft.com/office/drawing/2014/main" id="{F6E06A3A-BA20-4BE2-8D21-0A97D32DAEDD}"/>
            </a:ext>
          </a:extLst>
        </xdr:cNvPr>
        <xdr:cNvCxnSpPr/>
      </xdr:nvCxnSpPr>
      <xdr:spPr>
        <a:xfrm>
          <a:off x="2019300" y="174117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31115</xdr:rowOff>
    </xdr:from>
    <xdr:to>
      <xdr:col>6</xdr:col>
      <xdr:colOff>38100</xdr:colOff>
      <xdr:row>101</xdr:row>
      <xdr:rowOff>132715</xdr:rowOff>
    </xdr:to>
    <xdr:sp macro="" textlink="">
      <xdr:nvSpPr>
        <xdr:cNvPr id="429" name="楕円 428">
          <a:extLst>
            <a:ext uri="{FF2B5EF4-FFF2-40B4-BE49-F238E27FC236}">
              <a16:creationId xmlns:a16="http://schemas.microsoft.com/office/drawing/2014/main" id="{ABBCC84B-B6BE-4CC5-83D7-78A575E37711}"/>
            </a:ext>
          </a:extLst>
        </xdr:cNvPr>
        <xdr:cNvSpPr/>
      </xdr:nvSpPr>
      <xdr:spPr>
        <a:xfrm>
          <a:off x="1079500" y="1734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81915</xdr:rowOff>
    </xdr:from>
    <xdr:to>
      <xdr:col>10</xdr:col>
      <xdr:colOff>114300</xdr:colOff>
      <xdr:row>101</xdr:row>
      <xdr:rowOff>95250</xdr:rowOff>
    </xdr:to>
    <xdr:cxnSp macro="">
      <xdr:nvCxnSpPr>
        <xdr:cNvPr id="430" name="直線コネクタ 429">
          <a:extLst>
            <a:ext uri="{FF2B5EF4-FFF2-40B4-BE49-F238E27FC236}">
              <a16:creationId xmlns:a16="http://schemas.microsoft.com/office/drawing/2014/main" id="{D08B89B2-B8BA-4E1A-B8DD-C68764B487D6}"/>
            </a:ext>
          </a:extLst>
        </xdr:cNvPr>
        <xdr:cNvCxnSpPr/>
      </xdr:nvCxnSpPr>
      <xdr:spPr>
        <a:xfrm>
          <a:off x="1130300" y="173983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52070</xdr:rowOff>
    </xdr:from>
    <xdr:ext cx="405130" cy="258445"/>
    <xdr:sp macro="" textlink="">
      <xdr:nvSpPr>
        <xdr:cNvPr id="431" name="n_1aveValue【港湾・漁港】&#10;有形固定資産減価償却率">
          <a:extLst>
            <a:ext uri="{FF2B5EF4-FFF2-40B4-BE49-F238E27FC236}">
              <a16:creationId xmlns:a16="http://schemas.microsoft.com/office/drawing/2014/main" id="{6A72931D-7887-46E7-8607-E39CF9C5A396}"/>
            </a:ext>
          </a:extLst>
        </xdr:cNvPr>
        <xdr:cNvSpPr txBox="1"/>
      </xdr:nvSpPr>
      <xdr:spPr>
        <a:xfrm>
          <a:off x="3582035" y="180543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26670</xdr:rowOff>
    </xdr:from>
    <xdr:ext cx="404495" cy="259080"/>
    <xdr:sp macro="" textlink="">
      <xdr:nvSpPr>
        <xdr:cNvPr id="432" name="n_2aveValue【港湾・漁港】&#10;有形固定資産減価償却率">
          <a:extLst>
            <a:ext uri="{FF2B5EF4-FFF2-40B4-BE49-F238E27FC236}">
              <a16:creationId xmlns:a16="http://schemas.microsoft.com/office/drawing/2014/main" id="{2302826C-5DCE-48A6-B466-05868249B8C9}"/>
            </a:ext>
          </a:extLst>
        </xdr:cNvPr>
        <xdr:cNvSpPr txBox="1"/>
      </xdr:nvSpPr>
      <xdr:spPr>
        <a:xfrm>
          <a:off x="2705735" y="18028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144780</xdr:rowOff>
    </xdr:from>
    <xdr:ext cx="404495" cy="258445"/>
    <xdr:sp macro="" textlink="">
      <xdr:nvSpPr>
        <xdr:cNvPr id="433" name="n_3aveValue【港湾・漁港】&#10;有形固定資産減価償却率">
          <a:extLst>
            <a:ext uri="{FF2B5EF4-FFF2-40B4-BE49-F238E27FC236}">
              <a16:creationId xmlns:a16="http://schemas.microsoft.com/office/drawing/2014/main" id="{B1C268AD-FBB1-4E4E-BCC6-86176F018CEC}"/>
            </a:ext>
          </a:extLst>
        </xdr:cNvPr>
        <xdr:cNvSpPr txBox="1"/>
      </xdr:nvSpPr>
      <xdr:spPr>
        <a:xfrm>
          <a:off x="1816735" y="178041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105</xdr:row>
      <xdr:rowOff>137160</xdr:rowOff>
    </xdr:from>
    <xdr:ext cx="404495" cy="259080"/>
    <xdr:sp macro="" textlink="">
      <xdr:nvSpPr>
        <xdr:cNvPr id="434" name="n_4aveValue【港湾・漁港】&#10;有形固定資産減価償却率">
          <a:extLst>
            <a:ext uri="{FF2B5EF4-FFF2-40B4-BE49-F238E27FC236}">
              <a16:creationId xmlns:a16="http://schemas.microsoft.com/office/drawing/2014/main" id="{597F139F-833D-45DD-A1A1-3419EC72404B}"/>
            </a:ext>
          </a:extLst>
        </xdr:cNvPr>
        <xdr:cNvSpPr txBox="1"/>
      </xdr:nvSpPr>
      <xdr:spPr>
        <a:xfrm>
          <a:off x="927735" y="181394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100</xdr:row>
      <xdr:rowOff>19685</xdr:rowOff>
    </xdr:from>
    <xdr:ext cx="405130" cy="258445"/>
    <xdr:sp macro="" textlink="">
      <xdr:nvSpPr>
        <xdr:cNvPr id="435" name="n_1mainValue【港湾・漁港】&#10;有形固定資産減価償却率">
          <a:extLst>
            <a:ext uri="{FF2B5EF4-FFF2-40B4-BE49-F238E27FC236}">
              <a16:creationId xmlns:a16="http://schemas.microsoft.com/office/drawing/2014/main" id="{4D72B223-48BD-4790-9530-B197016A54D2}"/>
            </a:ext>
          </a:extLst>
        </xdr:cNvPr>
        <xdr:cNvSpPr txBox="1"/>
      </xdr:nvSpPr>
      <xdr:spPr>
        <a:xfrm>
          <a:off x="3582035" y="171646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100</xdr:row>
      <xdr:rowOff>4445</xdr:rowOff>
    </xdr:from>
    <xdr:ext cx="404495" cy="259080"/>
    <xdr:sp macro="" textlink="">
      <xdr:nvSpPr>
        <xdr:cNvPr id="436" name="n_2mainValue【港湾・漁港】&#10;有形固定資産減価償却率">
          <a:extLst>
            <a:ext uri="{FF2B5EF4-FFF2-40B4-BE49-F238E27FC236}">
              <a16:creationId xmlns:a16="http://schemas.microsoft.com/office/drawing/2014/main" id="{24306CE8-8499-442A-B400-A450B3AA2FC3}"/>
            </a:ext>
          </a:extLst>
        </xdr:cNvPr>
        <xdr:cNvSpPr txBox="1"/>
      </xdr:nvSpPr>
      <xdr:spPr>
        <a:xfrm>
          <a:off x="2705735" y="171494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162560</xdr:rowOff>
    </xdr:from>
    <xdr:ext cx="404495" cy="259080"/>
    <xdr:sp macro="" textlink="">
      <xdr:nvSpPr>
        <xdr:cNvPr id="437" name="n_3mainValue【港湾・漁港】&#10;有形固定資産減価償却率">
          <a:extLst>
            <a:ext uri="{FF2B5EF4-FFF2-40B4-BE49-F238E27FC236}">
              <a16:creationId xmlns:a16="http://schemas.microsoft.com/office/drawing/2014/main" id="{03DC2813-69A3-4AA9-96C0-0BF001A55D25}"/>
            </a:ext>
          </a:extLst>
        </xdr:cNvPr>
        <xdr:cNvSpPr txBox="1"/>
      </xdr:nvSpPr>
      <xdr:spPr>
        <a:xfrm>
          <a:off x="1816735" y="17136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99</xdr:row>
      <xdr:rowOff>149225</xdr:rowOff>
    </xdr:from>
    <xdr:ext cx="404495" cy="259080"/>
    <xdr:sp macro="" textlink="">
      <xdr:nvSpPr>
        <xdr:cNvPr id="438" name="n_4mainValue【港湾・漁港】&#10;有形固定資産減価償却率">
          <a:extLst>
            <a:ext uri="{FF2B5EF4-FFF2-40B4-BE49-F238E27FC236}">
              <a16:creationId xmlns:a16="http://schemas.microsoft.com/office/drawing/2014/main" id="{93B70065-3FAA-468E-973D-2120AB6D2302}"/>
            </a:ext>
          </a:extLst>
        </xdr:cNvPr>
        <xdr:cNvSpPr txBox="1"/>
      </xdr:nvSpPr>
      <xdr:spPr>
        <a:xfrm>
          <a:off x="927735" y="171227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B2B1F3E0-E4F8-4641-8BFC-7A87327D989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9C0C645C-81A8-4C82-ABD9-3D1C6E5DBB5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2F06AEBD-5D96-4E82-8CCF-9440DCFCDC43}"/>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9B833156-71B4-4F8E-8BD1-F806AF530E46}"/>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23006F98-90DE-4F7D-A953-01B5F6C40742}"/>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F47C1534-E0AD-4BBE-8CE2-791DB0F71828}"/>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4DBBD286-1869-425D-9DB2-5B5B9C25726B}"/>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121,548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60C08255-6DE1-4476-9A09-3AD4AA0FD386}"/>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250" cy="225425"/>
    <xdr:sp macro="" textlink="">
      <xdr:nvSpPr>
        <xdr:cNvPr id="447" name="テキスト ボックス 446">
          <a:extLst>
            <a:ext uri="{FF2B5EF4-FFF2-40B4-BE49-F238E27FC236}">
              <a16:creationId xmlns:a16="http://schemas.microsoft.com/office/drawing/2014/main" id="{1ED5A0BC-0C4A-4703-A832-AA37B77A2590}"/>
            </a:ext>
          </a:extLst>
        </xdr:cNvPr>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357F7462-5B81-4C9A-A419-A5AC4478DE92}"/>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EBA5B654-F974-4396-95BF-213CEC2147A5}"/>
            </a:ext>
          </a:extLst>
        </xdr:cNvPr>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107</xdr:row>
      <xdr:rowOff>105410</xdr:rowOff>
    </xdr:from>
    <xdr:ext cx="248285" cy="259080"/>
    <xdr:sp macro="" textlink="">
      <xdr:nvSpPr>
        <xdr:cNvPr id="450" name="テキスト ボックス 449">
          <a:extLst>
            <a:ext uri="{FF2B5EF4-FFF2-40B4-BE49-F238E27FC236}">
              <a16:creationId xmlns:a16="http://schemas.microsoft.com/office/drawing/2014/main" id="{A829E2C6-269A-41EE-B704-FE2D10732BE5}"/>
            </a:ext>
          </a:extLst>
        </xdr:cNvPr>
        <xdr:cNvSpPr txBox="1"/>
      </xdr:nvSpPr>
      <xdr:spPr>
        <a:xfrm>
          <a:off x="6355080" y="1845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4FA72E84-6D7D-4BDC-BC4D-64C8555670EA}"/>
            </a:ext>
          </a:extLst>
        </xdr:cNvPr>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104</xdr:row>
      <xdr:rowOff>162560</xdr:rowOff>
    </xdr:from>
    <xdr:ext cx="594995" cy="259080"/>
    <xdr:sp macro="" textlink="">
      <xdr:nvSpPr>
        <xdr:cNvPr id="452" name="テキスト ボックス 451">
          <a:extLst>
            <a:ext uri="{FF2B5EF4-FFF2-40B4-BE49-F238E27FC236}">
              <a16:creationId xmlns:a16="http://schemas.microsoft.com/office/drawing/2014/main" id="{1B0C598B-A04B-4136-B9D0-9C0FE83CBC8B}"/>
            </a:ext>
          </a:extLst>
        </xdr:cNvPr>
        <xdr:cNvSpPr txBox="1"/>
      </xdr:nvSpPr>
      <xdr:spPr>
        <a:xfrm>
          <a:off x="6008370" y="1799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971E08F1-6133-4B9C-ABCD-362686E5574E}"/>
            </a:ext>
          </a:extLst>
        </xdr:cNvPr>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102</xdr:row>
      <xdr:rowOff>48260</xdr:rowOff>
    </xdr:from>
    <xdr:ext cx="594995" cy="259080"/>
    <xdr:sp macro="" textlink="">
      <xdr:nvSpPr>
        <xdr:cNvPr id="454" name="テキスト ボックス 453">
          <a:extLst>
            <a:ext uri="{FF2B5EF4-FFF2-40B4-BE49-F238E27FC236}">
              <a16:creationId xmlns:a16="http://schemas.microsoft.com/office/drawing/2014/main" id="{BE5D6054-9E64-4927-8504-B190988BFCD3}"/>
            </a:ext>
          </a:extLst>
        </xdr:cNvPr>
        <xdr:cNvSpPr txBox="1"/>
      </xdr:nvSpPr>
      <xdr:spPr>
        <a:xfrm>
          <a:off x="6008370" y="1753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757A9F58-04E6-4A0B-9794-275ABC0806AB}"/>
            </a:ext>
          </a:extLst>
        </xdr:cNvPr>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99</xdr:row>
      <xdr:rowOff>105410</xdr:rowOff>
    </xdr:from>
    <xdr:ext cx="594995" cy="259080"/>
    <xdr:sp macro="" textlink="">
      <xdr:nvSpPr>
        <xdr:cNvPr id="456" name="テキスト ボックス 455">
          <a:extLst>
            <a:ext uri="{FF2B5EF4-FFF2-40B4-BE49-F238E27FC236}">
              <a16:creationId xmlns:a16="http://schemas.microsoft.com/office/drawing/2014/main" id="{B98BCA77-2162-47CE-BFF6-0CBE10D6A56B}"/>
            </a:ext>
          </a:extLst>
        </xdr:cNvPr>
        <xdr:cNvSpPr txBox="1"/>
      </xdr:nvSpPr>
      <xdr:spPr>
        <a:xfrm>
          <a:off x="6008370" y="1707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56DBAD6C-9943-4453-86FA-F1A1CF24FE23}"/>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162560</xdr:rowOff>
    </xdr:from>
    <xdr:ext cx="594995" cy="259080"/>
    <xdr:sp macro="" textlink="">
      <xdr:nvSpPr>
        <xdr:cNvPr id="458" name="テキスト ボックス 457">
          <a:extLst>
            <a:ext uri="{FF2B5EF4-FFF2-40B4-BE49-F238E27FC236}">
              <a16:creationId xmlns:a16="http://schemas.microsoft.com/office/drawing/2014/main" id="{6D06E221-7C8E-4E98-A183-8A148DC1D5C9}"/>
            </a:ext>
          </a:extLst>
        </xdr:cNvPr>
        <xdr:cNvSpPr txBox="1"/>
      </xdr:nvSpPr>
      <xdr:spPr>
        <a:xfrm>
          <a:off x="6008370" y="1662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1964B606-FC9F-4AEF-B696-E2911E4A579E}"/>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113665</xdr:rowOff>
    </xdr:from>
    <xdr:to>
      <xdr:col>54</xdr:col>
      <xdr:colOff>189865</xdr:colOff>
      <xdr:row>108</xdr:row>
      <xdr:rowOff>76200</xdr:rowOff>
    </xdr:to>
    <xdr:cxnSp macro="">
      <xdr:nvCxnSpPr>
        <xdr:cNvPr id="460" name="直線コネクタ 459">
          <a:extLst>
            <a:ext uri="{FF2B5EF4-FFF2-40B4-BE49-F238E27FC236}">
              <a16:creationId xmlns:a16="http://schemas.microsoft.com/office/drawing/2014/main" id="{499A9280-4463-4018-8524-04FEBF8ACA82}"/>
            </a:ext>
          </a:extLst>
        </xdr:cNvPr>
        <xdr:cNvCxnSpPr/>
      </xdr:nvCxnSpPr>
      <xdr:spPr>
        <a:xfrm flipV="1">
          <a:off x="10476865" y="17087215"/>
          <a:ext cx="0" cy="1505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80010</xdr:rowOff>
    </xdr:from>
    <xdr:ext cx="313690" cy="259080"/>
    <xdr:sp macro="" textlink="">
      <xdr:nvSpPr>
        <xdr:cNvPr id="461" name="【港湾・漁港】&#10;一人当たり有形固定資産（償却資産）額最小値テキスト">
          <a:extLst>
            <a:ext uri="{FF2B5EF4-FFF2-40B4-BE49-F238E27FC236}">
              <a16:creationId xmlns:a16="http://schemas.microsoft.com/office/drawing/2014/main" id="{4AF9E6F4-5CD0-4FAF-8917-5C8D907CECA0}"/>
            </a:ext>
          </a:extLst>
        </xdr:cNvPr>
        <xdr:cNvSpPr txBox="1"/>
      </xdr:nvSpPr>
      <xdr:spPr>
        <a:xfrm>
          <a:off x="10515600" y="185966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76200</xdr:rowOff>
    </xdr:from>
    <xdr:to>
      <xdr:col>55</xdr:col>
      <xdr:colOff>88900</xdr:colOff>
      <xdr:row>108</xdr:row>
      <xdr:rowOff>76200</xdr:rowOff>
    </xdr:to>
    <xdr:cxnSp macro="">
      <xdr:nvCxnSpPr>
        <xdr:cNvPr id="462" name="直線コネクタ 461">
          <a:extLst>
            <a:ext uri="{FF2B5EF4-FFF2-40B4-BE49-F238E27FC236}">
              <a16:creationId xmlns:a16="http://schemas.microsoft.com/office/drawing/2014/main" id="{AEF3EF61-CCCC-4A64-B108-A27D8D61C969}"/>
            </a:ext>
          </a:extLst>
        </xdr:cNvPr>
        <xdr:cNvCxnSpPr/>
      </xdr:nvCxnSpPr>
      <xdr:spPr>
        <a:xfrm>
          <a:off x="10388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60325</xdr:rowOff>
    </xdr:from>
    <xdr:ext cx="598805" cy="259080"/>
    <xdr:sp macro="" textlink="">
      <xdr:nvSpPr>
        <xdr:cNvPr id="463" name="【港湾・漁港】&#10;一人当たり有形固定資産（償却資産）額最大値テキスト">
          <a:extLst>
            <a:ext uri="{FF2B5EF4-FFF2-40B4-BE49-F238E27FC236}">
              <a16:creationId xmlns:a16="http://schemas.microsoft.com/office/drawing/2014/main" id="{23E1534C-DFE7-49FC-8B92-0A583FBE82F3}"/>
            </a:ext>
          </a:extLst>
        </xdr:cNvPr>
        <xdr:cNvSpPr txBox="1"/>
      </xdr:nvSpPr>
      <xdr:spPr>
        <a:xfrm>
          <a:off x="10515600" y="168624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658,639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113665</xdr:rowOff>
    </xdr:from>
    <xdr:to>
      <xdr:col>55</xdr:col>
      <xdr:colOff>88900</xdr:colOff>
      <xdr:row>99</xdr:row>
      <xdr:rowOff>113665</xdr:rowOff>
    </xdr:to>
    <xdr:cxnSp macro="">
      <xdr:nvCxnSpPr>
        <xdr:cNvPr id="464" name="直線コネクタ 463">
          <a:extLst>
            <a:ext uri="{FF2B5EF4-FFF2-40B4-BE49-F238E27FC236}">
              <a16:creationId xmlns:a16="http://schemas.microsoft.com/office/drawing/2014/main" id="{B14285AC-6A75-4FEF-9C25-479977E13670}"/>
            </a:ext>
          </a:extLst>
        </xdr:cNvPr>
        <xdr:cNvCxnSpPr/>
      </xdr:nvCxnSpPr>
      <xdr:spPr>
        <a:xfrm>
          <a:off x="10388600" y="17087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92710</xdr:rowOff>
    </xdr:from>
    <xdr:ext cx="598805" cy="259080"/>
    <xdr:sp macro="" textlink="">
      <xdr:nvSpPr>
        <xdr:cNvPr id="465" name="【港湾・漁港】&#10;一人当たり有形固定資産（償却資産）額平均値テキスト">
          <a:extLst>
            <a:ext uri="{FF2B5EF4-FFF2-40B4-BE49-F238E27FC236}">
              <a16:creationId xmlns:a16="http://schemas.microsoft.com/office/drawing/2014/main" id="{9CB21AB1-AB9C-47C3-ACC5-7010736C5A61}"/>
            </a:ext>
          </a:extLst>
        </xdr:cNvPr>
        <xdr:cNvSpPr txBox="1"/>
      </xdr:nvSpPr>
      <xdr:spPr>
        <a:xfrm>
          <a:off x="10515600" y="182664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111,222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114300</xdr:rowOff>
    </xdr:from>
    <xdr:to>
      <xdr:col>55</xdr:col>
      <xdr:colOff>50800</xdr:colOff>
      <xdr:row>107</xdr:row>
      <xdr:rowOff>44450</xdr:rowOff>
    </xdr:to>
    <xdr:sp macro="" textlink="">
      <xdr:nvSpPr>
        <xdr:cNvPr id="466" name="フローチャート: 判断 465">
          <a:extLst>
            <a:ext uri="{FF2B5EF4-FFF2-40B4-BE49-F238E27FC236}">
              <a16:creationId xmlns:a16="http://schemas.microsoft.com/office/drawing/2014/main" id="{F11446B6-64D3-4BF8-851A-AC443E90374A}"/>
            </a:ext>
          </a:extLst>
        </xdr:cNvPr>
        <xdr:cNvSpPr/>
      </xdr:nvSpPr>
      <xdr:spPr>
        <a:xfrm>
          <a:off x="104267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105410</xdr:rowOff>
    </xdr:from>
    <xdr:to>
      <xdr:col>50</xdr:col>
      <xdr:colOff>165100</xdr:colOff>
      <xdr:row>107</xdr:row>
      <xdr:rowOff>35560</xdr:rowOff>
    </xdr:to>
    <xdr:sp macro="" textlink="">
      <xdr:nvSpPr>
        <xdr:cNvPr id="467" name="フローチャート: 判断 466">
          <a:extLst>
            <a:ext uri="{FF2B5EF4-FFF2-40B4-BE49-F238E27FC236}">
              <a16:creationId xmlns:a16="http://schemas.microsoft.com/office/drawing/2014/main" id="{AA36EAC1-1BA9-486B-8B14-1D1433A93255}"/>
            </a:ext>
          </a:extLst>
        </xdr:cNvPr>
        <xdr:cNvSpPr/>
      </xdr:nvSpPr>
      <xdr:spPr>
        <a:xfrm>
          <a:off x="9588500" y="1827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122555</xdr:rowOff>
    </xdr:from>
    <xdr:to>
      <xdr:col>46</xdr:col>
      <xdr:colOff>38100</xdr:colOff>
      <xdr:row>107</xdr:row>
      <xdr:rowOff>52705</xdr:rowOff>
    </xdr:to>
    <xdr:sp macro="" textlink="">
      <xdr:nvSpPr>
        <xdr:cNvPr id="468" name="フローチャート: 判断 467">
          <a:extLst>
            <a:ext uri="{FF2B5EF4-FFF2-40B4-BE49-F238E27FC236}">
              <a16:creationId xmlns:a16="http://schemas.microsoft.com/office/drawing/2014/main" id="{CAED48C2-D361-499A-9199-C5F4B704E76D}"/>
            </a:ext>
          </a:extLst>
        </xdr:cNvPr>
        <xdr:cNvSpPr/>
      </xdr:nvSpPr>
      <xdr:spPr>
        <a:xfrm>
          <a:off x="8699500" y="1829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169545</xdr:rowOff>
    </xdr:from>
    <xdr:to>
      <xdr:col>41</xdr:col>
      <xdr:colOff>101600</xdr:colOff>
      <xdr:row>106</xdr:row>
      <xdr:rowOff>99695</xdr:rowOff>
    </xdr:to>
    <xdr:sp macro="" textlink="">
      <xdr:nvSpPr>
        <xdr:cNvPr id="469" name="フローチャート: 判断 468">
          <a:extLst>
            <a:ext uri="{FF2B5EF4-FFF2-40B4-BE49-F238E27FC236}">
              <a16:creationId xmlns:a16="http://schemas.microsoft.com/office/drawing/2014/main" id="{D845692B-6658-434C-9FAE-ECAAF5D81964}"/>
            </a:ext>
          </a:extLst>
        </xdr:cNvPr>
        <xdr:cNvSpPr/>
      </xdr:nvSpPr>
      <xdr:spPr>
        <a:xfrm>
          <a:off x="7810500" y="1817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69215</xdr:rowOff>
    </xdr:from>
    <xdr:to>
      <xdr:col>36</xdr:col>
      <xdr:colOff>165100</xdr:colOff>
      <xdr:row>105</xdr:row>
      <xdr:rowOff>170815</xdr:rowOff>
    </xdr:to>
    <xdr:sp macro="" textlink="">
      <xdr:nvSpPr>
        <xdr:cNvPr id="470" name="フローチャート: 判断 469">
          <a:extLst>
            <a:ext uri="{FF2B5EF4-FFF2-40B4-BE49-F238E27FC236}">
              <a16:creationId xmlns:a16="http://schemas.microsoft.com/office/drawing/2014/main" id="{53EEE677-EA2D-49DA-B1BE-0302DCF0085D}"/>
            </a:ext>
          </a:extLst>
        </xdr:cNvPr>
        <xdr:cNvSpPr/>
      </xdr:nvSpPr>
      <xdr:spPr>
        <a:xfrm>
          <a:off x="6921500" y="1807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EB36B758-7890-4E3E-90D2-27BC5CAAF7B3}"/>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C960255E-8E28-4C0D-812C-830844543CED}"/>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79B52D8C-3A6F-43BA-B775-3228245B57C1}"/>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ACD4E307-FEC1-47F4-943A-414BB00F3813}"/>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419A5DE8-B9B5-4BED-B402-12C309AB4B6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67310</xdr:rowOff>
    </xdr:from>
    <xdr:to>
      <xdr:col>55</xdr:col>
      <xdr:colOff>50800</xdr:colOff>
      <xdr:row>106</xdr:row>
      <xdr:rowOff>168910</xdr:rowOff>
    </xdr:to>
    <xdr:sp macro="" textlink="">
      <xdr:nvSpPr>
        <xdr:cNvPr id="476" name="楕円 475">
          <a:extLst>
            <a:ext uri="{FF2B5EF4-FFF2-40B4-BE49-F238E27FC236}">
              <a16:creationId xmlns:a16="http://schemas.microsoft.com/office/drawing/2014/main" id="{C8BD67E3-929C-4778-B191-47EDC75CD8CC}"/>
            </a:ext>
          </a:extLst>
        </xdr:cNvPr>
        <xdr:cNvSpPr/>
      </xdr:nvSpPr>
      <xdr:spPr>
        <a:xfrm>
          <a:off x="10426700" y="1824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90170</xdr:rowOff>
    </xdr:from>
    <xdr:ext cx="598805" cy="259080"/>
    <xdr:sp macro="" textlink="">
      <xdr:nvSpPr>
        <xdr:cNvPr id="477" name="【港湾・漁港】&#10;一人当たり有形固定資産（償却資産）額該当値テキスト">
          <a:extLst>
            <a:ext uri="{FF2B5EF4-FFF2-40B4-BE49-F238E27FC236}">
              <a16:creationId xmlns:a16="http://schemas.microsoft.com/office/drawing/2014/main" id="{F9AAE66F-FF81-4C32-8295-08A68D3BBD4A}"/>
            </a:ext>
          </a:extLst>
        </xdr:cNvPr>
        <xdr:cNvSpPr txBox="1"/>
      </xdr:nvSpPr>
      <xdr:spPr>
        <a:xfrm>
          <a:off x="10515600" y="180924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131,691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74930</xdr:rowOff>
    </xdr:from>
    <xdr:to>
      <xdr:col>50</xdr:col>
      <xdr:colOff>165100</xdr:colOff>
      <xdr:row>107</xdr:row>
      <xdr:rowOff>5080</xdr:rowOff>
    </xdr:to>
    <xdr:sp macro="" textlink="">
      <xdr:nvSpPr>
        <xdr:cNvPr id="478" name="楕円 477">
          <a:extLst>
            <a:ext uri="{FF2B5EF4-FFF2-40B4-BE49-F238E27FC236}">
              <a16:creationId xmlns:a16="http://schemas.microsoft.com/office/drawing/2014/main" id="{AA32B745-4E03-4BEB-BE3E-A55CC359955D}"/>
            </a:ext>
          </a:extLst>
        </xdr:cNvPr>
        <xdr:cNvSpPr/>
      </xdr:nvSpPr>
      <xdr:spPr>
        <a:xfrm>
          <a:off x="9588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118110</xdr:rowOff>
    </xdr:from>
    <xdr:to>
      <xdr:col>55</xdr:col>
      <xdr:colOff>0</xdr:colOff>
      <xdr:row>106</xdr:row>
      <xdr:rowOff>125730</xdr:rowOff>
    </xdr:to>
    <xdr:cxnSp macro="">
      <xdr:nvCxnSpPr>
        <xdr:cNvPr id="479" name="直線コネクタ 478">
          <a:extLst>
            <a:ext uri="{FF2B5EF4-FFF2-40B4-BE49-F238E27FC236}">
              <a16:creationId xmlns:a16="http://schemas.microsoft.com/office/drawing/2014/main" id="{D6A52915-C967-4F12-8A90-320A994325D8}"/>
            </a:ext>
          </a:extLst>
        </xdr:cNvPr>
        <xdr:cNvCxnSpPr/>
      </xdr:nvCxnSpPr>
      <xdr:spPr>
        <a:xfrm flipV="1">
          <a:off x="9639300" y="1829181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88900</xdr:rowOff>
    </xdr:from>
    <xdr:to>
      <xdr:col>46</xdr:col>
      <xdr:colOff>38100</xdr:colOff>
      <xdr:row>107</xdr:row>
      <xdr:rowOff>19050</xdr:rowOff>
    </xdr:to>
    <xdr:sp macro="" textlink="">
      <xdr:nvSpPr>
        <xdr:cNvPr id="480" name="楕円 479">
          <a:extLst>
            <a:ext uri="{FF2B5EF4-FFF2-40B4-BE49-F238E27FC236}">
              <a16:creationId xmlns:a16="http://schemas.microsoft.com/office/drawing/2014/main" id="{5D88F751-0C94-4DA3-8282-7A4825358050}"/>
            </a:ext>
          </a:extLst>
        </xdr:cNvPr>
        <xdr:cNvSpPr/>
      </xdr:nvSpPr>
      <xdr:spPr>
        <a:xfrm>
          <a:off x="8699500" y="182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125730</xdr:rowOff>
    </xdr:from>
    <xdr:to>
      <xdr:col>50</xdr:col>
      <xdr:colOff>114300</xdr:colOff>
      <xdr:row>106</xdr:row>
      <xdr:rowOff>139700</xdr:rowOff>
    </xdr:to>
    <xdr:cxnSp macro="">
      <xdr:nvCxnSpPr>
        <xdr:cNvPr id="481" name="直線コネクタ 480">
          <a:extLst>
            <a:ext uri="{FF2B5EF4-FFF2-40B4-BE49-F238E27FC236}">
              <a16:creationId xmlns:a16="http://schemas.microsoft.com/office/drawing/2014/main" id="{FE82C8B4-FF85-480A-843E-F36D6CF070E2}"/>
            </a:ext>
          </a:extLst>
        </xdr:cNvPr>
        <xdr:cNvCxnSpPr/>
      </xdr:nvCxnSpPr>
      <xdr:spPr>
        <a:xfrm flipV="1">
          <a:off x="8750300" y="182994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104140</xdr:rowOff>
    </xdr:from>
    <xdr:to>
      <xdr:col>41</xdr:col>
      <xdr:colOff>101600</xdr:colOff>
      <xdr:row>107</xdr:row>
      <xdr:rowOff>34290</xdr:rowOff>
    </xdr:to>
    <xdr:sp macro="" textlink="">
      <xdr:nvSpPr>
        <xdr:cNvPr id="482" name="楕円 481">
          <a:extLst>
            <a:ext uri="{FF2B5EF4-FFF2-40B4-BE49-F238E27FC236}">
              <a16:creationId xmlns:a16="http://schemas.microsoft.com/office/drawing/2014/main" id="{E93865FB-8D3F-4ACF-949C-7A1FF75400FF}"/>
            </a:ext>
          </a:extLst>
        </xdr:cNvPr>
        <xdr:cNvSpPr/>
      </xdr:nvSpPr>
      <xdr:spPr>
        <a:xfrm>
          <a:off x="7810500" y="1827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139700</xdr:rowOff>
    </xdr:from>
    <xdr:to>
      <xdr:col>45</xdr:col>
      <xdr:colOff>177800</xdr:colOff>
      <xdr:row>106</xdr:row>
      <xdr:rowOff>154940</xdr:rowOff>
    </xdr:to>
    <xdr:cxnSp macro="">
      <xdr:nvCxnSpPr>
        <xdr:cNvPr id="483" name="直線コネクタ 482">
          <a:extLst>
            <a:ext uri="{FF2B5EF4-FFF2-40B4-BE49-F238E27FC236}">
              <a16:creationId xmlns:a16="http://schemas.microsoft.com/office/drawing/2014/main" id="{27D12E12-276C-4682-9491-7773BA821D85}"/>
            </a:ext>
          </a:extLst>
        </xdr:cNvPr>
        <xdr:cNvCxnSpPr/>
      </xdr:nvCxnSpPr>
      <xdr:spPr>
        <a:xfrm flipV="1">
          <a:off x="7861300" y="183134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120650</xdr:rowOff>
    </xdr:from>
    <xdr:to>
      <xdr:col>36</xdr:col>
      <xdr:colOff>165100</xdr:colOff>
      <xdr:row>107</xdr:row>
      <xdr:rowOff>50165</xdr:rowOff>
    </xdr:to>
    <xdr:sp macro="" textlink="">
      <xdr:nvSpPr>
        <xdr:cNvPr id="484" name="楕円 483">
          <a:extLst>
            <a:ext uri="{FF2B5EF4-FFF2-40B4-BE49-F238E27FC236}">
              <a16:creationId xmlns:a16="http://schemas.microsoft.com/office/drawing/2014/main" id="{7D277C7A-CA96-496D-AAF4-E2103C294870}"/>
            </a:ext>
          </a:extLst>
        </xdr:cNvPr>
        <xdr:cNvSpPr/>
      </xdr:nvSpPr>
      <xdr:spPr>
        <a:xfrm>
          <a:off x="6921500" y="18294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154940</xdr:rowOff>
    </xdr:from>
    <xdr:to>
      <xdr:col>41</xdr:col>
      <xdr:colOff>50800</xdr:colOff>
      <xdr:row>106</xdr:row>
      <xdr:rowOff>170815</xdr:rowOff>
    </xdr:to>
    <xdr:cxnSp macro="">
      <xdr:nvCxnSpPr>
        <xdr:cNvPr id="485" name="直線コネクタ 484">
          <a:extLst>
            <a:ext uri="{FF2B5EF4-FFF2-40B4-BE49-F238E27FC236}">
              <a16:creationId xmlns:a16="http://schemas.microsoft.com/office/drawing/2014/main" id="{ED54986E-BA80-41CC-93F3-0C0C0C1A6592}"/>
            </a:ext>
          </a:extLst>
        </xdr:cNvPr>
        <xdr:cNvCxnSpPr/>
      </xdr:nvCxnSpPr>
      <xdr:spPr>
        <a:xfrm flipV="1">
          <a:off x="6972300" y="1832864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107</xdr:row>
      <xdr:rowOff>26670</xdr:rowOff>
    </xdr:from>
    <xdr:ext cx="598170" cy="259080"/>
    <xdr:sp macro="" textlink="">
      <xdr:nvSpPr>
        <xdr:cNvPr id="486" name="n_1aveValue【港湾・漁港】&#10;一人当たり有形固定資産（償却資産）額">
          <a:extLst>
            <a:ext uri="{FF2B5EF4-FFF2-40B4-BE49-F238E27FC236}">
              <a16:creationId xmlns:a16="http://schemas.microsoft.com/office/drawing/2014/main" id="{CFD9AA73-2047-4F0F-B6B5-4A169E32617F}"/>
            </a:ext>
          </a:extLst>
        </xdr:cNvPr>
        <xdr:cNvSpPr txBox="1"/>
      </xdr:nvSpPr>
      <xdr:spPr>
        <a:xfrm>
          <a:off x="9326880" y="183718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114,906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107</xdr:row>
      <xdr:rowOff>43815</xdr:rowOff>
    </xdr:from>
    <xdr:ext cx="598170" cy="258445"/>
    <xdr:sp macro="" textlink="">
      <xdr:nvSpPr>
        <xdr:cNvPr id="487" name="n_2aveValue【港湾・漁港】&#10;一人当たり有形固定資産（償却資産）額">
          <a:extLst>
            <a:ext uri="{FF2B5EF4-FFF2-40B4-BE49-F238E27FC236}">
              <a16:creationId xmlns:a16="http://schemas.microsoft.com/office/drawing/2014/main" id="{425B58A5-9FA8-40ED-BB50-0E03A2C9E835}"/>
            </a:ext>
          </a:extLst>
        </xdr:cNvPr>
        <xdr:cNvSpPr txBox="1"/>
      </xdr:nvSpPr>
      <xdr:spPr>
        <a:xfrm>
          <a:off x="8450580" y="183889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107,504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104</xdr:row>
      <xdr:rowOff>116205</xdr:rowOff>
    </xdr:from>
    <xdr:ext cx="598170" cy="259080"/>
    <xdr:sp macro="" textlink="">
      <xdr:nvSpPr>
        <xdr:cNvPr id="488" name="n_3aveValue【港湾・漁港】&#10;一人当たり有形固定資産（償却資産）額">
          <a:extLst>
            <a:ext uri="{FF2B5EF4-FFF2-40B4-BE49-F238E27FC236}">
              <a16:creationId xmlns:a16="http://schemas.microsoft.com/office/drawing/2014/main" id="{31B3031B-EDF8-415D-B00A-188D0E5A21D5}"/>
            </a:ext>
          </a:extLst>
        </xdr:cNvPr>
        <xdr:cNvSpPr txBox="1"/>
      </xdr:nvSpPr>
      <xdr:spPr>
        <a:xfrm>
          <a:off x="7561580" y="179470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162,058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104</xdr:row>
      <xdr:rowOff>15875</xdr:rowOff>
    </xdr:from>
    <xdr:ext cx="598170" cy="259080"/>
    <xdr:sp macro="" textlink="">
      <xdr:nvSpPr>
        <xdr:cNvPr id="489" name="n_4aveValue【港湾・漁港】&#10;一人当たり有形固定資産（償却資産）額">
          <a:extLst>
            <a:ext uri="{FF2B5EF4-FFF2-40B4-BE49-F238E27FC236}">
              <a16:creationId xmlns:a16="http://schemas.microsoft.com/office/drawing/2014/main" id="{985251C2-FCF7-4C9E-A17E-A43B652C851C}"/>
            </a:ext>
          </a:extLst>
        </xdr:cNvPr>
        <xdr:cNvSpPr txBox="1"/>
      </xdr:nvSpPr>
      <xdr:spPr>
        <a:xfrm>
          <a:off x="6672580" y="178466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205,916</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105</xdr:row>
      <xdr:rowOff>21590</xdr:rowOff>
    </xdr:from>
    <xdr:ext cx="598170" cy="259080"/>
    <xdr:sp macro="" textlink="">
      <xdr:nvSpPr>
        <xdr:cNvPr id="490" name="n_1mainValue【港湾・漁港】&#10;一人当たり有形固定資産（償却資産）額">
          <a:extLst>
            <a:ext uri="{FF2B5EF4-FFF2-40B4-BE49-F238E27FC236}">
              <a16:creationId xmlns:a16="http://schemas.microsoft.com/office/drawing/2014/main" id="{518A5AFA-5DA0-463C-84A0-50F61DE3B4C7}"/>
            </a:ext>
          </a:extLst>
        </xdr:cNvPr>
        <xdr:cNvSpPr txBox="1"/>
      </xdr:nvSpPr>
      <xdr:spPr>
        <a:xfrm>
          <a:off x="9326880" y="180238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128,455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105</xdr:row>
      <xdr:rowOff>35560</xdr:rowOff>
    </xdr:from>
    <xdr:ext cx="598170" cy="259080"/>
    <xdr:sp macro="" textlink="">
      <xdr:nvSpPr>
        <xdr:cNvPr id="491" name="n_2mainValue【港湾・漁港】&#10;一人当たり有形固定資産（償却資産）額">
          <a:extLst>
            <a:ext uri="{FF2B5EF4-FFF2-40B4-BE49-F238E27FC236}">
              <a16:creationId xmlns:a16="http://schemas.microsoft.com/office/drawing/2014/main" id="{5EDD91FD-174B-4FAD-8AFF-6D020BAE8BB3}"/>
            </a:ext>
          </a:extLst>
        </xdr:cNvPr>
        <xdr:cNvSpPr txBox="1"/>
      </xdr:nvSpPr>
      <xdr:spPr>
        <a:xfrm>
          <a:off x="8450580" y="180378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122,160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107</xdr:row>
      <xdr:rowOff>25400</xdr:rowOff>
    </xdr:from>
    <xdr:ext cx="598170" cy="259080"/>
    <xdr:sp macro="" textlink="">
      <xdr:nvSpPr>
        <xdr:cNvPr id="492" name="n_3mainValue【港湾・漁港】&#10;一人当たり有形固定資産（償却資産）額">
          <a:extLst>
            <a:ext uri="{FF2B5EF4-FFF2-40B4-BE49-F238E27FC236}">
              <a16:creationId xmlns:a16="http://schemas.microsoft.com/office/drawing/2014/main" id="{F8F71AF8-3987-47DF-8F36-F1C433700412}"/>
            </a:ext>
          </a:extLst>
        </xdr:cNvPr>
        <xdr:cNvSpPr txBox="1"/>
      </xdr:nvSpPr>
      <xdr:spPr>
        <a:xfrm>
          <a:off x="7561580" y="183705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115,434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107</xdr:row>
      <xdr:rowOff>41275</xdr:rowOff>
    </xdr:from>
    <xdr:ext cx="598170" cy="258445"/>
    <xdr:sp macro="" textlink="">
      <xdr:nvSpPr>
        <xdr:cNvPr id="493" name="n_4mainValue【港湾・漁港】&#10;一人当たり有形固定資産（償却資産）額">
          <a:extLst>
            <a:ext uri="{FF2B5EF4-FFF2-40B4-BE49-F238E27FC236}">
              <a16:creationId xmlns:a16="http://schemas.microsoft.com/office/drawing/2014/main" id="{0B0AE6BA-1C4D-4607-8B2F-E1522AFCA312}"/>
            </a:ext>
          </a:extLst>
        </xdr:cNvPr>
        <xdr:cNvSpPr txBox="1"/>
      </xdr:nvSpPr>
      <xdr:spPr>
        <a:xfrm>
          <a:off x="6672580" y="18386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108,627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ECBDA8C-2484-47A0-B4CF-DC2BF478110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11470C3-0505-4E2D-8F2B-5A13A7020FD7}"/>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EB5F98C-0B05-49FE-8AAF-2ABE7AB11899}"/>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4E363B6-BE37-49BA-8C41-5D5DA3BDE27A}"/>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5A0372DC-291C-4F4C-98C9-8190D2D0F4FF}"/>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567C587B-1C59-40E7-81A4-8D3AB56C4CBC}"/>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34E28BD-0C38-47FB-895C-E217ED65D0CB}"/>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3FDC1CA-6AEB-47FA-B2D8-55D285D40D66}"/>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502" name="テキスト ボックス 501">
          <a:extLst>
            <a:ext uri="{FF2B5EF4-FFF2-40B4-BE49-F238E27FC236}">
              <a16:creationId xmlns:a16="http://schemas.microsoft.com/office/drawing/2014/main" id="{916858A4-B9DE-4FEE-8150-CF54496A8AE2}"/>
            </a:ext>
          </a:extLst>
        </xdr:cNvPr>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213FBE46-B92D-45CD-9D77-1D8A1C31EBBA}"/>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504" name="テキスト ボックス 503">
          <a:extLst>
            <a:ext uri="{FF2B5EF4-FFF2-40B4-BE49-F238E27FC236}">
              <a16:creationId xmlns:a16="http://schemas.microsoft.com/office/drawing/2014/main" id="{CC02F99A-66E7-4119-AE87-F05B77F33D14}"/>
            </a:ext>
          </a:extLst>
        </xdr:cNvPr>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505" name="直線コネクタ 504">
          <a:extLst>
            <a:ext uri="{FF2B5EF4-FFF2-40B4-BE49-F238E27FC236}">
              <a16:creationId xmlns:a16="http://schemas.microsoft.com/office/drawing/2014/main" id="{F0499DCB-4F56-4EE4-9A1F-167D484FBAF6}"/>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725" cy="258445"/>
    <xdr:sp macro="" textlink="">
      <xdr:nvSpPr>
        <xdr:cNvPr id="506" name="テキスト ボックス 505">
          <a:extLst>
            <a:ext uri="{FF2B5EF4-FFF2-40B4-BE49-F238E27FC236}">
              <a16:creationId xmlns:a16="http://schemas.microsoft.com/office/drawing/2014/main" id="{C2A5856F-6D58-4F23-B0DA-BD06FC167688}"/>
            </a:ext>
          </a:extLst>
        </xdr:cNvPr>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507" name="直線コネクタ 506">
          <a:extLst>
            <a:ext uri="{FF2B5EF4-FFF2-40B4-BE49-F238E27FC236}">
              <a16:creationId xmlns:a16="http://schemas.microsoft.com/office/drawing/2014/main" id="{9DDA5373-6D4B-471A-8F67-F7EB86720A32}"/>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508" name="テキスト ボックス 507">
          <a:extLst>
            <a:ext uri="{FF2B5EF4-FFF2-40B4-BE49-F238E27FC236}">
              <a16:creationId xmlns:a16="http://schemas.microsoft.com/office/drawing/2014/main" id="{71EA7A4B-AA49-4C7D-8EE8-AF55BD810753}"/>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9" name="直線コネクタ 508">
          <a:extLst>
            <a:ext uri="{FF2B5EF4-FFF2-40B4-BE49-F238E27FC236}">
              <a16:creationId xmlns:a16="http://schemas.microsoft.com/office/drawing/2014/main" id="{D1DFE29D-05F0-49AF-9266-3961453196F2}"/>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8445"/>
    <xdr:sp macro="" textlink="">
      <xdr:nvSpPr>
        <xdr:cNvPr id="510" name="テキスト ボックス 509">
          <a:extLst>
            <a:ext uri="{FF2B5EF4-FFF2-40B4-BE49-F238E27FC236}">
              <a16:creationId xmlns:a16="http://schemas.microsoft.com/office/drawing/2014/main" id="{999F9701-34DE-4E63-BA90-A25D0AE923FB}"/>
            </a:ext>
          </a:extLst>
        </xdr:cNvPr>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11" name="直線コネクタ 510">
          <a:extLst>
            <a:ext uri="{FF2B5EF4-FFF2-40B4-BE49-F238E27FC236}">
              <a16:creationId xmlns:a16="http://schemas.microsoft.com/office/drawing/2014/main" id="{E01E156D-6D3D-4C64-84D3-B74B3DA2707A}"/>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12" name="テキスト ボックス 511">
          <a:extLst>
            <a:ext uri="{FF2B5EF4-FFF2-40B4-BE49-F238E27FC236}">
              <a16:creationId xmlns:a16="http://schemas.microsoft.com/office/drawing/2014/main" id="{EE8FFC8F-6CE3-4FC0-BADA-F9426B5911EE}"/>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13" name="直線コネクタ 512">
          <a:extLst>
            <a:ext uri="{FF2B5EF4-FFF2-40B4-BE49-F238E27FC236}">
              <a16:creationId xmlns:a16="http://schemas.microsoft.com/office/drawing/2014/main" id="{B078101B-7D43-4F1D-A789-7A4C12833127}"/>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14" name="テキスト ボックス 513">
          <a:extLst>
            <a:ext uri="{FF2B5EF4-FFF2-40B4-BE49-F238E27FC236}">
              <a16:creationId xmlns:a16="http://schemas.microsoft.com/office/drawing/2014/main" id="{9599A96A-7CA2-4941-BB75-00824F6423D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15" name="直線コネクタ 514">
          <a:extLst>
            <a:ext uri="{FF2B5EF4-FFF2-40B4-BE49-F238E27FC236}">
              <a16:creationId xmlns:a16="http://schemas.microsoft.com/office/drawing/2014/main" id="{BAB605EA-AAB2-4053-ADB0-52D577534319}"/>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8455" cy="258445"/>
    <xdr:sp macro="" textlink="">
      <xdr:nvSpPr>
        <xdr:cNvPr id="516" name="テキスト ボックス 515">
          <a:extLst>
            <a:ext uri="{FF2B5EF4-FFF2-40B4-BE49-F238E27FC236}">
              <a16:creationId xmlns:a16="http://schemas.microsoft.com/office/drawing/2014/main" id="{33835D5E-7E2D-4A45-B697-39512C12CE13}"/>
            </a:ext>
          </a:extLst>
        </xdr:cNvPr>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FB5F3756-E69C-4DA1-8427-CA05CEF7091B}"/>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C84CBFFA-86F4-4194-A3DC-6682ED9EFA55}"/>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100965</xdr:rowOff>
    </xdr:from>
    <xdr:to>
      <xdr:col>85</xdr:col>
      <xdr:colOff>126365</xdr:colOff>
      <xdr:row>42</xdr:row>
      <xdr:rowOff>92710</xdr:rowOff>
    </xdr:to>
    <xdr:cxnSp macro="">
      <xdr:nvCxnSpPr>
        <xdr:cNvPr id="519" name="直線コネクタ 518">
          <a:extLst>
            <a:ext uri="{FF2B5EF4-FFF2-40B4-BE49-F238E27FC236}">
              <a16:creationId xmlns:a16="http://schemas.microsoft.com/office/drawing/2014/main" id="{4930317F-EE19-42D8-BCD4-9192229FFE5D}"/>
            </a:ext>
          </a:extLst>
        </xdr:cNvPr>
        <xdr:cNvCxnSpPr/>
      </xdr:nvCxnSpPr>
      <xdr:spPr>
        <a:xfrm flipV="1">
          <a:off x="16318865" y="5758815"/>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520" name="【認定こども園・幼稚園・保育所】&#10;有形固定資産減価償却率最小値テキスト">
          <a:extLst>
            <a:ext uri="{FF2B5EF4-FFF2-40B4-BE49-F238E27FC236}">
              <a16:creationId xmlns:a16="http://schemas.microsoft.com/office/drawing/2014/main" id="{2F2AFAB1-DA88-4C85-86E0-2E6BFF50667C}"/>
            </a:ext>
          </a:extLst>
        </xdr:cNvPr>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521" name="直線コネクタ 520">
          <a:extLst>
            <a:ext uri="{FF2B5EF4-FFF2-40B4-BE49-F238E27FC236}">
              <a16:creationId xmlns:a16="http://schemas.microsoft.com/office/drawing/2014/main" id="{ADCF4BE3-34C7-4994-ABEC-9D5BC06BA305}"/>
            </a:ext>
          </a:extLst>
        </xdr:cNvPr>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47625</xdr:rowOff>
    </xdr:from>
    <xdr:ext cx="340360" cy="259080"/>
    <xdr:sp macro="" textlink="">
      <xdr:nvSpPr>
        <xdr:cNvPr id="522" name="【認定こども園・幼稚園・保育所】&#10;有形固定資産減価償却率最大値テキスト">
          <a:extLst>
            <a:ext uri="{FF2B5EF4-FFF2-40B4-BE49-F238E27FC236}">
              <a16:creationId xmlns:a16="http://schemas.microsoft.com/office/drawing/2014/main" id="{389515BA-1917-4D39-9D90-42528644DAD3}"/>
            </a:ext>
          </a:extLst>
        </xdr:cNvPr>
        <xdr:cNvSpPr txBox="1"/>
      </xdr:nvSpPr>
      <xdr:spPr>
        <a:xfrm>
          <a:off x="16357600" y="55340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100965</xdr:rowOff>
    </xdr:from>
    <xdr:to>
      <xdr:col>86</xdr:col>
      <xdr:colOff>25400</xdr:colOff>
      <xdr:row>33</xdr:row>
      <xdr:rowOff>100965</xdr:rowOff>
    </xdr:to>
    <xdr:cxnSp macro="">
      <xdr:nvCxnSpPr>
        <xdr:cNvPr id="523" name="直線コネクタ 522">
          <a:extLst>
            <a:ext uri="{FF2B5EF4-FFF2-40B4-BE49-F238E27FC236}">
              <a16:creationId xmlns:a16="http://schemas.microsoft.com/office/drawing/2014/main" id="{FA6BAF6C-D1E1-40B0-96C1-4C83AAB02E70}"/>
            </a:ext>
          </a:extLst>
        </xdr:cNvPr>
        <xdr:cNvCxnSpPr/>
      </xdr:nvCxnSpPr>
      <xdr:spPr>
        <a:xfrm>
          <a:off x="16230600" y="5758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166370</xdr:rowOff>
    </xdr:from>
    <xdr:ext cx="405130" cy="258445"/>
    <xdr:sp macro="" textlink="">
      <xdr:nvSpPr>
        <xdr:cNvPr id="524" name="【認定こども園・幼稚園・保育所】&#10;有形固定資産減価償却率平均値テキスト">
          <a:extLst>
            <a:ext uri="{FF2B5EF4-FFF2-40B4-BE49-F238E27FC236}">
              <a16:creationId xmlns:a16="http://schemas.microsoft.com/office/drawing/2014/main" id="{2EFF7A02-9E8B-4D6F-8E69-01F83BD6523C}"/>
            </a:ext>
          </a:extLst>
        </xdr:cNvPr>
        <xdr:cNvSpPr txBox="1"/>
      </xdr:nvSpPr>
      <xdr:spPr>
        <a:xfrm>
          <a:off x="16357600" y="65100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15875</xdr:rowOff>
    </xdr:from>
    <xdr:to>
      <xdr:col>85</xdr:col>
      <xdr:colOff>177800</xdr:colOff>
      <xdr:row>38</xdr:row>
      <xdr:rowOff>117475</xdr:rowOff>
    </xdr:to>
    <xdr:sp macro="" textlink="">
      <xdr:nvSpPr>
        <xdr:cNvPr id="525" name="フローチャート: 判断 524">
          <a:extLst>
            <a:ext uri="{FF2B5EF4-FFF2-40B4-BE49-F238E27FC236}">
              <a16:creationId xmlns:a16="http://schemas.microsoft.com/office/drawing/2014/main" id="{30528A9F-36DB-4EAE-87C0-D2875EA3F8FB}"/>
            </a:ext>
          </a:extLst>
        </xdr:cNvPr>
        <xdr:cNvSpPr/>
      </xdr:nvSpPr>
      <xdr:spPr>
        <a:xfrm>
          <a:off x="162687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FE051923-3143-45F6-9CD3-36725D34496A}"/>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159385</xdr:rowOff>
    </xdr:from>
    <xdr:to>
      <xdr:col>76</xdr:col>
      <xdr:colOff>165100</xdr:colOff>
      <xdr:row>38</xdr:row>
      <xdr:rowOff>89535</xdr:rowOff>
    </xdr:to>
    <xdr:sp macro="" textlink="">
      <xdr:nvSpPr>
        <xdr:cNvPr id="527" name="フローチャート: 判断 526">
          <a:extLst>
            <a:ext uri="{FF2B5EF4-FFF2-40B4-BE49-F238E27FC236}">
              <a16:creationId xmlns:a16="http://schemas.microsoft.com/office/drawing/2014/main" id="{38987315-FB69-4658-B3FF-A8E94F34A74D}"/>
            </a:ext>
          </a:extLst>
        </xdr:cNvPr>
        <xdr:cNvSpPr/>
      </xdr:nvSpPr>
      <xdr:spPr>
        <a:xfrm>
          <a:off x="14541500" y="650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133350</xdr:rowOff>
    </xdr:from>
    <xdr:to>
      <xdr:col>72</xdr:col>
      <xdr:colOff>38100</xdr:colOff>
      <xdr:row>38</xdr:row>
      <xdr:rowOff>63500</xdr:rowOff>
    </xdr:to>
    <xdr:sp macro="" textlink="">
      <xdr:nvSpPr>
        <xdr:cNvPr id="528" name="フローチャート: 判断 527">
          <a:extLst>
            <a:ext uri="{FF2B5EF4-FFF2-40B4-BE49-F238E27FC236}">
              <a16:creationId xmlns:a16="http://schemas.microsoft.com/office/drawing/2014/main" id="{F4F4D383-F51A-4368-B1F7-26BE07FF56F7}"/>
            </a:ext>
          </a:extLst>
        </xdr:cNvPr>
        <xdr:cNvSpPr/>
      </xdr:nvSpPr>
      <xdr:spPr>
        <a:xfrm>
          <a:off x="13652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126365</xdr:rowOff>
    </xdr:from>
    <xdr:to>
      <xdr:col>67</xdr:col>
      <xdr:colOff>101600</xdr:colOff>
      <xdr:row>38</xdr:row>
      <xdr:rowOff>56515</xdr:rowOff>
    </xdr:to>
    <xdr:sp macro="" textlink="">
      <xdr:nvSpPr>
        <xdr:cNvPr id="529" name="フローチャート: 判断 528">
          <a:extLst>
            <a:ext uri="{FF2B5EF4-FFF2-40B4-BE49-F238E27FC236}">
              <a16:creationId xmlns:a16="http://schemas.microsoft.com/office/drawing/2014/main" id="{BF5F8D74-3D8A-4D24-9B33-B4E00FBFD2A0}"/>
            </a:ext>
          </a:extLst>
        </xdr:cNvPr>
        <xdr:cNvSpPr/>
      </xdr:nvSpPr>
      <xdr:spPr>
        <a:xfrm>
          <a:off x="12763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1CF3AEAD-6D93-4C2F-91E1-BBD60B230588}"/>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A840BA18-4688-4896-AB99-C64305881159}"/>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32" name="テキスト ボックス 531">
          <a:extLst>
            <a:ext uri="{FF2B5EF4-FFF2-40B4-BE49-F238E27FC236}">
              <a16:creationId xmlns:a16="http://schemas.microsoft.com/office/drawing/2014/main" id="{96E07944-578B-4F62-89EA-43054F7D9572}"/>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3" name="テキスト ボックス 532">
          <a:extLst>
            <a:ext uri="{FF2B5EF4-FFF2-40B4-BE49-F238E27FC236}">
              <a16:creationId xmlns:a16="http://schemas.microsoft.com/office/drawing/2014/main" id="{1595D8B3-EDE2-4FE7-B958-BEB1FAFEB2BC}"/>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4" name="テキスト ボックス 533">
          <a:extLst>
            <a:ext uri="{FF2B5EF4-FFF2-40B4-BE49-F238E27FC236}">
              <a16:creationId xmlns:a16="http://schemas.microsoft.com/office/drawing/2014/main" id="{FAA8771E-1BF3-414F-B433-8B993A076FB3}"/>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53340</xdr:rowOff>
    </xdr:from>
    <xdr:to>
      <xdr:col>85</xdr:col>
      <xdr:colOff>177800</xdr:colOff>
      <xdr:row>36</xdr:row>
      <xdr:rowOff>154940</xdr:rowOff>
    </xdr:to>
    <xdr:sp macro="" textlink="">
      <xdr:nvSpPr>
        <xdr:cNvPr id="535" name="楕円 534">
          <a:extLst>
            <a:ext uri="{FF2B5EF4-FFF2-40B4-BE49-F238E27FC236}">
              <a16:creationId xmlns:a16="http://schemas.microsoft.com/office/drawing/2014/main" id="{FA0F81A9-9ED3-4580-9D9C-0A068760A8D3}"/>
            </a:ext>
          </a:extLst>
        </xdr:cNvPr>
        <xdr:cNvSpPr/>
      </xdr:nvSpPr>
      <xdr:spPr>
        <a:xfrm>
          <a:off x="162687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76200</xdr:rowOff>
    </xdr:from>
    <xdr:ext cx="405130" cy="258445"/>
    <xdr:sp macro="" textlink="">
      <xdr:nvSpPr>
        <xdr:cNvPr id="536" name="【認定こども園・幼稚園・保育所】&#10;有形固定資産減価償却率該当値テキスト">
          <a:extLst>
            <a:ext uri="{FF2B5EF4-FFF2-40B4-BE49-F238E27FC236}">
              <a16:creationId xmlns:a16="http://schemas.microsoft.com/office/drawing/2014/main" id="{C6D76BF3-0178-42B6-B9D4-43F9A0C7E664}"/>
            </a:ext>
          </a:extLst>
        </xdr:cNvPr>
        <xdr:cNvSpPr txBox="1"/>
      </xdr:nvSpPr>
      <xdr:spPr>
        <a:xfrm>
          <a:off x="16357600" y="60769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20320</xdr:rowOff>
    </xdr:from>
    <xdr:to>
      <xdr:col>81</xdr:col>
      <xdr:colOff>101600</xdr:colOff>
      <xdr:row>36</xdr:row>
      <xdr:rowOff>121920</xdr:rowOff>
    </xdr:to>
    <xdr:sp macro="" textlink="">
      <xdr:nvSpPr>
        <xdr:cNvPr id="537" name="楕円 536">
          <a:extLst>
            <a:ext uri="{FF2B5EF4-FFF2-40B4-BE49-F238E27FC236}">
              <a16:creationId xmlns:a16="http://schemas.microsoft.com/office/drawing/2014/main" id="{0D312311-CB79-4217-8931-5208CE46218D}"/>
            </a:ext>
          </a:extLst>
        </xdr:cNvPr>
        <xdr:cNvSpPr/>
      </xdr:nvSpPr>
      <xdr:spPr>
        <a:xfrm>
          <a:off x="15430500" y="619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71120</xdr:rowOff>
    </xdr:from>
    <xdr:to>
      <xdr:col>85</xdr:col>
      <xdr:colOff>127000</xdr:colOff>
      <xdr:row>36</xdr:row>
      <xdr:rowOff>104140</xdr:rowOff>
    </xdr:to>
    <xdr:cxnSp macro="">
      <xdr:nvCxnSpPr>
        <xdr:cNvPr id="538" name="直線コネクタ 537">
          <a:extLst>
            <a:ext uri="{FF2B5EF4-FFF2-40B4-BE49-F238E27FC236}">
              <a16:creationId xmlns:a16="http://schemas.microsoft.com/office/drawing/2014/main" id="{4DE39702-1D13-4FAD-A60E-EAD1A4A318EE}"/>
            </a:ext>
          </a:extLst>
        </xdr:cNvPr>
        <xdr:cNvCxnSpPr/>
      </xdr:nvCxnSpPr>
      <xdr:spPr>
        <a:xfrm>
          <a:off x="15481300" y="624332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139700</xdr:rowOff>
    </xdr:from>
    <xdr:to>
      <xdr:col>76</xdr:col>
      <xdr:colOff>165100</xdr:colOff>
      <xdr:row>36</xdr:row>
      <xdr:rowOff>69850</xdr:rowOff>
    </xdr:to>
    <xdr:sp macro="" textlink="">
      <xdr:nvSpPr>
        <xdr:cNvPr id="539" name="楕円 538">
          <a:extLst>
            <a:ext uri="{FF2B5EF4-FFF2-40B4-BE49-F238E27FC236}">
              <a16:creationId xmlns:a16="http://schemas.microsoft.com/office/drawing/2014/main" id="{7001DE00-947D-4BA6-BFFD-5BF0CC67C040}"/>
            </a:ext>
          </a:extLst>
        </xdr:cNvPr>
        <xdr:cNvSpPr/>
      </xdr:nvSpPr>
      <xdr:spPr>
        <a:xfrm>
          <a:off x="14541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19050</xdr:rowOff>
    </xdr:from>
    <xdr:to>
      <xdr:col>81</xdr:col>
      <xdr:colOff>50800</xdr:colOff>
      <xdr:row>36</xdr:row>
      <xdr:rowOff>71120</xdr:rowOff>
    </xdr:to>
    <xdr:cxnSp macro="">
      <xdr:nvCxnSpPr>
        <xdr:cNvPr id="540" name="直線コネクタ 539">
          <a:extLst>
            <a:ext uri="{FF2B5EF4-FFF2-40B4-BE49-F238E27FC236}">
              <a16:creationId xmlns:a16="http://schemas.microsoft.com/office/drawing/2014/main" id="{4110D6B9-8B9E-4D7F-B3F9-BD4806F98C48}"/>
            </a:ext>
          </a:extLst>
        </xdr:cNvPr>
        <xdr:cNvCxnSpPr/>
      </xdr:nvCxnSpPr>
      <xdr:spPr>
        <a:xfrm>
          <a:off x="14592300" y="619125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87630</xdr:rowOff>
    </xdr:from>
    <xdr:to>
      <xdr:col>72</xdr:col>
      <xdr:colOff>38100</xdr:colOff>
      <xdr:row>36</xdr:row>
      <xdr:rowOff>17780</xdr:rowOff>
    </xdr:to>
    <xdr:sp macro="" textlink="">
      <xdr:nvSpPr>
        <xdr:cNvPr id="541" name="楕円 540">
          <a:extLst>
            <a:ext uri="{FF2B5EF4-FFF2-40B4-BE49-F238E27FC236}">
              <a16:creationId xmlns:a16="http://schemas.microsoft.com/office/drawing/2014/main" id="{D72A6811-6A3A-4C0B-A1BB-8FFE437A9806}"/>
            </a:ext>
          </a:extLst>
        </xdr:cNvPr>
        <xdr:cNvSpPr/>
      </xdr:nvSpPr>
      <xdr:spPr>
        <a:xfrm>
          <a:off x="136525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138430</xdr:rowOff>
    </xdr:from>
    <xdr:to>
      <xdr:col>76</xdr:col>
      <xdr:colOff>114300</xdr:colOff>
      <xdr:row>36</xdr:row>
      <xdr:rowOff>19050</xdr:rowOff>
    </xdr:to>
    <xdr:cxnSp macro="">
      <xdr:nvCxnSpPr>
        <xdr:cNvPr id="542" name="直線コネクタ 541">
          <a:extLst>
            <a:ext uri="{FF2B5EF4-FFF2-40B4-BE49-F238E27FC236}">
              <a16:creationId xmlns:a16="http://schemas.microsoft.com/office/drawing/2014/main" id="{57B7A5A2-DC81-4AD7-98F4-DC6C8DF1E9C2}"/>
            </a:ext>
          </a:extLst>
        </xdr:cNvPr>
        <xdr:cNvCxnSpPr/>
      </xdr:nvCxnSpPr>
      <xdr:spPr>
        <a:xfrm>
          <a:off x="13703300" y="613918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33655</xdr:rowOff>
    </xdr:from>
    <xdr:to>
      <xdr:col>67</xdr:col>
      <xdr:colOff>101600</xdr:colOff>
      <xdr:row>35</xdr:row>
      <xdr:rowOff>135255</xdr:rowOff>
    </xdr:to>
    <xdr:sp macro="" textlink="">
      <xdr:nvSpPr>
        <xdr:cNvPr id="543" name="楕円 542">
          <a:extLst>
            <a:ext uri="{FF2B5EF4-FFF2-40B4-BE49-F238E27FC236}">
              <a16:creationId xmlns:a16="http://schemas.microsoft.com/office/drawing/2014/main" id="{89FBD05B-E8B1-4EE9-95D1-0277BAFC560F}"/>
            </a:ext>
          </a:extLst>
        </xdr:cNvPr>
        <xdr:cNvSpPr/>
      </xdr:nvSpPr>
      <xdr:spPr>
        <a:xfrm>
          <a:off x="12763500" y="603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84455</xdr:rowOff>
    </xdr:from>
    <xdr:to>
      <xdr:col>71</xdr:col>
      <xdr:colOff>177800</xdr:colOff>
      <xdr:row>35</xdr:row>
      <xdr:rowOff>138430</xdr:rowOff>
    </xdr:to>
    <xdr:cxnSp macro="">
      <xdr:nvCxnSpPr>
        <xdr:cNvPr id="544" name="直線コネクタ 543">
          <a:extLst>
            <a:ext uri="{FF2B5EF4-FFF2-40B4-BE49-F238E27FC236}">
              <a16:creationId xmlns:a16="http://schemas.microsoft.com/office/drawing/2014/main" id="{FDB6B7A9-49A4-4707-8A1A-B6F120FCBBFA}"/>
            </a:ext>
          </a:extLst>
        </xdr:cNvPr>
        <xdr:cNvCxnSpPr/>
      </xdr:nvCxnSpPr>
      <xdr:spPr>
        <a:xfrm>
          <a:off x="12814300" y="608520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83820</xdr:rowOff>
    </xdr:from>
    <xdr:ext cx="405130" cy="259080"/>
    <xdr:sp macro="" textlink="">
      <xdr:nvSpPr>
        <xdr:cNvPr id="545" name="n_1aveValue【認定こども園・幼稚園・保育所】&#10;有形固定資産減価償却率">
          <a:extLst>
            <a:ext uri="{FF2B5EF4-FFF2-40B4-BE49-F238E27FC236}">
              <a16:creationId xmlns:a16="http://schemas.microsoft.com/office/drawing/2014/main" id="{60469E31-1FFD-43FF-B7DC-C5B08DBF6D8F}"/>
            </a:ext>
          </a:extLst>
        </xdr:cNvPr>
        <xdr:cNvSpPr txBox="1"/>
      </xdr:nvSpPr>
      <xdr:spPr>
        <a:xfrm>
          <a:off x="15266035" y="6598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80645</xdr:rowOff>
    </xdr:from>
    <xdr:ext cx="404495" cy="259080"/>
    <xdr:sp macro="" textlink="">
      <xdr:nvSpPr>
        <xdr:cNvPr id="546" name="n_2aveValue【認定こども園・幼稚園・保育所】&#10;有形固定資産減価償却率">
          <a:extLst>
            <a:ext uri="{FF2B5EF4-FFF2-40B4-BE49-F238E27FC236}">
              <a16:creationId xmlns:a16="http://schemas.microsoft.com/office/drawing/2014/main" id="{11BFE774-7578-414A-9880-1F4F458033C0}"/>
            </a:ext>
          </a:extLst>
        </xdr:cNvPr>
        <xdr:cNvSpPr txBox="1"/>
      </xdr:nvSpPr>
      <xdr:spPr>
        <a:xfrm>
          <a:off x="14389735" y="65957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54610</xdr:rowOff>
    </xdr:from>
    <xdr:ext cx="404495" cy="258445"/>
    <xdr:sp macro="" textlink="">
      <xdr:nvSpPr>
        <xdr:cNvPr id="547" name="n_3aveValue【認定こども園・幼稚園・保育所】&#10;有形固定資産減価償却率">
          <a:extLst>
            <a:ext uri="{FF2B5EF4-FFF2-40B4-BE49-F238E27FC236}">
              <a16:creationId xmlns:a16="http://schemas.microsoft.com/office/drawing/2014/main" id="{FB911D17-3F92-4D0C-99E5-D563B22B9B7B}"/>
            </a:ext>
          </a:extLst>
        </xdr:cNvPr>
        <xdr:cNvSpPr txBox="1"/>
      </xdr:nvSpPr>
      <xdr:spPr>
        <a:xfrm>
          <a:off x="13500735" y="65697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47625</xdr:rowOff>
    </xdr:from>
    <xdr:ext cx="404495" cy="259080"/>
    <xdr:sp macro="" textlink="">
      <xdr:nvSpPr>
        <xdr:cNvPr id="548" name="n_4aveValue【認定こども園・幼稚園・保育所】&#10;有形固定資産減価償却率">
          <a:extLst>
            <a:ext uri="{FF2B5EF4-FFF2-40B4-BE49-F238E27FC236}">
              <a16:creationId xmlns:a16="http://schemas.microsoft.com/office/drawing/2014/main" id="{4C88C9A6-0DCE-4809-A802-08BE1A0181BF}"/>
            </a:ext>
          </a:extLst>
        </xdr:cNvPr>
        <xdr:cNvSpPr txBox="1"/>
      </xdr:nvSpPr>
      <xdr:spPr>
        <a:xfrm>
          <a:off x="12611735" y="65627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138430</xdr:rowOff>
    </xdr:from>
    <xdr:ext cx="405130" cy="259080"/>
    <xdr:sp macro="" textlink="">
      <xdr:nvSpPr>
        <xdr:cNvPr id="549" name="n_1mainValue【認定こども園・幼稚園・保育所】&#10;有形固定資産減価償却率">
          <a:extLst>
            <a:ext uri="{FF2B5EF4-FFF2-40B4-BE49-F238E27FC236}">
              <a16:creationId xmlns:a16="http://schemas.microsoft.com/office/drawing/2014/main" id="{BB117AA1-D8BE-40E2-955C-09DFCBBD4F93}"/>
            </a:ext>
          </a:extLst>
        </xdr:cNvPr>
        <xdr:cNvSpPr txBox="1"/>
      </xdr:nvSpPr>
      <xdr:spPr>
        <a:xfrm>
          <a:off x="15266035" y="5967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86360</xdr:rowOff>
    </xdr:from>
    <xdr:ext cx="404495" cy="258445"/>
    <xdr:sp macro="" textlink="">
      <xdr:nvSpPr>
        <xdr:cNvPr id="550" name="n_2mainValue【認定こども園・幼稚園・保育所】&#10;有形固定資産減価償却率">
          <a:extLst>
            <a:ext uri="{FF2B5EF4-FFF2-40B4-BE49-F238E27FC236}">
              <a16:creationId xmlns:a16="http://schemas.microsoft.com/office/drawing/2014/main" id="{74C68DC2-850E-4BEB-8138-9B75A665E301}"/>
            </a:ext>
          </a:extLst>
        </xdr:cNvPr>
        <xdr:cNvSpPr txBox="1"/>
      </xdr:nvSpPr>
      <xdr:spPr>
        <a:xfrm>
          <a:off x="14389735" y="59156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34290</xdr:rowOff>
    </xdr:from>
    <xdr:ext cx="404495" cy="259080"/>
    <xdr:sp macro="" textlink="">
      <xdr:nvSpPr>
        <xdr:cNvPr id="551" name="n_3mainValue【認定こども園・幼稚園・保育所】&#10;有形固定資産減価償却率">
          <a:extLst>
            <a:ext uri="{FF2B5EF4-FFF2-40B4-BE49-F238E27FC236}">
              <a16:creationId xmlns:a16="http://schemas.microsoft.com/office/drawing/2014/main" id="{479D93B5-E94C-4C1A-8799-E77E1568F7A3}"/>
            </a:ext>
          </a:extLst>
        </xdr:cNvPr>
        <xdr:cNvSpPr txBox="1"/>
      </xdr:nvSpPr>
      <xdr:spPr>
        <a:xfrm>
          <a:off x="13500735" y="58635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33</xdr:row>
      <xdr:rowOff>151765</xdr:rowOff>
    </xdr:from>
    <xdr:ext cx="404495" cy="259080"/>
    <xdr:sp macro="" textlink="">
      <xdr:nvSpPr>
        <xdr:cNvPr id="552" name="n_4mainValue【認定こども園・幼稚園・保育所】&#10;有形固定資産減価償却率">
          <a:extLst>
            <a:ext uri="{FF2B5EF4-FFF2-40B4-BE49-F238E27FC236}">
              <a16:creationId xmlns:a16="http://schemas.microsoft.com/office/drawing/2014/main" id="{FB83FF1E-8EC6-42B5-B8A6-73C0DD547691}"/>
            </a:ext>
          </a:extLst>
        </xdr:cNvPr>
        <xdr:cNvSpPr txBox="1"/>
      </xdr:nvSpPr>
      <xdr:spPr>
        <a:xfrm>
          <a:off x="12611735" y="5809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4487C6FA-EBD7-4AA4-B1A9-A3C263861AD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B4D61900-6CAF-4FF2-BD6A-5BCBEC917D78}"/>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63FBE142-1EDA-4AC0-9172-B3AFED889A4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C8DE55E6-ECA2-4D28-9BD1-595EA1C00FBF}"/>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17ED959C-5168-4DEE-B59C-2F408A9BF31C}"/>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723F80D4-557A-4BA0-9CDF-5B692633F80F}"/>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4F7BEBFB-2DEF-4102-804C-16C19404EBA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81E0EBFC-CC6F-422A-AC17-1E54975A104F}"/>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561" name="テキスト ボックス 560">
          <a:extLst>
            <a:ext uri="{FF2B5EF4-FFF2-40B4-BE49-F238E27FC236}">
              <a16:creationId xmlns:a16="http://schemas.microsoft.com/office/drawing/2014/main" id="{81BDE812-F9D8-4750-83F7-9BEB7D5FB95B}"/>
            </a:ext>
          </a:extLst>
        </xdr:cNvPr>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2A8C0515-EC82-42DF-A428-70B9321ED12F}"/>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BC6D1E19-F324-4B16-A0BA-97CF48CA3B9F}"/>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725" cy="259080"/>
    <xdr:sp macro="" textlink="">
      <xdr:nvSpPr>
        <xdr:cNvPr id="564" name="テキスト ボックス 563">
          <a:extLst>
            <a:ext uri="{FF2B5EF4-FFF2-40B4-BE49-F238E27FC236}">
              <a16:creationId xmlns:a16="http://schemas.microsoft.com/office/drawing/2014/main" id="{F664897C-4940-47F2-8D8C-159F2408B6A9}"/>
            </a:ext>
          </a:extLst>
        </xdr:cNvPr>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31F6D96E-7D1C-4A62-B6E0-A43FF9681783}"/>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725" cy="258445"/>
    <xdr:sp macro="" textlink="">
      <xdr:nvSpPr>
        <xdr:cNvPr id="566" name="テキスト ボックス 565">
          <a:extLst>
            <a:ext uri="{FF2B5EF4-FFF2-40B4-BE49-F238E27FC236}">
              <a16:creationId xmlns:a16="http://schemas.microsoft.com/office/drawing/2014/main" id="{1A31FDC2-4FE7-4AD8-9319-B74A2EE8E54F}"/>
            </a:ext>
          </a:extLst>
        </xdr:cNvPr>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739B8FBB-78A3-4431-AA0D-651EF4B0ABBA}"/>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725" cy="259080"/>
    <xdr:sp macro="" textlink="">
      <xdr:nvSpPr>
        <xdr:cNvPr id="568" name="テキスト ボックス 567">
          <a:extLst>
            <a:ext uri="{FF2B5EF4-FFF2-40B4-BE49-F238E27FC236}">
              <a16:creationId xmlns:a16="http://schemas.microsoft.com/office/drawing/2014/main" id="{BEE95383-52BB-4448-8498-44FDAD4E4996}"/>
            </a:ext>
          </a:extLst>
        </xdr:cNvPr>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D5A27C14-ABF0-4888-BD2F-AA2B039656A8}"/>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725" cy="259080"/>
    <xdr:sp macro="" textlink="">
      <xdr:nvSpPr>
        <xdr:cNvPr id="570" name="テキスト ボックス 569">
          <a:extLst>
            <a:ext uri="{FF2B5EF4-FFF2-40B4-BE49-F238E27FC236}">
              <a16:creationId xmlns:a16="http://schemas.microsoft.com/office/drawing/2014/main" id="{D3B71A6E-6FEC-4A45-9802-D77624D41BCD}"/>
            </a:ext>
          </a:extLst>
        </xdr:cNvPr>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ED8D5602-DF05-42AF-A2E3-E7049CD3DB3C}"/>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725" cy="258445"/>
    <xdr:sp macro="" textlink="">
      <xdr:nvSpPr>
        <xdr:cNvPr id="572" name="テキスト ボックス 571">
          <a:extLst>
            <a:ext uri="{FF2B5EF4-FFF2-40B4-BE49-F238E27FC236}">
              <a16:creationId xmlns:a16="http://schemas.microsoft.com/office/drawing/2014/main" id="{AEC3D8FA-79ED-4D87-8C09-0C28E3ACD510}"/>
            </a:ext>
          </a:extLst>
        </xdr:cNvPr>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6C9AA4AA-FAA8-4691-AB24-0D9B5C40E723}"/>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725" cy="259080"/>
    <xdr:sp macro="" textlink="">
      <xdr:nvSpPr>
        <xdr:cNvPr id="574" name="テキスト ボックス 573">
          <a:extLst>
            <a:ext uri="{FF2B5EF4-FFF2-40B4-BE49-F238E27FC236}">
              <a16:creationId xmlns:a16="http://schemas.microsoft.com/office/drawing/2014/main" id="{62BD10E3-13DE-4F30-82EA-337575994BAC}"/>
            </a:ext>
          </a:extLst>
        </xdr:cNvPr>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0E231D7B-6D58-4EFC-AA99-1A7451C8E22E}"/>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127635</xdr:rowOff>
    </xdr:from>
    <xdr:to>
      <xdr:col>116</xdr:col>
      <xdr:colOff>62865</xdr:colOff>
      <xdr:row>42</xdr:row>
      <xdr:rowOff>13335</xdr:rowOff>
    </xdr:to>
    <xdr:cxnSp macro="">
      <xdr:nvCxnSpPr>
        <xdr:cNvPr id="576" name="直線コネクタ 575">
          <a:extLst>
            <a:ext uri="{FF2B5EF4-FFF2-40B4-BE49-F238E27FC236}">
              <a16:creationId xmlns:a16="http://schemas.microsoft.com/office/drawing/2014/main" id="{FA14F203-12FB-459A-A42D-A5913870E336}"/>
            </a:ext>
          </a:extLst>
        </xdr:cNvPr>
        <xdr:cNvCxnSpPr/>
      </xdr:nvCxnSpPr>
      <xdr:spPr>
        <a:xfrm flipV="1">
          <a:off x="22160865" y="5956935"/>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17780</xdr:rowOff>
    </xdr:from>
    <xdr:ext cx="469900" cy="258445"/>
    <xdr:sp macro="" textlink="">
      <xdr:nvSpPr>
        <xdr:cNvPr id="577" name="【認定こども園・幼稚園・保育所】&#10;一人当たり面積最小値テキスト">
          <a:extLst>
            <a:ext uri="{FF2B5EF4-FFF2-40B4-BE49-F238E27FC236}">
              <a16:creationId xmlns:a16="http://schemas.microsoft.com/office/drawing/2014/main" id="{DD931898-EC3D-430A-885A-9237AEE05BB5}"/>
            </a:ext>
          </a:extLst>
        </xdr:cNvPr>
        <xdr:cNvSpPr txBox="1"/>
      </xdr:nvSpPr>
      <xdr:spPr>
        <a:xfrm>
          <a:off x="22199600" y="72186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7706E4AF-03EC-40F4-BF38-4C509ABDC4A0}"/>
            </a:ext>
          </a:extLst>
        </xdr:cNvPr>
        <xdr:cNvCxnSpPr/>
      </xdr:nvCxnSpPr>
      <xdr:spPr>
        <a:xfrm>
          <a:off x="22072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74930</xdr:rowOff>
    </xdr:from>
    <xdr:ext cx="469900" cy="258445"/>
    <xdr:sp macro="" textlink="">
      <xdr:nvSpPr>
        <xdr:cNvPr id="579" name="【認定こども園・幼稚園・保育所】&#10;一人当たり面積最大値テキスト">
          <a:extLst>
            <a:ext uri="{FF2B5EF4-FFF2-40B4-BE49-F238E27FC236}">
              <a16:creationId xmlns:a16="http://schemas.microsoft.com/office/drawing/2014/main" id="{47C087C0-5659-4265-9C1C-C112DCB93BB8}"/>
            </a:ext>
          </a:extLst>
        </xdr:cNvPr>
        <xdr:cNvSpPr txBox="1"/>
      </xdr:nvSpPr>
      <xdr:spPr>
        <a:xfrm>
          <a:off x="22199600" y="57327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A805CD36-52EF-4B7B-81CF-0727CE70DBFF}"/>
            </a:ext>
          </a:extLst>
        </xdr:cNvPr>
        <xdr:cNvCxnSpPr/>
      </xdr:nvCxnSpPr>
      <xdr:spPr>
        <a:xfrm>
          <a:off x="22072600" y="595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153035</xdr:rowOff>
    </xdr:from>
    <xdr:ext cx="469900" cy="259080"/>
    <xdr:sp macro="" textlink="">
      <xdr:nvSpPr>
        <xdr:cNvPr id="581" name="【認定こども園・幼稚園・保育所】&#10;一人当たり面積平均値テキスト">
          <a:extLst>
            <a:ext uri="{FF2B5EF4-FFF2-40B4-BE49-F238E27FC236}">
              <a16:creationId xmlns:a16="http://schemas.microsoft.com/office/drawing/2014/main" id="{71981F16-9267-4E68-82BB-40EF411EF248}"/>
            </a:ext>
          </a:extLst>
        </xdr:cNvPr>
        <xdr:cNvSpPr txBox="1"/>
      </xdr:nvSpPr>
      <xdr:spPr>
        <a:xfrm>
          <a:off x="22199600" y="6668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55797162-6EB4-4665-8FB3-9D951B0962FF}"/>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3A1FA7A9-B5FD-48F5-82F7-7FC19DA5C5C4}"/>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E4D19131-A901-4322-9646-C79E783DFE0A}"/>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0EF357EA-D7AE-4790-BED9-2A849358ACBC}"/>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1C026F08-F3F5-4AA1-8F42-4DD58AD72F7D}"/>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374E9484-B5DF-4C0E-9A2A-7E9806A3D5DB}"/>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06F6D0A5-1E01-4CA8-B59E-723832E8BF49}"/>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9" name="テキスト ボックス 588">
          <a:extLst>
            <a:ext uri="{FF2B5EF4-FFF2-40B4-BE49-F238E27FC236}">
              <a16:creationId xmlns:a16="http://schemas.microsoft.com/office/drawing/2014/main" id="{823DE3EA-9826-4EB4-88A9-60EB8371D788}"/>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90" name="テキスト ボックス 589">
          <a:extLst>
            <a:ext uri="{FF2B5EF4-FFF2-40B4-BE49-F238E27FC236}">
              <a16:creationId xmlns:a16="http://schemas.microsoft.com/office/drawing/2014/main" id="{3023D77A-B915-42E4-B2DC-FF5FD766A125}"/>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91" name="テキスト ボックス 590">
          <a:extLst>
            <a:ext uri="{FF2B5EF4-FFF2-40B4-BE49-F238E27FC236}">
              <a16:creationId xmlns:a16="http://schemas.microsoft.com/office/drawing/2014/main" id="{AF2B5938-6373-4D02-A123-C049DD0D0EB3}"/>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12065</xdr:rowOff>
    </xdr:from>
    <xdr:to>
      <xdr:col>116</xdr:col>
      <xdr:colOff>114300</xdr:colOff>
      <xdr:row>41</xdr:row>
      <xdr:rowOff>113665</xdr:rowOff>
    </xdr:to>
    <xdr:sp macro="" textlink="">
      <xdr:nvSpPr>
        <xdr:cNvPr id="592" name="楕円 591">
          <a:extLst>
            <a:ext uri="{FF2B5EF4-FFF2-40B4-BE49-F238E27FC236}">
              <a16:creationId xmlns:a16="http://schemas.microsoft.com/office/drawing/2014/main" id="{ECA2CF48-B0E6-4000-8A17-23D96F2FDF25}"/>
            </a:ext>
          </a:extLst>
        </xdr:cNvPr>
        <xdr:cNvSpPr/>
      </xdr:nvSpPr>
      <xdr:spPr>
        <a:xfrm>
          <a:off x="22110700" y="704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98425</xdr:rowOff>
    </xdr:from>
    <xdr:ext cx="469900" cy="258445"/>
    <xdr:sp macro="" textlink="">
      <xdr:nvSpPr>
        <xdr:cNvPr id="593" name="【認定こども園・幼稚園・保育所】&#10;一人当たり面積該当値テキスト">
          <a:extLst>
            <a:ext uri="{FF2B5EF4-FFF2-40B4-BE49-F238E27FC236}">
              <a16:creationId xmlns:a16="http://schemas.microsoft.com/office/drawing/2014/main" id="{7CBA0388-591E-4FFD-AA75-1FDD0E9FB2CC}"/>
            </a:ext>
          </a:extLst>
        </xdr:cNvPr>
        <xdr:cNvSpPr txBox="1"/>
      </xdr:nvSpPr>
      <xdr:spPr>
        <a:xfrm>
          <a:off x="22199600" y="69564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145415</xdr:rowOff>
    </xdr:from>
    <xdr:to>
      <xdr:col>112</xdr:col>
      <xdr:colOff>38100</xdr:colOff>
      <xdr:row>41</xdr:row>
      <xdr:rowOff>75565</xdr:rowOff>
    </xdr:to>
    <xdr:sp macro="" textlink="">
      <xdr:nvSpPr>
        <xdr:cNvPr id="594" name="楕円 593">
          <a:extLst>
            <a:ext uri="{FF2B5EF4-FFF2-40B4-BE49-F238E27FC236}">
              <a16:creationId xmlns:a16="http://schemas.microsoft.com/office/drawing/2014/main" id="{23870A77-22AE-4254-B25B-F17CA3A37770}"/>
            </a:ext>
          </a:extLst>
        </xdr:cNvPr>
        <xdr:cNvSpPr/>
      </xdr:nvSpPr>
      <xdr:spPr>
        <a:xfrm>
          <a:off x="212725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24765</xdr:rowOff>
    </xdr:from>
    <xdr:to>
      <xdr:col>116</xdr:col>
      <xdr:colOff>63500</xdr:colOff>
      <xdr:row>41</xdr:row>
      <xdr:rowOff>63500</xdr:rowOff>
    </xdr:to>
    <xdr:cxnSp macro="">
      <xdr:nvCxnSpPr>
        <xdr:cNvPr id="595" name="直線コネクタ 594">
          <a:extLst>
            <a:ext uri="{FF2B5EF4-FFF2-40B4-BE49-F238E27FC236}">
              <a16:creationId xmlns:a16="http://schemas.microsoft.com/office/drawing/2014/main" id="{5BB5896E-91D4-4FA7-876E-9D57720552C3}"/>
            </a:ext>
          </a:extLst>
        </xdr:cNvPr>
        <xdr:cNvCxnSpPr/>
      </xdr:nvCxnSpPr>
      <xdr:spPr>
        <a:xfrm>
          <a:off x="21323300" y="705421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164465</xdr:rowOff>
    </xdr:from>
    <xdr:to>
      <xdr:col>107</xdr:col>
      <xdr:colOff>101600</xdr:colOff>
      <xdr:row>41</xdr:row>
      <xdr:rowOff>94615</xdr:rowOff>
    </xdr:to>
    <xdr:sp macro="" textlink="">
      <xdr:nvSpPr>
        <xdr:cNvPr id="596" name="楕円 595">
          <a:extLst>
            <a:ext uri="{FF2B5EF4-FFF2-40B4-BE49-F238E27FC236}">
              <a16:creationId xmlns:a16="http://schemas.microsoft.com/office/drawing/2014/main" id="{CD4239D3-53C4-4D35-89F4-36DF28429525}"/>
            </a:ext>
          </a:extLst>
        </xdr:cNvPr>
        <xdr:cNvSpPr/>
      </xdr:nvSpPr>
      <xdr:spPr>
        <a:xfrm>
          <a:off x="203835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24765</xdr:rowOff>
    </xdr:from>
    <xdr:to>
      <xdr:col>111</xdr:col>
      <xdr:colOff>177800</xdr:colOff>
      <xdr:row>41</xdr:row>
      <xdr:rowOff>43815</xdr:rowOff>
    </xdr:to>
    <xdr:cxnSp macro="">
      <xdr:nvCxnSpPr>
        <xdr:cNvPr id="597" name="直線コネクタ 596">
          <a:extLst>
            <a:ext uri="{FF2B5EF4-FFF2-40B4-BE49-F238E27FC236}">
              <a16:creationId xmlns:a16="http://schemas.microsoft.com/office/drawing/2014/main" id="{87F4C706-5F04-4500-8907-3888B2B01A25}"/>
            </a:ext>
          </a:extLst>
        </xdr:cNvPr>
        <xdr:cNvCxnSpPr/>
      </xdr:nvCxnSpPr>
      <xdr:spPr>
        <a:xfrm flipV="1">
          <a:off x="20434300" y="705421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168275</xdr:rowOff>
    </xdr:from>
    <xdr:to>
      <xdr:col>102</xdr:col>
      <xdr:colOff>165100</xdr:colOff>
      <xdr:row>41</xdr:row>
      <xdr:rowOff>98425</xdr:rowOff>
    </xdr:to>
    <xdr:sp macro="" textlink="">
      <xdr:nvSpPr>
        <xdr:cNvPr id="598" name="楕円 597">
          <a:extLst>
            <a:ext uri="{FF2B5EF4-FFF2-40B4-BE49-F238E27FC236}">
              <a16:creationId xmlns:a16="http://schemas.microsoft.com/office/drawing/2014/main" id="{DF8CCA31-C486-4A3E-A1C5-8AD34BD29E85}"/>
            </a:ext>
          </a:extLst>
        </xdr:cNvPr>
        <xdr:cNvSpPr/>
      </xdr:nvSpPr>
      <xdr:spPr>
        <a:xfrm>
          <a:off x="19494500" y="702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43815</xdr:rowOff>
    </xdr:from>
    <xdr:to>
      <xdr:col>107</xdr:col>
      <xdr:colOff>50800</xdr:colOff>
      <xdr:row>41</xdr:row>
      <xdr:rowOff>47625</xdr:rowOff>
    </xdr:to>
    <xdr:cxnSp macro="">
      <xdr:nvCxnSpPr>
        <xdr:cNvPr id="599" name="直線コネクタ 598">
          <a:extLst>
            <a:ext uri="{FF2B5EF4-FFF2-40B4-BE49-F238E27FC236}">
              <a16:creationId xmlns:a16="http://schemas.microsoft.com/office/drawing/2014/main" id="{9AC45749-19F7-46C3-B198-FF7813062CAB}"/>
            </a:ext>
          </a:extLst>
        </xdr:cNvPr>
        <xdr:cNvCxnSpPr/>
      </xdr:nvCxnSpPr>
      <xdr:spPr>
        <a:xfrm flipV="1">
          <a:off x="19545300" y="707326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635</xdr:rowOff>
    </xdr:from>
    <xdr:to>
      <xdr:col>98</xdr:col>
      <xdr:colOff>38100</xdr:colOff>
      <xdr:row>41</xdr:row>
      <xdr:rowOff>102235</xdr:rowOff>
    </xdr:to>
    <xdr:sp macro="" textlink="">
      <xdr:nvSpPr>
        <xdr:cNvPr id="600" name="楕円 599">
          <a:extLst>
            <a:ext uri="{FF2B5EF4-FFF2-40B4-BE49-F238E27FC236}">
              <a16:creationId xmlns:a16="http://schemas.microsoft.com/office/drawing/2014/main" id="{64AAE03D-D39D-46D5-ACE4-9ADA3AF6FCF1}"/>
            </a:ext>
          </a:extLst>
        </xdr:cNvPr>
        <xdr:cNvSpPr/>
      </xdr:nvSpPr>
      <xdr:spPr>
        <a:xfrm>
          <a:off x="18605500" y="703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47625</xdr:rowOff>
    </xdr:from>
    <xdr:to>
      <xdr:col>102</xdr:col>
      <xdr:colOff>114300</xdr:colOff>
      <xdr:row>41</xdr:row>
      <xdr:rowOff>52070</xdr:rowOff>
    </xdr:to>
    <xdr:cxnSp macro="">
      <xdr:nvCxnSpPr>
        <xdr:cNvPr id="601" name="直線コネクタ 600">
          <a:extLst>
            <a:ext uri="{FF2B5EF4-FFF2-40B4-BE49-F238E27FC236}">
              <a16:creationId xmlns:a16="http://schemas.microsoft.com/office/drawing/2014/main" id="{35BD9ED1-5EBE-4E87-A52E-11E6004B44C3}"/>
            </a:ext>
          </a:extLst>
        </xdr:cNvPr>
        <xdr:cNvCxnSpPr/>
      </xdr:nvCxnSpPr>
      <xdr:spPr>
        <a:xfrm flipV="1">
          <a:off x="18656300" y="707707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73025</xdr:rowOff>
    </xdr:from>
    <xdr:ext cx="469900" cy="259080"/>
    <xdr:sp macro="" textlink="">
      <xdr:nvSpPr>
        <xdr:cNvPr id="602" name="n_1aveValue【認定こども園・幼稚園・保育所】&#10;一人当たり面積">
          <a:extLst>
            <a:ext uri="{FF2B5EF4-FFF2-40B4-BE49-F238E27FC236}">
              <a16:creationId xmlns:a16="http://schemas.microsoft.com/office/drawing/2014/main" id="{0A45D97C-B2B8-4E71-BAC0-B1B07E4FC9F4}"/>
            </a:ext>
          </a:extLst>
        </xdr:cNvPr>
        <xdr:cNvSpPr txBox="1"/>
      </xdr:nvSpPr>
      <xdr:spPr>
        <a:xfrm>
          <a:off x="21075650" y="6588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73025</xdr:rowOff>
    </xdr:from>
    <xdr:ext cx="469265" cy="259080"/>
    <xdr:sp macro="" textlink="">
      <xdr:nvSpPr>
        <xdr:cNvPr id="603" name="n_2aveValue【認定こども園・幼稚園・保育所】&#10;一人当たり面積">
          <a:extLst>
            <a:ext uri="{FF2B5EF4-FFF2-40B4-BE49-F238E27FC236}">
              <a16:creationId xmlns:a16="http://schemas.microsoft.com/office/drawing/2014/main" id="{6F4D3BA9-A560-4D82-BB41-F4EC987677A6}"/>
            </a:ext>
          </a:extLst>
        </xdr:cNvPr>
        <xdr:cNvSpPr txBox="1"/>
      </xdr:nvSpPr>
      <xdr:spPr>
        <a:xfrm>
          <a:off x="20199350" y="65881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74930</xdr:rowOff>
    </xdr:from>
    <xdr:ext cx="469265" cy="258445"/>
    <xdr:sp macro="" textlink="">
      <xdr:nvSpPr>
        <xdr:cNvPr id="604" name="n_3aveValue【認定こども園・幼稚園・保育所】&#10;一人当たり面積">
          <a:extLst>
            <a:ext uri="{FF2B5EF4-FFF2-40B4-BE49-F238E27FC236}">
              <a16:creationId xmlns:a16="http://schemas.microsoft.com/office/drawing/2014/main" id="{4AC24FC4-07CB-486D-8F0B-8D14CDC85A2E}"/>
            </a:ext>
          </a:extLst>
        </xdr:cNvPr>
        <xdr:cNvSpPr txBox="1"/>
      </xdr:nvSpPr>
      <xdr:spPr>
        <a:xfrm>
          <a:off x="19310350" y="65900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92075</xdr:rowOff>
    </xdr:from>
    <xdr:ext cx="469265" cy="259080"/>
    <xdr:sp macro="" textlink="">
      <xdr:nvSpPr>
        <xdr:cNvPr id="605" name="n_4aveValue【認定こども園・幼稚園・保育所】&#10;一人当たり面積">
          <a:extLst>
            <a:ext uri="{FF2B5EF4-FFF2-40B4-BE49-F238E27FC236}">
              <a16:creationId xmlns:a16="http://schemas.microsoft.com/office/drawing/2014/main" id="{B30F5161-84DD-4FF8-BFDB-6787F653D295}"/>
            </a:ext>
          </a:extLst>
        </xdr:cNvPr>
        <xdr:cNvSpPr txBox="1"/>
      </xdr:nvSpPr>
      <xdr:spPr>
        <a:xfrm>
          <a:off x="18421350" y="66071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66675</xdr:rowOff>
    </xdr:from>
    <xdr:ext cx="469900" cy="258445"/>
    <xdr:sp macro="" textlink="">
      <xdr:nvSpPr>
        <xdr:cNvPr id="606" name="n_1mainValue【認定こども園・幼稚園・保育所】&#10;一人当たり面積">
          <a:extLst>
            <a:ext uri="{FF2B5EF4-FFF2-40B4-BE49-F238E27FC236}">
              <a16:creationId xmlns:a16="http://schemas.microsoft.com/office/drawing/2014/main" id="{79B371A2-BF9F-49AE-988C-3D7E6639F609}"/>
            </a:ext>
          </a:extLst>
        </xdr:cNvPr>
        <xdr:cNvSpPr txBox="1"/>
      </xdr:nvSpPr>
      <xdr:spPr>
        <a:xfrm>
          <a:off x="21075650" y="70961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86360</xdr:rowOff>
    </xdr:from>
    <xdr:ext cx="469265" cy="258445"/>
    <xdr:sp macro="" textlink="">
      <xdr:nvSpPr>
        <xdr:cNvPr id="607" name="n_2mainValue【認定こども園・幼稚園・保育所】&#10;一人当たり面積">
          <a:extLst>
            <a:ext uri="{FF2B5EF4-FFF2-40B4-BE49-F238E27FC236}">
              <a16:creationId xmlns:a16="http://schemas.microsoft.com/office/drawing/2014/main" id="{C6E28494-147D-4204-ADA4-F0B6414D1915}"/>
            </a:ext>
          </a:extLst>
        </xdr:cNvPr>
        <xdr:cNvSpPr txBox="1"/>
      </xdr:nvSpPr>
      <xdr:spPr>
        <a:xfrm>
          <a:off x="20199350" y="71158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89535</xdr:rowOff>
    </xdr:from>
    <xdr:ext cx="469265" cy="258445"/>
    <xdr:sp macro="" textlink="">
      <xdr:nvSpPr>
        <xdr:cNvPr id="608" name="n_3mainValue【認定こども園・幼稚園・保育所】&#10;一人当たり面積">
          <a:extLst>
            <a:ext uri="{FF2B5EF4-FFF2-40B4-BE49-F238E27FC236}">
              <a16:creationId xmlns:a16="http://schemas.microsoft.com/office/drawing/2014/main" id="{F3D79AD4-BB3C-4EC6-B02D-10127247A1D4}"/>
            </a:ext>
          </a:extLst>
        </xdr:cNvPr>
        <xdr:cNvSpPr txBox="1"/>
      </xdr:nvSpPr>
      <xdr:spPr>
        <a:xfrm>
          <a:off x="19310350" y="7118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93345</xdr:rowOff>
    </xdr:from>
    <xdr:ext cx="469265" cy="259080"/>
    <xdr:sp macro="" textlink="">
      <xdr:nvSpPr>
        <xdr:cNvPr id="609" name="n_4mainValue【認定こども園・幼稚園・保育所】&#10;一人当たり面積">
          <a:extLst>
            <a:ext uri="{FF2B5EF4-FFF2-40B4-BE49-F238E27FC236}">
              <a16:creationId xmlns:a16="http://schemas.microsoft.com/office/drawing/2014/main" id="{FF77A46B-EC36-48BA-8E5A-B185A98B3703}"/>
            </a:ext>
          </a:extLst>
        </xdr:cNvPr>
        <xdr:cNvSpPr txBox="1"/>
      </xdr:nvSpPr>
      <xdr:spPr>
        <a:xfrm>
          <a:off x="18421350" y="71227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745496E9-8F11-41F7-9F29-AFFEFF58DEC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F915AC46-C51E-4D36-9861-98E3235F8C2C}"/>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DF6E2E9-BE8F-42B8-B42E-552AFE25EFBA}"/>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5803CBA0-FD73-4066-A439-9FECC0652C72}"/>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645AC6E9-9802-42A7-AADF-A53D259AFB2D}"/>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D81C2EC-27ED-42EB-A5C9-C0A1DF775D8D}"/>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467EB1B9-B572-4CA4-9524-FD2EBC0D49E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655DA896-2025-43E1-9835-D7A4BA40BF21}"/>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618" name="テキスト ボックス 617">
          <a:extLst>
            <a:ext uri="{FF2B5EF4-FFF2-40B4-BE49-F238E27FC236}">
              <a16:creationId xmlns:a16="http://schemas.microsoft.com/office/drawing/2014/main" id="{0DDE20C5-6542-43B2-973E-A55010E18E87}"/>
            </a:ext>
          </a:extLst>
        </xdr:cNvPr>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B17E5D0A-F776-4F7F-A79D-907985A4B249}"/>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725" cy="258445"/>
    <xdr:sp macro="" textlink="">
      <xdr:nvSpPr>
        <xdr:cNvPr id="620" name="テキスト ボックス 619">
          <a:extLst>
            <a:ext uri="{FF2B5EF4-FFF2-40B4-BE49-F238E27FC236}">
              <a16:creationId xmlns:a16="http://schemas.microsoft.com/office/drawing/2014/main" id="{B96C1A4D-D79C-4ED6-B3AF-91B8A1E90043}"/>
            </a:ext>
          </a:extLst>
        </xdr:cNvPr>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290C0CC7-A170-4E12-8915-CE71D04A6B37}"/>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725" cy="259080"/>
    <xdr:sp macro="" textlink="">
      <xdr:nvSpPr>
        <xdr:cNvPr id="622" name="テキスト ボックス 621">
          <a:extLst>
            <a:ext uri="{FF2B5EF4-FFF2-40B4-BE49-F238E27FC236}">
              <a16:creationId xmlns:a16="http://schemas.microsoft.com/office/drawing/2014/main" id="{4596888D-FABE-4321-A5F8-96E1467DB7BB}"/>
            </a:ext>
          </a:extLst>
        </xdr:cNvPr>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5B6CEA43-0EBB-4B8C-90AF-0ED20D0A6A25}"/>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4" name="テキスト ボックス 623">
          <a:extLst>
            <a:ext uri="{FF2B5EF4-FFF2-40B4-BE49-F238E27FC236}">
              <a16:creationId xmlns:a16="http://schemas.microsoft.com/office/drawing/2014/main" id="{FC58837C-D545-414F-BF85-F541CE2A9FD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92C1A907-FFC3-4B5D-AAD6-CFB88B158BDC}"/>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8445"/>
    <xdr:sp macro="" textlink="">
      <xdr:nvSpPr>
        <xdr:cNvPr id="626" name="テキスト ボックス 625">
          <a:extLst>
            <a:ext uri="{FF2B5EF4-FFF2-40B4-BE49-F238E27FC236}">
              <a16:creationId xmlns:a16="http://schemas.microsoft.com/office/drawing/2014/main" id="{9F4A6F90-CECC-4755-91E5-BB6E558E9B53}"/>
            </a:ext>
          </a:extLst>
        </xdr:cNvPr>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45CF9BAD-57C5-42AF-91D2-0CD05A93B139}"/>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8" name="テキスト ボックス 627">
          <a:extLst>
            <a:ext uri="{FF2B5EF4-FFF2-40B4-BE49-F238E27FC236}">
              <a16:creationId xmlns:a16="http://schemas.microsoft.com/office/drawing/2014/main" id="{7B2FB84B-186D-419C-B8B2-B0D5541A4616}"/>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A8D7284F-837C-47F3-936C-3DEF80DDA318}"/>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30" name="テキスト ボックス 629">
          <a:extLst>
            <a:ext uri="{FF2B5EF4-FFF2-40B4-BE49-F238E27FC236}">
              <a16:creationId xmlns:a16="http://schemas.microsoft.com/office/drawing/2014/main" id="{27D5541C-40CB-4B40-B1CE-71677327EB2F}"/>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BA0F767D-8ED7-448A-830D-70EF8CF7227A}"/>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8455" cy="258445"/>
    <xdr:sp macro="" textlink="">
      <xdr:nvSpPr>
        <xdr:cNvPr id="632" name="テキスト ボックス 631">
          <a:extLst>
            <a:ext uri="{FF2B5EF4-FFF2-40B4-BE49-F238E27FC236}">
              <a16:creationId xmlns:a16="http://schemas.microsoft.com/office/drawing/2014/main" id="{EC7B4F23-512D-4794-8F31-6B9235EE168A}"/>
            </a:ext>
          </a:extLst>
        </xdr:cNvPr>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DC01742E-203C-4D3A-ADA1-8E219AEFCAC5}"/>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143510</xdr:rowOff>
    </xdr:from>
    <xdr:to>
      <xdr:col>85</xdr:col>
      <xdr:colOff>126365</xdr:colOff>
      <xdr:row>63</xdr:row>
      <xdr:rowOff>9525</xdr:rowOff>
    </xdr:to>
    <xdr:cxnSp macro="">
      <xdr:nvCxnSpPr>
        <xdr:cNvPr id="634" name="直線コネクタ 633">
          <a:extLst>
            <a:ext uri="{FF2B5EF4-FFF2-40B4-BE49-F238E27FC236}">
              <a16:creationId xmlns:a16="http://schemas.microsoft.com/office/drawing/2014/main" id="{68987449-4DA3-4032-B00B-282C49374D14}"/>
            </a:ext>
          </a:extLst>
        </xdr:cNvPr>
        <xdr:cNvCxnSpPr/>
      </xdr:nvCxnSpPr>
      <xdr:spPr>
        <a:xfrm flipV="1">
          <a:off x="16318865" y="9744710"/>
          <a:ext cx="0" cy="1066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13335</xdr:rowOff>
    </xdr:from>
    <xdr:ext cx="405130" cy="259080"/>
    <xdr:sp macro="" textlink="">
      <xdr:nvSpPr>
        <xdr:cNvPr id="635" name="【学校施設】&#10;有形固定資産減価償却率最小値テキスト">
          <a:extLst>
            <a:ext uri="{FF2B5EF4-FFF2-40B4-BE49-F238E27FC236}">
              <a16:creationId xmlns:a16="http://schemas.microsoft.com/office/drawing/2014/main" id="{25461DA8-3764-477B-B2EE-71AEC6700EBF}"/>
            </a:ext>
          </a:extLst>
        </xdr:cNvPr>
        <xdr:cNvSpPr txBox="1"/>
      </xdr:nvSpPr>
      <xdr:spPr>
        <a:xfrm>
          <a:off x="16357600" y="10814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54A89E73-8D11-443E-84B7-D46D100DBB88}"/>
            </a:ext>
          </a:extLst>
        </xdr:cNvPr>
        <xdr:cNvCxnSpPr/>
      </xdr:nvCxnSpPr>
      <xdr:spPr>
        <a:xfrm>
          <a:off x="16230600" y="1081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89535</xdr:rowOff>
    </xdr:from>
    <xdr:ext cx="405130" cy="258445"/>
    <xdr:sp macro="" textlink="">
      <xdr:nvSpPr>
        <xdr:cNvPr id="637" name="【学校施設】&#10;有形固定資産減価償却率最大値テキスト">
          <a:extLst>
            <a:ext uri="{FF2B5EF4-FFF2-40B4-BE49-F238E27FC236}">
              <a16:creationId xmlns:a16="http://schemas.microsoft.com/office/drawing/2014/main" id="{B8DB4704-3A76-4156-886A-CFC9C230FD33}"/>
            </a:ext>
          </a:extLst>
        </xdr:cNvPr>
        <xdr:cNvSpPr txBox="1"/>
      </xdr:nvSpPr>
      <xdr:spPr>
        <a:xfrm>
          <a:off x="16357600" y="95192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143510</xdr:rowOff>
    </xdr:from>
    <xdr:to>
      <xdr:col>86</xdr:col>
      <xdr:colOff>25400</xdr:colOff>
      <xdr:row>56</xdr:row>
      <xdr:rowOff>143510</xdr:rowOff>
    </xdr:to>
    <xdr:cxnSp macro="">
      <xdr:nvCxnSpPr>
        <xdr:cNvPr id="638" name="直線コネクタ 637">
          <a:extLst>
            <a:ext uri="{FF2B5EF4-FFF2-40B4-BE49-F238E27FC236}">
              <a16:creationId xmlns:a16="http://schemas.microsoft.com/office/drawing/2014/main" id="{E8AB518A-111B-4119-89E6-565A41110F66}"/>
            </a:ext>
          </a:extLst>
        </xdr:cNvPr>
        <xdr:cNvCxnSpPr/>
      </xdr:nvCxnSpPr>
      <xdr:spPr>
        <a:xfrm>
          <a:off x="16230600" y="974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97790</xdr:rowOff>
    </xdr:from>
    <xdr:ext cx="405130" cy="258445"/>
    <xdr:sp macro="" textlink="">
      <xdr:nvSpPr>
        <xdr:cNvPr id="639" name="【学校施設】&#10;有形固定資産減価償却率平均値テキスト">
          <a:extLst>
            <a:ext uri="{FF2B5EF4-FFF2-40B4-BE49-F238E27FC236}">
              <a16:creationId xmlns:a16="http://schemas.microsoft.com/office/drawing/2014/main" id="{6D751BC7-52FF-410D-916D-00E817990D3F}"/>
            </a:ext>
          </a:extLst>
        </xdr:cNvPr>
        <xdr:cNvSpPr txBox="1"/>
      </xdr:nvSpPr>
      <xdr:spPr>
        <a:xfrm>
          <a:off x="16357600" y="1021334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E25D5604-581A-4256-BC71-5AF1808AC0BB}"/>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01191B0A-5BCC-497B-8744-8897CB2257DF}"/>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D02DBDF3-64FD-441E-8D8D-7264414AB879}"/>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A4AE8964-F27E-4185-966A-D67EB29B5586}"/>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996AB687-1B6C-4737-80D8-6F4FE2E925A4}"/>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645" name="テキスト ボックス 644">
          <a:extLst>
            <a:ext uri="{FF2B5EF4-FFF2-40B4-BE49-F238E27FC236}">
              <a16:creationId xmlns:a16="http://schemas.microsoft.com/office/drawing/2014/main" id="{1D9F233C-97F3-4344-8E35-011A46D79067}"/>
            </a:ext>
          </a:extLst>
        </xdr:cNvPr>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646" name="テキスト ボックス 645">
          <a:extLst>
            <a:ext uri="{FF2B5EF4-FFF2-40B4-BE49-F238E27FC236}">
              <a16:creationId xmlns:a16="http://schemas.microsoft.com/office/drawing/2014/main" id="{9D7E888F-7636-46DD-A125-68362D9A71AA}"/>
            </a:ext>
          </a:extLst>
        </xdr:cNvPr>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647" name="テキスト ボックス 646">
          <a:extLst>
            <a:ext uri="{FF2B5EF4-FFF2-40B4-BE49-F238E27FC236}">
              <a16:creationId xmlns:a16="http://schemas.microsoft.com/office/drawing/2014/main" id="{AE040A20-5998-4967-9222-05393971EDCB}"/>
            </a:ext>
          </a:extLst>
        </xdr:cNvPr>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648" name="テキスト ボックス 647">
          <a:extLst>
            <a:ext uri="{FF2B5EF4-FFF2-40B4-BE49-F238E27FC236}">
              <a16:creationId xmlns:a16="http://schemas.microsoft.com/office/drawing/2014/main" id="{299F0C99-8B9D-40C6-8C73-3EA91C024AC9}"/>
            </a:ext>
          </a:extLst>
        </xdr:cNvPr>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649" name="テキスト ボックス 648">
          <a:extLst>
            <a:ext uri="{FF2B5EF4-FFF2-40B4-BE49-F238E27FC236}">
              <a16:creationId xmlns:a16="http://schemas.microsoft.com/office/drawing/2014/main" id="{91919414-75FF-4C9F-BB29-36FC4AF5DB7B}"/>
            </a:ext>
          </a:extLst>
        </xdr:cNvPr>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135890</xdr:rowOff>
    </xdr:from>
    <xdr:to>
      <xdr:col>85</xdr:col>
      <xdr:colOff>177800</xdr:colOff>
      <xdr:row>61</xdr:row>
      <xdr:rowOff>66040</xdr:rowOff>
    </xdr:to>
    <xdr:sp macro="" textlink="">
      <xdr:nvSpPr>
        <xdr:cNvPr id="650" name="楕円 649">
          <a:extLst>
            <a:ext uri="{FF2B5EF4-FFF2-40B4-BE49-F238E27FC236}">
              <a16:creationId xmlns:a16="http://schemas.microsoft.com/office/drawing/2014/main" id="{A24584C8-17A2-4283-AD79-1E606F4B6744}"/>
            </a:ext>
          </a:extLst>
        </xdr:cNvPr>
        <xdr:cNvSpPr/>
      </xdr:nvSpPr>
      <xdr:spPr>
        <a:xfrm>
          <a:off x="162687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114300</xdr:rowOff>
    </xdr:from>
    <xdr:ext cx="405130" cy="259080"/>
    <xdr:sp macro="" textlink="">
      <xdr:nvSpPr>
        <xdr:cNvPr id="651" name="【学校施設】&#10;有形固定資産減価償却率該当値テキスト">
          <a:extLst>
            <a:ext uri="{FF2B5EF4-FFF2-40B4-BE49-F238E27FC236}">
              <a16:creationId xmlns:a16="http://schemas.microsoft.com/office/drawing/2014/main" id="{B9F12830-9B85-4ECC-9AC8-B5FB9BFA94D3}"/>
            </a:ext>
          </a:extLst>
        </xdr:cNvPr>
        <xdr:cNvSpPr txBox="1"/>
      </xdr:nvSpPr>
      <xdr:spPr>
        <a:xfrm>
          <a:off x="16357600" y="10401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166370</xdr:rowOff>
    </xdr:from>
    <xdr:to>
      <xdr:col>81</xdr:col>
      <xdr:colOff>101600</xdr:colOff>
      <xdr:row>61</xdr:row>
      <xdr:rowOff>96520</xdr:rowOff>
    </xdr:to>
    <xdr:sp macro="" textlink="">
      <xdr:nvSpPr>
        <xdr:cNvPr id="652" name="楕円 651">
          <a:extLst>
            <a:ext uri="{FF2B5EF4-FFF2-40B4-BE49-F238E27FC236}">
              <a16:creationId xmlns:a16="http://schemas.microsoft.com/office/drawing/2014/main" id="{78F1B8AB-3E85-44D3-B779-9C2B219CB8A7}"/>
            </a:ext>
          </a:extLst>
        </xdr:cNvPr>
        <xdr:cNvSpPr/>
      </xdr:nvSpPr>
      <xdr:spPr>
        <a:xfrm>
          <a:off x="15430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15240</xdr:rowOff>
    </xdr:from>
    <xdr:to>
      <xdr:col>85</xdr:col>
      <xdr:colOff>127000</xdr:colOff>
      <xdr:row>61</xdr:row>
      <xdr:rowOff>45720</xdr:rowOff>
    </xdr:to>
    <xdr:cxnSp macro="">
      <xdr:nvCxnSpPr>
        <xdr:cNvPr id="653" name="直線コネクタ 652">
          <a:extLst>
            <a:ext uri="{FF2B5EF4-FFF2-40B4-BE49-F238E27FC236}">
              <a16:creationId xmlns:a16="http://schemas.microsoft.com/office/drawing/2014/main" id="{EA26404D-1EE0-4C26-BC44-EF62B477F3F5}"/>
            </a:ext>
          </a:extLst>
        </xdr:cNvPr>
        <xdr:cNvCxnSpPr/>
      </xdr:nvCxnSpPr>
      <xdr:spPr>
        <a:xfrm flipV="1">
          <a:off x="15481300" y="1047369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137795</xdr:rowOff>
    </xdr:from>
    <xdr:to>
      <xdr:col>76</xdr:col>
      <xdr:colOff>165100</xdr:colOff>
      <xdr:row>61</xdr:row>
      <xdr:rowOff>67945</xdr:rowOff>
    </xdr:to>
    <xdr:sp macro="" textlink="">
      <xdr:nvSpPr>
        <xdr:cNvPr id="654" name="楕円 653">
          <a:extLst>
            <a:ext uri="{FF2B5EF4-FFF2-40B4-BE49-F238E27FC236}">
              <a16:creationId xmlns:a16="http://schemas.microsoft.com/office/drawing/2014/main" id="{04DEB42A-26C5-4B1F-873B-ED4D0CAF8787}"/>
            </a:ext>
          </a:extLst>
        </xdr:cNvPr>
        <xdr:cNvSpPr/>
      </xdr:nvSpPr>
      <xdr:spPr>
        <a:xfrm>
          <a:off x="14541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17780</xdr:rowOff>
    </xdr:from>
    <xdr:to>
      <xdr:col>81</xdr:col>
      <xdr:colOff>50800</xdr:colOff>
      <xdr:row>61</xdr:row>
      <xdr:rowOff>45720</xdr:rowOff>
    </xdr:to>
    <xdr:cxnSp macro="">
      <xdr:nvCxnSpPr>
        <xdr:cNvPr id="655" name="直線コネクタ 654">
          <a:extLst>
            <a:ext uri="{FF2B5EF4-FFF2-40B4-BE49-F238E27FC236}">
              <a16:creationId xmlns:a16="http://schemas.microsoft.com/office/drawing/2014/main" id="{63B23263-3FB2-45D9-8F7E-63E8C158253D}"/>
            </a:ext>
          </a:extLst>
        </xdr:cNvPr>
        <xdr:cNvCxnSpPr/>
      </xdr:nvCxnSpPr>
      <xdr:spPr>
        <a:xfrm>
          <a:off x="14592300" y="104762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95885</xdr:rowOff>
    </xdr:from>
    <xdr:to>
      <xdr:col>72</xdr:col>
      <xdr:colOff>38100</xdr:colOff>
      <xdr:row>61</xdr:row>
      <xdr:rowOff>26035</xdr:rowOff>
    </xdr:to>
    <xdr:sp macro="" textlink="">
      <xdr:nvSpPr>
        <xdr:cNvPr id="656" name="楕円 655">
          <a:extLst>
            <a:ext uri="{FF2B5EF4-FFF2-40B4-BE49-F238E27FC236}">
              <a16:creationId xmlns:a16="http://schemas.microsoft.com/office/drawing/2014/main" id="{1F68E9B3-973D-44CC-BF3B-E3EDDA5B610D}"/>
            </a:ext>
          </a:extLst>
        </xdr:cNvPr>
        <xdr:cNvSpPr/>
      </xdr:nvSpPr>
      <xdr:spPr>
        <a:xfrm>
          <a:off x="13652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146685</xdr:rowOff>
    </xdr:from>
    <xdr:to>
      <xdr:col>76</xdr:col>
      <xdr:colOff>114300</xdr:colOff>
      <xdr:row>61</xdr:row>
      <xdr:rowOff>17780</xdr:rowOff>
    </xdr:to>
    <xdr:cxnSp macro="">
      <xdr:nvCxnSpPr>
        <xdr:cNvPr id="657" name="直線コネクタ 656">
          <a:extLst>
            <a:ext uri="{FF2B5EF4-FFF2-40B4-BE49-F238E27FC236}">
              <a16:creationId xmlns:a16="http://schemas.microsoft.com/office/drawing/2014/main" id="{C1352084-B691-48E2-8026-B0E54A3FF4C0}"/>
            </a:ext>
          </a:extLst>
        </xdr:cNvPr>
        <xdr:cNvCxnSpPr/>
      </xdr:nvCxnSpPr>
      <xdr:spPr>
        <a:xfrm>
          <a:off x="13703300" y="1043368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55880</xdr:rowOff>
    </xdr:from>
    <xdr:to>
      <xdr:col>67</xdr:col>
      <xdr:colOff>101600</xdr:colOff>
      <xdr:row>60</xdr:row>
      <xdr:rowOff>157480</xdr:rowOff>
    </xdr:to>
    <xdr:sp macro="" textlink="">
      <xdr:nvSpPr>
        <xdr:cNvPr id="658" name="楕円 657">
          <a:extLst>
            <a:ext uri="{FF2B5EF4-FFF2-40B4-BE49-F238E27FC236}">
              <a16:creationId xmlns:a16="http://schemas.microsoft.com/office/drawing/2014/main" id="{4EAFC971-4CAC-4C0B-9896-F9927BB05EBD}"/>
            </a:ext>
          </a:extLst>
        </xdr:cNvPr>
        <xdr:cNvSpPr/>
      </xdr:nvSpPr>
      <xdr:spPr>
        <a:xfrm>
          <a:off x="12763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106680</xdr:rowOff>
    </xdr:from>
    <xdr:to>
      <xdr:col>71</xdr:col>
      <xdr:colOff>177800</xdr:colOff>
      <xdr:row>60</xdr:row>
      <xdr:rowOff>146685</xdr:rowOff>
    </xdr:to>
    <xdr:cxnSp macro="">
      <xdr:nvCxnSpPr>
        <xdr:cNvPr id="659" name="直線コネクタ 658">
          <a:extLst>
            <a:ext uri="{FF2B5EF4-FFF2-40B4-BE49-F238E27FC236}">
              <a16:creationId xmlns:a16="http://schemas.microsoft.com/office/drawing/2014/main" id="{C2362AD1-664C-4B57-B49C-2F7BBA8922AF}"/>
            </a:ext>
          </a:extLst>
        </xdr:cNvPr>
        <xdr:cNvCxnSpPr/>
      </xdr:nvCxnSpPr>
      <xdr:spPr>
        <a:xfrm>
          <a:off x="12814300" y="1039368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10160</xdr:rowOff>
    </xdr:from>
    <xdr:ext cx="405130" cy="259080"/>
    <xdr:sp macro="" textlink="">
      <xdr:nvSpPr>
        <xdr:cNvPr id="660" name="n_1aveValue【学校施設】&#10;有形固定資産減価償却率">
          <a:extLst>
            <a:ext uri="{FF2B5EF4-FFF2-40B4-BE49-F238E27FC236}">
              <a16:creationId xmlns:a16="http://schemas.microsoft.com/office/drawing/2014/main" id="{4A995C11-96F4-4240-A042-AF6F2EA11B19}"/>
            </a:ext>
          </a:extLst>
        </xdr:cNvPr>
        <xdr:cNvSpPr txBox="1"/>
      </xdr:nvSpPr>
      <xdr:spPr>
        <a:xfrm>
          <a:off x="15266035" y="1012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635</xdr:rowOff>
    </xdr:from>
    <xdr:ext cx="404495" cy="259080"/>
    <xdr:sp macro="" textlink="">
      <xdr:nvSpPr>
        <xdr:cNvPr id="661" name="n_2aveValue【学校施設】&#10;有形固定資産減価償却率">
          <a:extLst>
            <a:ext uri="{FF2B5EF4-FFF2-40B4-BE49-F238E27FC236}">
              <a16:creationId xmlns:a16="http://schemas.microsoft.com/office/drawing/2014/main" id="{A1D1F4EF-8D8B-44D8-A73E-9C691F4FFDC8}"/>
            </a:ext>
          </a:extLst>
        </xdr:cNvPr>
        <xdr:cNvSpPr txBox="1"/>
      </xdr:nvSpPr>
      <xdr:spPr>
        <a:xfrm>
          <a:off x="14389735" y="101161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126365</xdr:rowOff>
    </xdr:from>
    <xdr:ext cx="404495" cy="259080"/>
    <xdr:sp macro="" textlink="">
      <xdr:nvSpPr>
        <xdr:cNvPr id="662" name="n_3aveValue【学校施設】&#10;有形固定資産減価償却率">
          <a:extLst>
            <a:ext uri="{FF2B5EF4-FFF2-40B4-BE49-F238E27FC236}">
              <a16:creationId xmlns:a16="http://schemas.microsoft.com/office/drawing/2014/main" id="{7363B9E4-DB12-468B-A505-25336F55E71C}"/>
            </a:ext>
          </a:extLst>
        </xdr:cNvPr>
        <xdr:cNvSpPr txBox="1"/>
      </xdr:nvSpPr>
      <xdr:spPr>
        <a:xfrm>
          <a:off x="13500735" y="100704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113030</xdr:rowOff>
    </xdr:from>
    <xdr:ext cx="404495" cy="259080"/>
    <xdr:sp macro="" textlink="">
      <xdr:nvSpPr>
        <xdr:cNvPr id="663" name="n_4aveValue【学校施設】&#10;有形固定資産減価償却率">
          <a:extLst>
            <a:ext uri="{FF2B5EF4-FFF2-40B4-BE49-F238E27FC236}">
              <a16:creationId xmlns:a16="http://schemas.microsoft.com/office/drawing/2014/main" id="{197F87CC-0936-4453-9E5F-7C61E704EE56}"/>
            </a:ext>
          </a:extLst>
        </xdr:cNvPr>
        <xdr:cNvSpPr txBox="1"/>
      </xdr:nvSpPr>
      <xdr:spPr>
        <a:xfrm>
          <a:off x="12611735" y="100571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87630</xdr:rowOff>
    </xdr:from>
    <xdr:ext cx="405130" cy="258445"/>
    <xdr:sp macro="" textlink="">
      <xdr:nvSpPr>
        <xdr:cNvPr id="664" name="n_1mainValue【学校施設】&#10;有形固定資産減価償却率">
          <a:extLst>
            <a:ext uri="{FF2B5EF4-FFF2-40B4-BE49-F238E27FC236}">
              <a16:creationId xmlns:a16="http://schemas.microsoft.com/office/drawing/2014/main" id="{CFB21611-60D8-4006-8501-365272E754AE}"/>
            </a:ext>
          </a:extLst>
        </xdr:cNvPr>
        <xdr:cNvSpPr txBox="1"/>
      </xdr:nvSpPr>
      <xdr:spPr>
        <a:xfrm>
          <a:off x="15266035" y="105460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59055</xdr:rowOff>
    </xdr:from>
    <xdr:ext cx="404495" cy="259080"/>
    <xdr:sp macro="" textlink="">
      <xdr:nvSpPr>
        <xdr:cNvPr id="665" name="n_2mainValue【学校施設】&#10;有形固定資産減価償却率">
          <a:extLst>
            <a:ext uri="{FF2B5EF4-FFF2-40B4-BE49-F238E27FC236}">
              <a16:creationId xmlns:a16="http://schemas.microsoft.com/office/drawing/2014/main" id="{BB2DB63A-BBCD-465E-AB6B-ACA35049A92A}"/>
            </a:ext>
          </a:extLst>
        </xdr:cNvPr>
        <xdr:cNvSpPr txBox="1"/>
      </xdr:nvSpPr>
      <xdr:spPr>
        <a:xfrm>
          <a:off x="14389735" y="10517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17780</xdr:rowOff>
    </xdr:from>
    <xdr:ext cx="404495" cy="258445"/>
    <xdr:sp macro="" textlink="">
      <xdr:nvSpPr>
        <xdr:cNvPr id="666" name="n_3mainValue【学校施設】&#10;有形固定資産減価償却率">
          <a:extLst>
            <a:ext uri="{FF2B5EF4-FFF2-40B4-BE49-F238E27FC236}">
              <a16:creationId xmlns:a16="http://schemas.microsoft.com/office/drawing/2014/main" id="{D23E454F-9449-46E0-8FDB-68D3DD36DEB7}"/>
            </a:ext>
          </a:extLst>
        </xdr:cNvPr>
        <xdr:cNvSpPr txBox="1"/>
      </xdr:nvSpPr>
      <xdr:spPr>
        <a:xfrm>
          <a:off x="13500735" y="104762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148590</xdr:rowOff>
    </xdr:from>
    <xdr:ext cx="404495" cy="259080"/>
    <xdr:sp macro="" textlink="">
      <xdr:nvSpPr>
        <xdr:cNvPr id="667" name="n_4mainValue【学校施設】&#10;有形固定資産減価償却率">
          <a:extLst>
            <a:ext uri="{FF2B5EF4-FFF2-40B4-BE49-F238E27FC236}">
              <a16:creationId xmlns:a16="http://schemas.microsoft.com/office/drawing/2014/main" id="{80F21320-7C0E-4FAC-85EF-24206886272C}"/>
            </a:ext>
          </a:extLst>
        </xdr:cNvPr>
        <xdr:cNvSpPr txBox="1"/>
      </xdr:nvSpPr>
      <xdr:spPr>
        <a:xfrm>
          <a:off x="12611735" y="104355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CC899B56-0AC0-4068-B773-D7FB884F93F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2007FCE4-9711-4351-B627-8D62A0A77E1F}"/>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4EA1BB3E-B129-44C7-8F9A-6FD89C585119}"/>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915C2787-BAA9-4EF6-93FE-DD51C054D5F9}"/>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95144DEB-0A70-4B5E-9DFD-DC758E1CD467}"/>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F996753F-57C5-4401-A8BC-D7885AFAE7B2}"/>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E1D2EA20-1614-4C7C-A702-FD5310678784}"/>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A20AAF17-427A-4C3E-A9C4-943A20AD6389}"/>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676" name="テキスト ボックス 675">
          <a:extLst>
            <a:ext uri="{FF2B5EF4-FFF2-40B4-BE49-F238E27FC236}">
              <a16:creationId xmlns:a16="http://schemas.microsoft.com/office/drawing/2014/main" id="{B98E042E-5CDD-4EC8-9E9D-DA746730B0D1}"/>
            </a:ext>
          </a:extLst>
        </xdr:cNvPr>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C8F7A04E-7737-48C1-8F1D-0BFE5074D7A8}"/>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725" cy="258445"/>
    <xdr:sp macro="" textlink="">
      <xdr:nvSpPr>
        <xdr:cNvPr id="678" name="テキスト ボックス 677">
          <a:extLst>
            <a:ext uri="{FF2B5EF4-FFF2-40B4-BE49-F238E27FC236}">
              <a16:creationId xmlns:a16="http://schemas.microsoft.com/office/drawing/2014/main" id="{7AD15512-9AA8-4DBA-8D3A-1602001AA8F6}"/>
            </a:ext>
          </a:extLst>
        </xdr:cNvPr>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09A0CE0F-EA33-4B99-AA42-C8DF73B64DA3}"/>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6725" cy="258445"/>
    <xdr:sp macro="" textlink="">
      <xdr:nvSpPr>
        <xdr:cNvPr id="680" name="テキスト ボックス 679">
          <a:extLst>
            <a:ext uri="{FF2B5EF4-FFF2-40B4-BE49-F238E27FC236}">
              <a16:creationId xmlns:a16="http://schemas.microsoft.com/office/drawing/2014/main" id="{8B733C60-7256-4D84-9F5B-FE4201D455E3}"/>
            </a:ext>
          </a:extLst>
        </xdr:cNvPr>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3F30AD2E-B795-4ACD-9E63-CEEA6501B2CA}"/>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6725" cy="258445"/>
    <xdr:sp macro="" textlink="">
      <xdr:nvSpPr>
        <xdr:cNvPr id="682" name="テキスト ボックス 681">
          <a:extLst>
            <a:ext uri="{FF2B5EF4-FFF2-40B4-BE49-F238E27FC236}">
              <a16:creationId xmlns:a16="http://schemas.microsoft.com/office/drawing/2014/main" id="{15A96697-2477-432A-BDCD-64216577B5E9}"/>
            </a:ext>
          </a:extLst>
        </xdr:cNvPr>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0C23CCFD-2A5B-4A0F-827B-A7874D042835}"/>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6725" cy="258445"/>
    <xdr:sp macro="" textlink="">
      <xdr:nvSpPr>
        <xdr:cNvPr id="684" name="テキスト ボックス 683">
          <a:extLst>
            <a:ext uri="{FF2B5EF4-FFF2-40B4-BE49-F238E27FC236}">
              <a16:creationId xmlns:a16="http://schemas.microsoft.com/office/drawing/2014/main" id="{BFE4749B-D79B-48FE-B08D-D53757688422}"/>
            </a:ext>
          </a:extLst>
        </xdr:cNvPr>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B84590EB-C8D2-48B5-80E7-D91000B8DA63}"/>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6725" cy="258445"/>
    <xdr:sp macro="" textlink="">
      <xdr:nvSpPr>
        <xdr:cNvPr id="686" name="テキスト ボックス 685">
          <a:extLst>
            <a:ext uri="{FF2B5EF4-FFF2-40B4-BE49-F238E27FC236}">
              <a16:creationId xmlns:a16="http://schemas.microsoft.com/office/drawing/2014/main" id="{2826C8E7-3ED9-4AE7-9F39-6FB4BF4AF05C}"/>
            </a:ext>
          </a:extLst>
        </xdr:cNvPr>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526FD7C9-1D46-43EC-8EA0-25E7BD0F3363}"/>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688" name="テキスト ボックス 687">
          <a:extLst>
            <a:ext uri="{FF2B5EF4-FFF2-40B4-BE49-F238E27FC236}">
              <a16:creationId xmlns:a16="http://schemas.microsoft.com/office/drawing/2014/main" id="{885384AE-42C4-4E21-8E0B-9FD959D88550}"/>
            </a:ext>
          </a:extLst>
        </xdr:cNvPr>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DA2893FD-99F0-43F1-872B-F872D0452FF6}"/>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92075</xdr:rowOff>
    </xdr:from>
    <xdr:to>
      <xdr:col>116</xdr:col>
      <xdr:colOff>62865</xdr:colOff>
      <xdr:row>63</xdr:row>
      <xdr:rowOff>107315</xdr:rowOff>
    </xdr:to>
    <xdr:cxnSp macro="">
      <xdr:nvCxnSpPr>
        <xdr:cNvPr id="690" name="直線コネクタ 689">
          <a:extLst>
            <a:ext uri="{FF2B5EF4-FFF2-40B4-BE49-F238E27FC236}">
              <a16:creationId xmlns:a16="http://schemas.microsoft.com/office/drawing/2014/main" id="{3839A40A-9BE4-4CAD-9EF6-4CC34E7063C0}"/>
            </a:ext>
          </a:extLst>
        </xdr:cNvPr>
        <xdr:cNvCxnSpPr/>
      </xdr:nvCxnSpPr>
      <xdr:spPr>
        <a:xfrm flipV="1">
          <a:off x="22160865" y="9864725"/>
          <a:ext cx="0" cy="1043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111125</xdr:rowOff>
    </xdr:from>
    <xdr:ext cx="469900" cy="258445"/>
    <xdr:sp macro="" textlink="">
      <xdr:nvSpPr>
        <xdr:cNvPr id="691" name="【学校施設】&#10;一人当たり面積最小値テキスト">
          <a:extLst>
            <a:ext uri="{FF2B5EF4-FFF2-40B4-BE49-F238E27FC236}">
              <a16:creationId xmlns:a16="http://schemas.microsoft.com/office/drawing/2014/main" id="{E66C6999-0DAF-446F-8711-F675F7E005CF}"/>
            </a:ext>
          </a:extLst>
        </xdr:cNvPr>
        <xdr:cNvSpPr txBox="1"/>
      </xdr:nvSpPr>
      <xdr:spPr>
        <a:xfrm>
          <a:off x="22199600" y="10912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107315</xdr:rowOff>
    </xdr:from>
    <xdr:to>
      <xdr:col>116</xdr:col>
      <xdr:colOff>152400</xdr:colOff>
      <xdr:row>63</xdr:row>
      <xdr:rowOff>107315</xdr:rowOff>
    </xdr:to>
    <xdr:cxnSp macro="">
      <xdr:nvCxnSpPr>
        <xdr:cNvPr id="692" name="直線コネクタ 691">
          <a:extLst>
            <a:ext uri="{FF2B5EF4-FFF2-40B4-BE49-F238E27FC236}">
              <a16:creationId xmlns:a16="http://schemas.microsoft.com/office/drawing/2014/main" id="{7F66FA71-7D48-4E21-B0DD-27E319ED51B0}"/>
            </a:ext>
          </a:extLst>
        </xdr:cNvPr>
        <xdr:cNvCxnSpPr/>
      </xdr:nvCxnSpPr>
      <xdr:spPr>
        <a:xfrm>
          <a:off x="22072600" y="1090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38735</xdr:rowOff>
    </xdr:from>
    <xdr:ext cx="469900" cy="259080"/>
    <xdr:sp macro="" textlink="">
      <xdr:nvSpPr>
        <xdr:cNvPr id="693" name="【学校施設】&#10;一人当たり面積最大値テキスト">
          <a:extLst>
            <a:ext uri="{FF2B5EF4-FFF2-40B4-BE49-F238E27FC236}">
              <a16:creationId xmlns:a16="http://schemas.microsoft.com/office/drawing/2014/main" id="{E76BCEB5-7B77-407E-A388-27220DC1CE85}"/>
            </a:ext>
          </a:extLst>
        </xdr:cNvPr>
        <xdr:cNvSpPr txBox="1"/>
      </xdr:nvSpPr>
      <xdr:spPr>
        <a:xfrm>
          <a:off x="22199600" y="9639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92075</xdr:rowOff>
    </xdr:from>
    <xdr:to>
      <xdr:col>116</xdr:col>
      <xdr:colOff>152400</xdr:colOff>
      <xdr:row>57</xdr:row>
      <xdr:rowOff>92075</xdr:rowOff>
    </xdr:to>
    <xdr:cxnSp macro="">
      <xdr:nvCxnSpPr>
        <xdr:cNvPr id="694" name="直線コネクタ 693">
          <a:extLst>
            <a:ext uri="{FF2B5EF4-FFF2-40B4-BE49-F238E27FC236}">
              <a16:creationId xmlns:a16="http://schemas.microsoft.com/office/drawing/2014/main" id="{4BA70ADA-CE74-4C08-8E89-614FEDF7827A}"/>
            </a:ext>
          </a:extLst>
        </xdr:cNvPr>
        <xdr:cNvCxnSpPr/>
      </xdr:nvCxnSpPr>
      <xdr:spPr>
        <a:xfrm>
          <a:off x="22072600" y="9864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125730</xdr:rowOff>
    </xdr:from>
    <xdr:ext cx="469900" cy="259080"/>
    <xdr:sp macro="" textlink="">
      <xdr:nvSpPr>
        <xdr:cNvPr id="695" name="【学校施設】&#10;一人当たり面積平均値テキスト">
          <a:extLst>
            <a:ext uri="{FF2B5EF4-FFF2-40B4-BE49-F238E27FC236}">
              <a16:creationId xmlns:a16="http://schemas.microsoft.com/office/drawing/2014/main" id="{807AD8A4-42BE-4FB8-A5C1-B2333A9C8601}"/>
            </a:ext>
          </a:extLst>
        </xdr:cNvPr>
        <xdr:cNvSpPr txBox="1"/>
      </xdr:nvSpPr>
      <xdr:spPr>
        <a:xfrm>
          <a:off x="22199600" y="104127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147320</xdr:rowOff>
    </xdr:from>
    <xdr:to>
      <xdr:col>116</xdr:col>
      <xdr:colOff>114300</xdr:colOff>
      <xdr:row>61</xdr:row>
      <xdr:rowOff>77470</xdr:rowOff>
    </xdr:to>
    <xdr:sp macro="" textlink="">
      <xdr:nvSpPr>
        <xdr:cNvPr id="696" name="フローチャート: 判断 695">
          <a:extLst>
            <a:ext uri="{FF2B5EF4-FFF2-40B4-BE49-F238E27FC236}">
              <a16:creationId xmlns:a16="http://schemas.microsoft.com/office/drawing/2014/main" id="{C09F6014-B964-4F78-9CED-03174DD5FEF1}"/>
            </a:ext>
          </a:extLst>
        </xdr:cNvPr>
        <xdr:cNvSpPr/>
      </xdr:nvSpPr>
      <xdr:spPr>
        <a:xfrm>
          <a:off x="221107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161925</xdr:rowOff>
    </xdr:from>
    <xdr:to>
      <xdr:col>112</xdr:col>
      <xdr:colOff>38100</xdr:colOff>
      <xdr:row>61</xdr:row>
      <xdr:rowOff>92075</xdr:rowOff>
    </xdr:to>
    <xdr:sp macro="" textlink="">
      <xdr:nvSpPr>
        <xdr:cNvPr id="697" name="フローチャート: 判断 696">
          <a:extLst>
            <a:ext uri="{FF2B5EF4-FFF2-40B4-BE49-F238E27FC236}">
              <a16:creationId xmlns:a16="http://schemas.microsoft.com/office/drawing/2014/main" id="{104E8A3A-D02A-4A67-BCEC-0DD0CD14A56A}"/>
            </a:ext>
          </a:extLst>
        </xdr:cNvPr>
        <xdr:cNvSpPr/>
      </xdr:nvSpPr>
      <xdr:spPr>
        <a:xfrm>
          <a:off x="21272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161925</xdr:rowOff>
    </xdr:from>
    <xdr:to>
      <xdr:col>107</xdr:col>
      <xdr:colOff>101600</xdr:colOff>
      <xdr:row>61</xdr:row>
      <xdr:rowOff>92075</xdr:rowOff>
    </xdr:to>
    <xdr:sp macro="" textlink="">
      <xdr:nvSpPr>
        <xdr:cNvPr id="698" name="フローチャート: 判断 697">
          <a:extLst>
            <a:ext uri="{FF2B5EF4-FFF2-40B4-BE49-F238E27FC236}">
              <a16:creationId xmlns:a16="http://schemas.microsoft.com/office/drawing/2014/main" id="{420AAC9E-ED04-4673-BD20-61F037BE0CCF}"/>
            </a:ext>
          </a:extLst>
        </xdr:cNvPr>
        <xdr:cNvSpPr/>
      </xdr:nvSpPr>
      <xdr:spPr>
        <a:xfrm>
          <a:off x="20383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169545</xdr:rowOff>
    </xdr:from>
    <xdr:to>
      <xdr:col>102</xdr:col>
      <xdr:colOff>165100</xdr:colOff>
      <xdr:row>61</xdr:row>
      <xdr:rowOff>99695</xdr:rowOff>
    </xdr:to>
    <xdr:sp macro="" textlink="">
      <xdr:nvSpPr>
        <xdr:cNvPr id="699" name="フローチャート: 判断 698">
          <a:extLst>
            <a:ext uri="{FF2B5EF4-FFF2-40B4-BE49-F238E27FC236}">
              <a16:creationId xmlns:a16="http://schemas.microsoft.com/office/drawing/2014/main" id="{8457DF1D-4899-4191-BC28-1DFAF8D65B8E}"/>
            </a:ext>
          </a:extLst>
        </xdr:cNvPr>
        <xdr:cNvSpPr/>
      </xdr:nvSpPr>
      <xdr:spPr>
        <a:xfrm>
          <a:off x="19494500" y="1045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24130</xdr:rowOff>
    </xdr:from>
    <xdr:to>
      <xdr:col>98</xdr:col>
      <xdr:colOff>38100</xdr:colOff>
      <xdr:row>61</xdr:row>
      <xdr:rowOff>125730</xdr:rowOff>
    </xdr:to>
    <xdr:sp macro="" textlink="">
      <xdr:nvSpPr>
        <xdr:cNvPr id="700" name="フローチャート: 判断 699">
          <a:extLst>
            <a:ext uri="{FF2B5EF4-FFF2-40B4-BE49-F238E27FC236}">
              <a16:creationId xmlns:a16="http://schemas.microsoft.com/office/drawing/2014/main" id="{3E68A26F-516F-4EFE-9D5A-8DFD6B40FD45}"/>
            </a:ext>
          </a:extLst>
        </xdr:cNvPr>
        <xdr:cNvSpPr/>
      </xdr:nvSpPr>
      <xdr:spPr>
        <a:xfrm>
          <a:off x="18605500" y="1048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701" name="テキスト ボックス 700">
          <a:extLst>
            <a:ext uri="{FF2B5EF4-FFF2-40B4-BE49-F238E27FC236}">
              <a16:creationId xmlns:a16="http://schemas.microsoft.com/office/drawing/2014/main" id="{203D3FC2-7524-4BDF-B7B3-23C1AD4D8BEE}"/>
            </a:ext>
          </a:extLst>
        </xdr:cNvPr>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702" name="テキスト ボックス 701">
          <a:extLst>
            <a:ext uri="{FF2B5EF4-FFF2-40B4-BE49-F238E27FC236}">
              <a16:creationId xmlns:a16="http://schemas.microsoft.com/office/drawing/2014/main" id="{CA3DC65D-18FD-467F-99E2-51C68C5976C4}"/>
            </a:ext>
          </a:extLst>
        </xdr:cNvPr>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703" name="テキスト ボックス 702">
          <a:extLst>
            <a:ext uri="{FF2B5EF4-FFF2-40B4-BE49-F238E27FC236}">
              <a16:creationId xmlns:a16="http://schemas.microsoft.com/office/drawing/2014/main" id="{5B2F4CCC-028D-46A0-BA6E-EBA92D0061E9}"/>
            </a:ext>
          </a:extLst>
        </xdr:cNvPr>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704" name="テキスト ボックス 703">
          <a:extLst>
            <a:ext uri="{FF2B5EF4-FFF2-40B4-BE49-F238E27FC236}">
              <a16:creationId xmlns:a16="http://schemas.microsoft.com/office/drawing/2014/main" id="{64837F3C-AEE8-47FB-B79E-4463D7220D8C}"/>
            </a:ext>
          </a:extLst>
        </xdr:cNvPr>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705" name="テキスト ボックス 704">
          <a:extLst>
            <a:ext uri="{FF2B5EF4-FFF2-40B4-BE49-F238E27FC236}">
              <a16:creationId xmlns:a16="http://schemas.microsoft.com/office/drawing/2014/main" id="{97B23132-6E25-47E9-9994-6EBDD12F40EB}"/>
            </a:ext>
          </a:extLst>
        </xdr:cNvPr>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134620</xdr:rowOff>
    </xdr:from>
    <xdr:to>
      <xdr:col>116</xdr:col>
      <xdr:colOff>114300</xdr:colOff>
      <xdr:row>61</xdr:row>
      <xdr:rowOff>64770</xdr:rowOff>
    </xdr:to>
    <xdr:sp macro="" textlink="">
      <xdr:nvSpPr>
        <xdr:cNvPr id="706" name="楕円 705">
          <a:extLst>
            <a:ext uri="{FF2B5EF4-FFF2-40B4-BE49-F238E27FC236}">
              <a16:creationId xmlns:a16="http://schemas.microsoft.com/office/drawing/2014/main" id="{A943548C-20FD-47FF-BB9E-4BB1B9176779}"/>
            </a:ext>
          </a:extLst>
        </xdr:cNvPr>
        <xdr:cNvSpPr/>
      </xdr:nvSpPr>
      <xdr:spPr>
        <a:xfrm>
          <a:off x="22110700" y="1042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157480</xdr:rowOff>
    </xdr:from>
    <xdr:ext cx="469900" cy="258445"/>
    <xdr:sp macro="" textlink="">
      <xdr:nvSpPr>
        <xdr:cNvPr id="707" name="【学校施設】&#10;一人当たり面積該当値テキスト">
          <a:extLst>
            <a:ext uri="{FF2B5EF4-FFF2-40B4-BE49-F238E27FC236}">
              <a16:creationId xmlns:a16="http://schemas.microsoft.com/office/drawing/2014/main" id="{8566D946-481B-4024-8F59-F455286D9CFE}"/>
            </a:ext>
          </a:extLst>
        </xdr:cNvPr>
        <xdr:cNvSpPr txBox="1"/>
      </xdr:nvSpPr>
      <xdr:spPr>
        <a:xfrm>
          <a:off x="22199600" y="102730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29210</xdr:rowOff>
    </xdr:from>
    <xdr:to>
      <xdr:col>112</xdr:col>
      <xdr:colOff>38100</xdr:colOff>
      <xdr:row>60</xdr:row>
      <xdr:rowOff>130175</xdr:rowOff>
    </xdr:to>
    <xdr:sp macro="" textlink="">
      <xdr:nvSpPr>
        <xdr:cNvPr id="708" name="楕円 707">
          <a:extLst>
            <a:ext uri="{FF2B5EF4-FFF2-40B4-BE49-F238E27FC236}">
              <a16:creationId xmlns:a16="http://schemas.microsoft.com/office/drawing/2014/main" id="{FFD33559-056C-4602-829C-CF45F0901859}"/>
            </a:ext>
          </a:extLst>
        </xdr:cNvPr>
        <xdr:cNvSpPr/>
      </xdr:nvSpPr>
      <xdr:spPr>
        <a:xfrm>
          <a:off x="21272500" y="103162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79375</xdr:rowOff>
    </xdr:from>
    <xdr:to>
      <xdr:col>116</xdr:col>
      <xdr:colOff>63500</xdr:colOff>
      <xdr:row>61</xdr:row>
      <xdr:rowOff>13970</xdr:rowOff>
    </xdr:to>
    <xdr:cxnSp macro="">
      <xdr:nvCxnSpPr>
        <xdr:cNvPr id="709" name="直線コネクタ 708">
          <a:extLst>
            <a:ext uri="{FF2B5EF4-FFF2-40B4-BE49-F238E27FC236}">
              <a16:creationId xmlns:a16="http://schemas.microsoft.com/office/drawing/2014/main" id="{AE1824E0-3310-4499-A011-C002E136775B}"/>
            </a:ext>
          </a:extLst>
        </xdr:cNvPr>
        <xdr:cNvCxnSpPr/>
      </xdr:nvCxnSpPr>
      <xdr:spPr>
        <a:xfrm>
          <a:off x="21323300" y="10366375"/>
          <a:ext cx="8382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23495</xdr:rowOff>
    </xdr:from>
    <xdr:to>
      <xdr:col>107</xdr:col>
      <xdr:colOff>101600</xdr:colOff>
      <xdr:row>60</xdr:row>
      <xdr:rowOff>125095</xdr:rowOff>
    </xdr:to>
    <xdr:sp macro="" textlink="">
      <xdr:nvSpPr>
        <xdr:cNvPr id="710" name="楕円 709">
          <a:extLst>
            <a:ext uri="{FF2B5EF4-FFF2-40B4-BE49-F238E27FC236}">
              <a16:creationId xmlns:a16="http://schemas.microsoft.com/office/drawing/2014/main" id="{8252C6CA-E26D-41C1-B8F4-08AC82659491}"/>
            </a:ext>
          </a:extLst>
        </xdr:cNvPr>
        <xdr:cNvSpPr/>
      </xdr:nvSpPr>
      <xdr:spPr>
        <a:xfrm>
          <a:off x="20383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74930</xdr:rowOff>
    </xdr:from>
    <xdr:to>
      <xdr:col>111</xdr:col>
      <xdr:colOff>177800</xdr:colOff>
      <xdr:row>60</xdr:row>
      <xdr:rowOff>79375</xdr:rowOff>
    </xdr:to>
    <xdr:cxnSp macro="">
      <xdr:nvCxnSpPr>
        <xdr:cNvPr id="711" name="直線コネクタ 710">
          <a:extLst>
            <a:ext uri="{FF2B5EF4-FFF2-40B4-BE49-F238E27FC236}">
              <a16:creationId xmlns:a16="http://schemas.microsoft.com/office/drawing/2014/main" id="{66721276-1835-4CC8-A3F9-377821BCAA7B}"/>
            </a:ext>
          </a:extLst>
        </xdr:cNvPr>
        <xdr:cNvCxnSpPr/>
      </xdr:nvCxnSpPr>
      <xdr:spPr>
        <a:xfrm>
          <a:off x="20434300" y="103619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63500</xdr:rowOff>
    </xdr:from>
    <xdr:to>
      <xdr:col>102</xdr:col>
      <xdr:colOff>165100</xdr:colOff>
      <xdr:row>60</xdr:row>
      <xdr:rowOff>165100</xdr:rowOff>
    </xdr:to>
    <xdr:sp macro="" textlink="">
      <xdr:nvSpPr>
        <xdr:cNvPr id="712" name="楕円 711">
          <a:extLst>
            <a:ext uri="{FF2B5EF4-FFF2-40B4-BE49-F238E27FC236}">
              <a16:creationId xmlns:a16="http://schemas.microsoft.com/office/drawing/2014/main" id="{0EDE72A6-4C9B-404E-8164-509C59293F0F}"/>
            </a:ext>
          </a:extLst>
        </xdr:cNvPr>
        <xdr:cNvSpPr/>
      </xdr:nvSpPr>
      <xdr:spPr>
        <a:xfrm>
          <a:off x="19494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74930</xdr:rowOff>
    </xdr:from>
    <xdr:to>
      <xdr:col>107</xdr:col>
      <xdr:colOff>50800</xdr:colOff>
      <xdr:row>60</xdr:row>
      <xdr:rowOff>114300</xdr:rowOff>
    </xdr:to>
    <xdr:cxnSp macro="">
      <xdr:nvCxnSpPr>
        <xdr:cNvPr id="713" name="直線コネクタ 712">
          <a:extLst>
            <a:ext uri="{FF2B5EF4-FFF2-40B4-BE49-F238E27FC236}">
              <a16:creationId xmlns:a16="http://schemas.microsoft.com/office/drawing/2014/main" id="{ED762B78-8947-4161-B00D-64C7103CD640}"/>
            </a:ext>
          </a:extLst>
        </xdr:cNvPr>
        <xdr:cNvCxnSpPr/>
      </xdr:nvCxnSpPr>
      <xdr:spPr>
        <a:xfrm flipV="1">
          <a:off x="19545300" y="1036193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85090</xdr:rowOff>
    </xdr:from>
    <xdr:to>
      <xdr:col>98</xdr:col>
      <xdr:colOff>38100</xdr:colOff>
      <xdr:row>61</xdr:row>
      <xdr:rowOff>15240</xdr:rowOff>
    </xdr:to>
    <xdr:sp macro="" textlink="">
      <xdr:nvSpPr>
        <xdr:cNvPr id="714" name="楕円 713">
          <a:extLst>
            <a:ext uri="{FF2B5EF4-FFF2-40B4-BE49-F238E27FC236}">
              <a16:creationId xmlns:a16="http://schemas.microsoft.com/office/drawing/2014/main" id="{53187058-4B77-4F9A-B7DA-F4AE1A90505D}"/>
            </a:ext>
          </a:extLst>
        </xdr:cNvPr>
        <xdr:cNvSpPr/>
      </xdr:nvSpPr>
      <xdr:spPr>
        <a:xfrm>
          <a:off x="18605500" y="1037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114300</xdr:rowOff>
    </xdr:from>
    <xdr:to>
      <xdr:col>102</xdr:col>
      <xdr:colOff>114300</xdr:colOff>
      <xdr:row>60</xdr:row>
      <xdr:rowOff>135890</xdr:rowOff>
    </xdr:to>
    <xdr:cxnSp macro="">
      <xdr:nvCxnSpPr>
        <xdr:cNvPr id="715" name="直線コネクタ 714">
          <a:extLst>
            <a:ext uri="{FF2B5EF4-FFF2-40B4-BE49-F238E27FC236}">
              <a16:creationId xmlns:a16="http://schemas.microsoft.com/office/drawing/2014/main" id="{3EAA7441-050C-4B13-A0C3-3CE8471F7163}"/>
            </a:ext>
          </a:extLst>
        </xdr:cNvPr>
        <xdr:cNvCxnSpPr/>
      </xdr:nvCxnSpPr>
      <xdr:spPr>
        <a:xfrm flipV="1">
          <a:off x="18656300" y="104013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83185</xdr:rowOff>
    </xdr:from>
    <xdr:ext cx="469900" cy="259080"/>
    <xdr:sp macro="" textlink="">
      <xdr:nvSpPr>
        <xdr:cNvPr id="716" name="n_1aveValue【学校施設】&#10;一人当たり面積">
          <a:extLst>
            <a:ext uri="{FF2B5EF4-FFF2-40B4-BE49-F238E27FC236}">
              <a16:creationId xmlns:a16="http://schemas.microsoft.com/office/drawing/2014/main" id="{A598CA85-A9F1-4E9B-8DAD-A0E165F10EE2}"/>
            </a:ext>
          </a:extLst>
        </xdr:cNvPr>
        <xdr:cNvSpPr txBox="1"/>
      </xdr:nvSpPr>
      <xdr:spPr>
        <a:xfrm>
          <a:off x="21075650" y="10541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83185</xdr:rowOff>
    </xdr:from>
    <xdr:ext cx="469265" cy="259080"/>
    <xdr:sp macro="" textlink="">
      <xdr:nvSpPr>
        <xdr:cNvPr id="717" name="n_2aveValue【学校施設】&#10;一人当たり面積">
          <a:extLst>
            <a:ext uri="{FF2B5EF4-FFF2-40B4-BE49-F238E27FC236}">
              <a16:creationId xmlns:a16="http://schemas.microsoft.com/office/drawing/2014/main" id="{85711315-DAAA-4C37-B3A0-58D4AED1726F}"/>
            </a:ext>
          </a:extLst>
        </xdr:cNvPr>
        <xdr:cNvSpPr txBox="1"/>
      </xdr:nvSpPr>
      <xdr:spPr>
        <a:xfrm>
          <a:off x="20199350" y="105416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90805</xdr:rowOff>
    </xdr:from>
    <xdr:ext cx="469265" cy="258445"/>
    <xdr:sp macro="" textlink="">
      <xdr:nvSpPr>
        <xdr:cNvPr id="718" name="n_3aveValue【学校施設】&#10;一人当たり面積">
          <a:extLst>
            <a:ext uri="{FF2B5EF4-FFF2-40B4-BE49-F238E27FC236}">
              <a16:creationId xmlns:a16="http://schemas.microsoft.com/office/drawing/2014/main" id="{6211C67A-2CE4-47D5-AFC4-D707FA718FD7}"/>
            </a:ext>
          </a:extLst>
        </xdr:cNvPr>
        <xdr:cNvSpPr txBox="1"/>
      </xdr:nvSpPr>
      <xdr:spPr>
        <a:xfrm>
          <a:off x="19310350" y="105492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116840</xdr:rowOff>
    </xdr:from>
    <xdr:ext cx="469265" cy="259080"/>
    <xdr:sp macro="" textlink="">
      <xdr:nvSpPr>
        <xdr:cNvPr id="719" name="n_4aveValue【学校施設】&#10;一人当たり面積">
          <a:extLst>
            <a:ext uri="{FF2B5EF4-FFF2-40B4-BE49-F238E27FC236}">
              <a16:creationId xmlns:a16="http://schemas.microsoft.com/office/drawing/2014/main" id="{872CB754-CDD8-456F-B4B2-8C54351BA2D4}"/>
            </a:ext>
          </a:extLst>
        </xdr:cNvPr>
        <xdr:cNvSpPr txBox="1"/>
      </xdr:nvSpPr>
      <xdr:spPr>
        <a:xfrm>
          <a:off x="18421350" y="105752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58</xdr:row>
      <xdr:rowOff>146685</xdr:rowOff>
    </xdr:from>
    <xdr:ext cx="469900" cy="258445"/>
    <xdr:sp macro="" textlink="">
      <xdr:nvSpPr>
        <xdr:cNvPr id="720" name="n_1mainValue【学校施設】&#10;一人当たり面積">
          <a:extLst>
            <a:ext uri="{FF2B5EF4-FFF2-40B4-BE49-F238E27FC236}">
              <a16:creationId xmlns:a16="http://schemas.microsoft.com/office/drawing/2014/main" id="{A59636D0-91B7-4BC7-AF3D-FEF2B697972B}"/>
            </a:ext>
          </a:extLst>
        </xdr:cNvPr>
        <xdr:cNvSpPr txBox="1"/>
      </xdr:nvSpPr>
      <xdr:spPr>
        <a:xfrm>
          <a:off x="21075650" y="100907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141605</xdr:rowOff>
    </xdr:from>
    <xdr:ext cx="469265" cy="259080"/>
    <xdr:sp macro="" textlink="">
      <xdr:nvSpPr>
        <xdr:cNvPr id="721" name="n_2mainValue【学校施設】&#10;一人当たり面積">
          <a:extLst>
            <a:ext uri="{FF2B5EF4-FFF2-40B4-BE49-F238E27FC236}">
              <a16:creationId xmlns:a16="http://schemas.microsoft.com/office/drawing/2014/main" id="{75A482A5-00C1-4D6E-BA9A-24B1A82ACC49}"/>
            </a:ext>
          </a:extLst>
        </xdr:cNvPr>
        <xdr:cNvSpPr txBox="1"/>
      </xdr:nvSpPr>
      <xdr:spPr>
        <a:xfrm>
          <a:off x="20199350" y="100857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10160</xdr:rowOff>
    </xdr:from>
    <xdr:ext cx="469265" cy="259080"/>
    <xdr:sp macro="" textlink="">
      <xdr:nvSpPr>
        <xdr:cNvPr id="722" name="n_3mainValue【学校施設】&#10;一人当たり面積">
          <a:extLst>
            <a:ext uri="{FF2B5EF4-FFF2-40B4-BE49-F238E27FC236}">
              <a16:creationId xmlns:a16="http://schemas.microsoft.com/office/drawing/2014/main" id="{BD020402-20D0-4427-8868-3ABECFEF9F86}"/>
            </a:ext>
          </a:extLst>
        </xdr:cNvPr>
        <xdr:cNvSpPr txBox="1"/>
      </xdr:nvSpPr>
      <xdr:spPr>
        <a:xfrm>
          <a:off x="19310350" y="10125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31750</xdr:rowOff>
    </xdr:from>
    <xdr:ext cx="469265" cy="258445"/>
    <xdr:sp macro="" textlink="">
      <xdr:nvSpPr>
        <xdr:cNvPr id="723" name="n_4mainValue【学校施設】&#10;一人当たり面積">
          <a:extLst>
            <a:ext uri="{FF2B5EF4-FFF2-40B4-BE49-F238E27FC236}">
              <a16:creationId xmlns:a16="http://schemas.microsoft.com/office/drawing/2014/main" id="{61F437F3-2B74-4E65-A4D9-2F33E6C259A6}"/>
            </a:ext>
          </a:extLst>
        </xdr:cNvPr>
        <xdr:cNvSpPr txBox="1"/>
      </xdr:nvSpPr>
      <xdr:spPr>
        <a:xfrm>
          <a:off x="18421350" y="101473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DA4CBDE2-10E3-41E1-9466-FEF532B30F3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58D76106-697D-4DFF-BD55-89D7ACE3FF71}"/>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4F989CAF-267A-4B04-AA58-BFFC657FEC84}"/>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9356A8A4-9E8E-44B8-BB56-7737757A753C}"/>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FD0EDBC2-169B-49CE-8A0B-92BC3A59352E}"/>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F0E15658-AE5B-4279-9C27-8DCEB8B08A4B}"/>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1E94BA6D-57C9-410A-850F-26C61300309B}"/>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C6114A90-E0A1-4796-84AD-4EF85A3CE7A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2" name="正方形/長方形 731">
          <a:extLst>
            <a:ext uri="{FF2B5EF4-FFF2-40B4-BE49-F238E27FC236}">
              <a16:creationId xmlns:a16="http://schemas.microsoft.com/office/drawing/2014/main" id="{22159FB5-6099-4347-AB4A-BF754F13924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3" name="正方形/長方形 732">
          <a:extLst>
            <a:ext uri="{FF2B5EF4-FFF2-40B4-BE49-F238E27FC236}">
              <a16:creationId xmlns:a16="http://schemas.microsoft.com/office/drawing/2014/main" id="{B663E9E1-DEC6-43D5-AF18-854E5C6709D4}"/>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4" name="正方形/長方形 733">
          <a:extLst>
            <a:ext uri="{FF2B5EF4-FFF2-40B4-BE49-F238E27FC236}">
              <a16:creationId xmlns:a16="http://schemas.microsoft.com/office/drawing/2014/main" id="{79D5DE4C-56F1-450F-BEC6-C951743E9F7F}"/>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5" name="正方形/長方形 734">
          <a:extLst>
            <a:ext uri="{FF2B5EF4-FFF2-40B4-BE49-F238E27FC236}">
              <a16:creationId xmlns:a16="http://schemas.microsoft.com/office/drawing/2014/main" id="{D0E14714-AC4E-4524-A277-B275BC036069}"/>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6" name="正方形/長方形 735">
          <a:extLst>
            <a:ext uri="{FF2B5EF4-FFF2-40B4-BE49-F238E27FC236}">
              <a16:creationId xmlns:a16="http://schemas.microsoft.com/office/drawing/2014/main" id="{8A40B20B-8904-4640-87D9-7A2345A8D903}"/>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7" name="正方形/長方形 736">
          <a:extLst>
            <a:ext uri="{FF2B5EF4-FFF2-40B4-BE49-F238E27FC236}">
              <a16:creationId xmlns:a16="http://schemas.microsoft.com/office/drawing/2014/main" id="{65BA469A-29B1-4BC5-8E7E-3371693183E5}"/>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8" name="正方形/長方形 737">
          <a:extLst>
            <a:ext uri="{FF2B5EF4-FFF2-40B4-BE49-F238E27FC236}">
              <a16:creationId xmlns:a16="http://schemas.microsoft.com/office/drawing/2014/main" id="{6DB6F9CD-A70D-471D-971D-CF9735B45C4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9" name="正方形/長方形 738">
          <a:extLst>
            <a:ext uri="{FF2B5EF4-FFF2-40B4-BE49-F238E27FC236}">
              <a16:creationId xmlns:a16="http://schemas.microsoft.com/office/drawing/2014/main" id="{9CEDC3D6-5E4F-493E-B630-361A1838258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CB86BCDC-6439-4FAD-8942-5C0329E292E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1082407C-E84E-4EDC-A030-E7722C76D15B}"/>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B7C3B93B-8B88-4E51-855B-364A4C81A057}"/>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AA811808-2146-4C78-8367-52DF2CD4F1BE}"/>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3A47622B-8654-4967-8F74-52E1FC3C3416}"/>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E510AC56-DA8A-4199-903C-794E47B0EC2F}"/>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859036EB-A3A4-41C5-9B85-D37EBFD8F746}"/>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A4512FC4-D828-413C-A780-98E73F329B3B}"/>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48" name="テキスト ボックス 747">
          <a:extLst>
            <a:ext uri="{FF2B5EF4-FFF2-40B4-BE49-F238E27FC236}">
              <a16:creationId xmlns:a16="http://schemas.microsoft.com/office/drawing/2014/main" id="{B3397C50-1D3E-41A5-B3B4-6F3379071413}"/>
            </a:ext>
          </a:extLst>
        </xdr:cNvPr>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C54FD0E-F907-410B-910A-A8C8DC279A8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750" name="テキスト ボックス 749">
          <a:extLst>
            <a:ext uri="{FF2B5EF4-FFF2-40B4-BE49-F238E27FC236}">
              <a16:creationId xmlns:a16="http://schemas.microsoft.com/office/drawing/2014/main" id="{549D9EF4-5CAB-4927-9727-0A5D0FEE41C6}"/>
            </a:ext>
          </a:extLst>
        </xdr:cNvPr>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3A955F9C-0743-4933-8344-640AA2E30B41}"/>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725" cy="259080"/>
    <xdr:sp macro="" textlink="">
      <xdr:nvSpPr>
        <xdr:cNvPr id="752" name="テキスト ボックス 751">
          <a:extLst>
            <a:ext uri="{FF2B5EF4-FFF2-40B4-BE49-F238E27FC236}">
              <a16:creationId xmlns:a16="http://schemas.microsoft.com/office/drawing/2014/main" id="{CD7430DD-8D0B-4F16-B4E9-17CC17C57291}"/>
            </a:ext>
          </a:extLst>
        </xdr:cNvPr>
        <xdr:cNvSpPr txBox="1"/>
      </xdr:nvSpPr>
      <xdr:spPr>
        <a:xfrm>
          <a:off x="11978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60E71EB1-F6E4-4EB4-8DA4-B8B0E7710076}"/>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8445"/>
    <xdr:sp macro="" textlink="">
      <xdr:nvSpPr>
        <xdr:cNvPr id="754" name="テキスト ボックス 753">
          <a:extLst>
            <a:ext uri="{FF2B5EF4-FFF2-40B4-BE49-F238E27FC236}">
              <a16:creationId xmlns:a16="http://schemas.microsoft.com/office/drawing/2014/main" id="{B35EF196-BCE2-4718-BB8B-5423BA619F40}"/>
            </a:ext>
          </a:extLst>
        </xdr:cNvPr>
        <xdr:cNvSpPr txBox="1"/>
      </xdr:nvSpPr>
      <xdr:spPr>
        <a:xfrm>
          <a:off x="12042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D9BE57FC-3103-4E8B-8CBD-4AD05C646636}"/>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6" name="テキスト ボックス 755">
          <a:extLst>
            <a:ext uri="{FF2B5EF4-FFF2-40B4-BE49-F238E27FC236}">
              <a16:creationId xmlns:a16="http://schemas.microsoft.com/office/drawing/2014/main" id="{94A9BF9B-4CD2-4671-ACC3-185EADDB7FB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D11EB31-1579-4A6E-AC7C-5A56B8BA6833}"/>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8" name="テキスト ボックス 757">
          <a:extLst>
            <a:ext uri="{FF2B5EF4-FFF2-40B4-BE49-F238E27FC236}">
              <a16:creationId xmlns:a16="http://schemas.microsoft.com/office/drawing/2014/main" id="{33877FD1-091B-4508-8FFB-2F72BB82904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5669DB1C-48B0-4A35-AA7C-B0380FD2FE5A}"/>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8445"/>
    <xdr:sp macro="" textlink="">
      <xdr:nvSpPr>
        <xdr:cNvPr id="760" name="テキスト ボックス 759">
          <a:extLst>
            <a:ext uri="{FF2B5EF4-FFF2-40B4-BE49-F238E27FC236}">
              <a16:creationId xmlns:a16="http://schemas.microsoft.com/office/drawing/2014/main" id="{6D5AE95D-7D76-4857-9A0D-B83B69BCFC1A}"/>
            </a:ext>
          </a:extLst>
        </xdr:cNvPr>
        <xdr:cNvSpPr txBox="1"/>
      </xdr:nvSpPr>
      <xdr:spPr>
        <a:xfrm>
          <a:off x="12042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73565151-152C-413E-91D5-318A3D80709B}"/>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8455" cy="259080"/>
    <xdr:sp macro="" textlink="">
      <xdr:nvSpPr>
        <xdr:cNvPr id="762" name="テキスト ボックス 761">
          <a:extLst>
            <a:ext uri="{FF2B5EF4-FFF2-40B4-BE49-F238E27FC236}">
              <a16:creationId xmlns:a16="http://schemas.microsoft.com/office/drawing/2014/main" id="{5FF0B49C-ECC5-4598-9134-8ADBCB7EA2AE}"/>
            </a:ext>
          </a:extLst>
        </xdr:cNvPr>
        <xdr:cNvSpPr txBox="1"/>
      </xdr:nvSpPr>
      <xdr:spPr>
        <a:xfrm>
          <a:off x="12106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4D5A2E93-BC96-4A6C-9334-BBAA4F4E215C}"/>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108</xdr:row>
      <xdr:rowOff>152400</xdr:rowOff>
    </xdr:to>
    <xdr:cxnSp macro="">
      <xdr:nvCxnSpPr>
        <xdr:cNvPr id="764" name="直線コネクタ 763">
          <a:extLst>
            <a:ext uri="{FF2B5EF4-FFF2-40B4-BE49-F238E27FC236}">
              <a16:creationId xmlns:a16="http://schemas.microsoft.com/office/drawing/2014/main" id="{37EA0773-117E-44DC-A52F-2C3A7FA7D09D}"/>
            </a:ext>
          </a:extLst>
        </xdr:cNvPr>
        <xdr:cNvCxnSpPr/>
      </xdr:nvCxnSpPr>
      <xdr:spPr>
        <a:xfrm flipV="1">
          <a:off x="16318865" y="1720024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8445"/>
    <xdr:sp macro="" textlink="">
      <xdr:nvSpPr>
        <xdr:cNvPr id="765" name="【公民館】&#10;有形固定資産減価償却率最小値テキスト">
          <a:extLst>
            <a:ext uri="{FF2B5EF4-FFF2-40B4-BE49-F238E27FC236}">
              <a16:creationId xmlns:a16="http://schemas.microsoft.com/office/drawing/2014/main" id="{A8320073-6E9D-45FA-93B5-71B8FACDC5D3}"/>
            </a:ext>
          </a:extLst>
        </xdr:cNvPr>
        <xdr:cNvSpPr txBox="1"/>
      </xdr:nvSpPr>
      <xdr:spPr>
        <a:xfrm>
          <a:off x="1635760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92C89415-E8D6-4604-AE65-E620A012C597}"/>
            </a:ext>
          </a:extLst>
        </xdr:cNvPr>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405130" cy="259080"/>
    <xdr:sp macro="" textlink="">
      <xdr:nvSpPr>
        <xdr:cNvPr id="767" name="【公民館】&#10;有形固定資産減価償却率最大値テキスト">
          <a:extLst>
            <a:ext uri="{FF2B5EF4-FFF2-40B4-BE49-F238E27FC236}">
              <a16:creationId xmlns:a16="http://schemas.microsoft.com/office/drawing/2014/main" id="{8B3A6DF1-4B02-48F4-AB8A-0D4451776B72}"/>
            </a:ext>
          </a:extLst>
        </xdr:cNvPr>
        <xdr:cNvSpPr txBox="1"/>
      </xdr:nvSpPr>
      <xdr:spPr>
        <a:xfrm>
          <a:off x="16357600" y="16975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8" name="直線コネクタ 767">
          <a:extLst>
            <a:ext uri="{FF2B5EF4-FFF2-40B4-BE49-F238E27FC236}">
              <a16:creationId xmlns:a16="http://schemas.microsoft.com/office/drawing/2014/main" id="{50596544-95EB-4630-BE1D-E4026E452A41}"/>
            </a:ext>
          </a:extLst>
        </xdr:cNvPr>
        <xdr:cNvCxnSpPr/>
      </xdr:nvCxnSpPr>
      <xdr:spPr>
        <a:xfrm>
          <a:off x="16230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64770</xdr:rowOff>
    </xdr:from>
    <xdr:ext cx="405130" cy="258445"/>
    <xdr:sp macro="" textlink="">
      <xdr:nvSpPr>
        <xdr:cNvPr id="769" name="【公民館】&#10;有形固定資産減価償却率平均値テキスト">
          <a:extLst>
            <a:ext uri="{FF2B5EF4-FFF2-40B4-BE49-F238E27FC236}">
              <a16:creationId xmlns:a16="http://schemas.microsoft.com/office/drawing/2014/main" id="{BBC72054-76EA-4FAB-8D87-A310DE72C150}"/>
            </a:ext>
          </a:extLst>
        </xdr:cNvPr>
        <xdr:cNvSpPr txBox="1"/>
      </xdr:nvSpPr>
      <xdr:spPr>
        <a:xfrm>
          <a:off x="16357600" y="180670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86360</xdr:rowOff>
    </xdr:from>
    <xdr:to>
      <xdr:col>85</xdr:col>
      <xdr:colOff>177800</xdr:colOff>
      <xdr:row>106</xdr:row>
      <xdr:rowOff>16510</xdr:rowOff>
    </xdr:to>
    <xdr:sp macro="" textlink="">
      <xdr:nvSpPr>
        <xdr:cNvPr id="770" name="フローチャート: 判断 769">
          <a:extLst>
            <a:ext uri="{FF2B5EF4-FFF2-40B4-BE49-F238E27FC236}">
              <a16:creationId xmlns:a16="http://schemas.microsoft.com/office/drawing/2014/main" id="{C898FE46-12B6-4308-B12B-2CBAD9284A18}"/>
            </a:ext>
          </a:extLst>
        </xdr:cNvPr>
        <xdr:cNvSpPr/>
      </xdr:nvSpPr>
      <xdr:spPr>
        <a:xfrm>
          <a:off x="162687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1" name="フローチャート: 判断 770">
          <a:extLst>
            <a:ext uri="{FF2B5EF4-FFF2-40B4-BE49-F238E27FC236}">
              <a16:creationId xmlns:a16="http://schemas.microsoft.com/office/drawing/2014/main" id="{E2C41E31-6ED9-4432-91A7-AB30FD4E479C}"/>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38735</xdr:rowOff>
    </xdr:from>
    <xdr:to>
      <xdr:col>76</xdr:col>
      <xdr:colOff>165100</xdr:colOff>
      <xdr:row>105</xdr:row>
      <xdr:rowOff>140335</xdr:rowOff>
    </xdr:to>
    <xdr:sp macro="" textlink="">
      <xdr:nvSpPr>
        <xdr:cNvPr id="772" name="フローチャート: 判断 771">
          <a:extLst>
            <a:ext uri="{FF2B5EF4-FFF2-40B4-BE49-F238E27FC236}">
              <a16:creationId xmlns:a16="http://schemas.microsoft.com/office/drawing/2014/main" id="{B84F8811-BC2D-4C96-908B-4041A5D3583A}"/>
            </a:ext>
          </a:extLst>
        </xdr:cNvPr>
        <xdr:cNvSpPr/>
      </xdr:nvSpPr>
      <xdr:spPr>
        <a:xfrm>
          <a:off x="14541500" y="1804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3" name="フローチャート: 判断 772">
          <a:extLst>
            <a:ext uri="{FF2B5EF4-FFF2-40B4-BE49-F238E27FC236}">
              <a16:creationId xmlns:a16="http://schemas.microsoft.com/office/drawing/2014/main" id="{F05041DF-AD04-417C-B700-42F4109615BC}"/>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153035</xdr:rowOff>
    </xdr:from>
    <xdr:to>
      <xdr:col>67</xdr:col>
      <xdr:colOff>101600</xdr:colOff>
      <xdr:row>105</xdr:row>
      <xdr:rowOff>83185</xdr:rowOff>
    </xdr:to>
    <xdr:sp macro="" textlink="">
      <xdr:nvSpPr>
        <xdr:cNvPr id="774" name="フローチャート: 判断 773">
          <a:extLst>
            <a:ext uri="{FF2B5EF4-FFF2-40B4-BE49-F238E27FC236}">
              <a16:creationId xmlns:a16="http://schemas.microsoft.com/office/drawing/2014/main" id="{87B0C4DB-F37D-43FF-B834-075C06838CD6}"/>
            </a:ext>
          </a:extLst>
        </xdr:cNvPr>
        <xdr:cNvSpPr/>
      </xdr:nvSpPr>
      <xdr:spPr>
        <a:xfrm>
          <a:off x="12763500" y="1798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DBA7305A-8923-4BFA-B6EB-6981DC4658DB}"/>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13309C34-83DA-42ED-9DB7-34697368A4F7}"/>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A6EFAC10-334F-4737-8D16-B934394C10B9}"/>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23C8AC50-42BD-4A48-99F8-E0391BF24386}"/>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9" name="テキスト ボックス 778">
          <a:extLst>
            <a:ext uri="{FF2B5EF4-FFF2-40B4-BE49-F238E27FC236}">
              <a16:creationId xmlns:a16="http://schemas.microsoft.com/office/drawing/2014/main" id="{38FA243D-8D8E-4BA6-9DBF-CA1E21893097}"/>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50165</xdr:rowOff>
    </xdr:from>
    <xdr:to>
      <xdr:col>85</xdr:col>
      <xdr:colOff>177800</xdr:colOff>
      <xdr:row>105</xdr:row>
      <xdr:rowOff>151765</xdr:rowOff>
    </xdr:to>
    <xdr:sp macro="" textlink="">
      <xdr:nvSpPr>
        <xdr:cNvPr id="780" name="楕円 779">
          <a:extLst>
            <a:ext uri="{FF2B5EF4-FFF2-40B4-BE49-F238E27FC236}">
              <a16:creationId xmlns:a16="http://schemas.microsoft.com/office/drawing/2014/main" id="{42CBC3E4-E0BD-44F3-8CFE-16F9C30E44F6}"/>
            </a:ext>
          </a:extLst>
        </xdr:cNvPr>
        <xdr:cNvSpPr/>
      </xdr:nvSpPr>
      <xdr:spPr>
        <a:xfrm>
          <a:off x="16268700" y="1805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73025</xdr:rowOff>
    </xdr:from>
    <xdr:ext cx="405130" cy="259080"/>
    <xdr:sp macro="" textlink="">
      <xdr:nvSpPr>
        <xdr:cNvPr id="781" name="【公民館】&#10;有形固定資産減価償却率該当値テキスト">
          <a:extLst>
            <a:ext uri="{FF2B5EF4-FFF2-40B4-BE49-F238E27FC236}">
              <a16:creationId xmlns:a16="http://schemas.microsoft.com/office/drawing/2014/main" id="{08408ABE-F9DD-4075-A4AB-C60A7A00B495}"/>
            </a:ext>
          </a:extLst>
        </xdr:cNvPr>
        <xdr:cNvSpPr txBox="1"/>
      </xdr:nvSpPr>
      <xdr:spPr>
        <a:xfrm>
          <a:off x="16357600" y="17903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160655</xdr:rowOff>
    </xdr:from>
    <xdr:to>
      <xdr:col>81</xdr:col>
      <xdr:colOff>101600</xdr:colOff>
      <xdr:row>105</xdr:row>
      <xdr:rowOff>90805</xdr:rowOff>
    </xdr:to>
    <xdr:sp macro="" textlink="">
      <xdr:nvSpPr>
        <xdr:cNvPr id="782" name="楕円 781">
          <a:extLst>
            <a:ext uri="{FF2B5EF4-FFF2-40B4-BE49-F238E27FC236}">
              <a16:creationId xmlns:a16="http://schemas.microsoft.com/office/drawing/2014/main" id="{FF5D9C88-8472-4D69-A801-B275857405F6}"/>
            </a:ext>
          </a:extLst>
        </xdr:cNvPr>
        <xdr:cNvSpPr/>
      </xdr:nvSpPr>
      <xdr:spPr>
        <a:xfrm>
          <a:off x="15430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40640</xdr:rowOff>
    </xdr:from>
    <xdr:to>
      <xdr:col>85</xdr:col>
      <xdr:colOff>127000</xdr:colOff>
      <xdr:row>105</xdr:row>
      <xdr:rowOff>100965</xdr:rowOff>
    </xdr:to>
    <xdr:cxnSp macro="">
      <xdr:nvCxnSpPr>
        <xdr:cNvPr id="783" name="直線コネクタ 782">
          <a:extLst>
            <a:ext uri="{FF2B5EF4-FFF2-40B4-BE49-F238E27FC236}">
              <a16:creationId xmlns:a16="http://schemas.microsoft.com/office/drawing/2014/main" id="{39F5D83E-4CFD-4CA7-A8E4-88CB7B9976D0}"/>
            </a:ext>
          </a:extLst>
        </xdr:cNvPr>
        <xdr:cNvCxnSpPr/>
      </xdr:nvCxnSpPr>
      <xdr:spPr>
        <a:xfrm>
          <a:off x="15481300" y="18042890"/>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149225</xdr:rowOff>
    </xdr:from>
    <xdr:to>
      <xdr:col>76</xdr:col>
      <xdr:colOff>165100</xdr:colOff>
      <xdr:row>105</xdr:row>
      <xdr:rowOff>79375</xdr:rowOff>
    </xdr:to>
    <xdr:sp macro="" textlink="">
      <xdr:nvSpPr>
        <xdr:cNvPr id="784" name="楕円 783">
          <a:extLst>
            <a:ext uri="{FF2B5EF4-FFF2-40B4-BE49-F238E27FC236}">
              <a16:creationId xmlns:a16="http://schemas.microsoft.com/office/drawing/2014/main" id="{025BF6F7-A700-47DC-A5B5-3ED625AC7B4F}"/>
            </a:ext>
          </a:extLst>
        </xdr:cNvPr>
        <xdr:cNvSpPr/>
      </xdr:nvSpPr>
      <xdr:spPr>
        <a:xfrm>
          <a:off x="145415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29210</xdr:rowOff>
    </xdr:from>
    <xdr:to>
      <xdr:col>81</xdr:col>
      <xdr:colOff>50800</xdr:colOff>
      <xdr:row>105</xdr:row>
      <xdr:rowOff>40640</xdr:rowOff>
    </xdr:to>
    <xdr:cxnSp macro="">
      <xdr:nvCxnSpPr>
        <xdr:cNvPr id="785" name="直線コネクタ 784">
          <a:extLst>
            <a:ext uri="{FF2B5EF4-FFF2-40B4-BE49-F238E27FC236}">
              <a16:creationId xmlns:a16="http://schemas.microsoft.com/office/drawing/2014/main" id="{6585A713-9D45-4BBE-8815-855FCD5F6152}"/>
            </a:ext>
          </a:extLst>
        </xdr:cNvPr>
        <xdr:cNvCxnSpPr/>
      </xdr:nvCxnSpPr>
      <xdr:spPr>
        <a:xfrm>
          <a:off x="14592300" y="180314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92075</xdr:rowOff>
    </xdr:from>
    <xdr:to>
      <xdr:col>72</xdr:col>
      <xdr:colOff>38100</xdr:colOff>
      <xdr:row>105</xdr:row>
      <xdr:rowOff>22225</xdr:rowOff>
    </xdr:to>
    <xdr:sp macro="" textlink="">
      <xdr:nvSpPr>
        <xdr:cNvPr id="786" name="楕円 785">
          <a:extLst>
            <a:ext uri="{FF2B5EF4-FFF2-40B4-BE49-F238E27FC236}">
              <a16:creationId xmlns:a16="http://schemas.microsoft.com/office/drawing/2014/main" id="{DCB0F074-FC27-4E4A-978C-DACC76B1A549}"/>
            </a:ext>
          </a:extLst>
        </xdr:cNvPr>
        <xdr:cNvSpPr/>
      </xdr:nvSpPr>
      <xdr:spPr>
        <a:xfrm>
          <a:off x="136525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143510</xdr:rowOff>
    </xdr:from>
    <xdr:to>
      <xdr:col>76</xdr:col>
      <xdr:colOff>114300</xdr:colOff>
      <xdr:row>105</xdr:row>
      <xdr:rowOff>29210</xdr:rowOff>
    </xdr:to>
    <xdr:cxnSp macro="">
      <xdr:nvCxnSpPr>
        <xdr:cNvPr id="787" name="直線コネクタ 786">
          <a:extLst>
            <a:ext uri="{FF2B5EF4-FFF2-40B4-BE49-F238E27FC236}">
              <a16:creationId xmlns:a16="http://schemas.microsoft.com/office/drawing/2014/main" id="{50F645C6-4698-45E7-A67D-0821498B9C69}"/>
            </a:ext>
          </a:extLst>
        </xdr:cNvPr>
        <xdr:cNvCxnSpPr/>
      </xdr:nvCxnSpPr>
      <xdr:spPr>
        <a:xfrm>
          <a:off x="13703300" y="1797431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38735</xdr:rowOff>
    </xdr:from>
    <xdr:to>
      <xdr:col>67</xdr:col>
      <xdr:colOff>101600</xdr:colOff>
      <xdr:row>104</xdr:row>
      <xdr:rowOff>140335</xdr:rowOff>
    </xdr:to>
    <xdr:sp macro="" textlink="">
      <xdr:nvSpPr>
        <xdr:cNvPr id="788" name="楕円 787">
          <a:extLst>
            <a:ext uri="{FF2B5EF4-FFF2-40B4-BE49-F238E27FC236}">
              <a16:creationId xmlns:a16="http://schemas.microsoft.com/office/drawing/2014/main" id="{BFBD3F76-FE8F-47CB-B1F4-68B7953AC4B7}"/>
            </a:ext>
          </a:extLst>
        </xdr:cNvPr>
        <xdr:cNvSpPr/>
      </xdr:nvSpPr>
      <xdr:spPr>
        <a:xfrm>
          <a:off x="12763500" y="1786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89535</xdr:rowOff>
    </xdr:from>
    <xdr:to>
      <xdr:col>71</xdr:col>
      <xdr:colOff>177800</xdr:colOff>
      <xdr:row>104</xdr:row>
      <xdr:rowOff>143510</xdr:rowOff>
    </xdr:to>
    <xdr:cxnSp macro="">
      <xdr:nvCxnSpPr>
        <xdr:cNvPr id="789" name="直線コネクタ 788">
          <a:extLst>
            <a:ext uri="{FF2B5EF4-FFF2-40B4-BE49-F238E27FC236}">
              <a16:creationId xmlns:a16="http://schemas.microsoft.com/office/drawing/2014/main" id="{FDE8E5CE-07F2-48AD-A0CE-DBDD759C71E7}"/>
            </a:ext>
          </a:extLst>
        </xdr:cNvPr>
        <xdr:cNvCxnSpPr/>
      </xdr:nvCxnSpPr>
      <xdr:spPr>
        <a:xfrm>
          <a:off x="12814300" y="1792033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106</xdr:row>
      <xdr:rowOff>1905</xdr:rowOff>
    </xdr:from>
    <xdr:ext cx="405130" cy="259080"/>
    <xdr:sp macro="" textlink="">
      <xdr:nvSpPr>
        <xdr:cNvPr id="790" name="n_1aveValue【公民館】&#10;有形固定資産減価償却率">
          <a:extLst>
            <a:ext uri="{FF2B5EF4-FFF2-40B4-BE49-F238E27FC236}">
              <a16:creationId xmlns:a16="http://schemas.microsoft.com/office/drawing/2014/main" id="{BE7FA88D-2F90-434F-ADE5-CADB6CDCC977}"/>
            </a:ext>
          </a:extLst>
        </xdr:cNvPr>
        <xdr:cNvSpPr txBox="1"/>
      </xdr:nvSpPr>
      <xdr:spPr>
        <a:xfrm>
          <a:off x="15266035" y="18175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132080</xdr:rowOff>
    </xdr:from>
    <xdr:ext cx="404495" cy="258445"/>
    <xdr:sp macro="" textlink="">
      <xdr:nvSpPr>
        <xdr:cNvPr id="791" name="n_2aveValue【公民館】&#10;有形固定資産減価償却率">
          <a:extLst>
            <a:ext uri="{FF2B5EF4-FFF2-40B4-BE49-F238E27FC236}">
              <a16:creationId xmlns:a16="http://schemas.microsoft.com/office/drawing/2014/main" id="{393D2130-F7D8-4813-9EAD-335D2CA4735D}"/>
            </a:ext>
          </a:extLst>
        </xdr:cNvPr>
        <xdr:cNvSpPr txBox="1"/>
      </xdr:nvSpPr>
      <xdr:spPr>
        <a:xfrm>
          <a:off x="14389735" y="181343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120650</xdr:rowOff>
    </xdr:from>
    <xdr:ext cx="404495" cy="258445"/>
    <xdr:sp macro="" textlink="">
      <xdr:nvSpPr>
        <xdr:cNvPr id="792" name="n_3aveValue【公民館】&#10;有形固定資産減価償却率">
          <a:extLst>
            <a:ext uri="{FF2B5EF4-FFF2-40B4-BE49-F238E27FC236}">
              <a16:creationId xmlns:a16="http://schemas.microsoft.com/office/drawing/2014/main" id="{AFBF6DCD-CF70-4655-AA63-0D2EDA421A40}"/>
            </a:ext>
          </a:extLst>
        </xdr:cNvPr>
        <xdr:cNvSpPr txBox="1"/>
      </xdr:nvSpPr>
      <xdr:spPr>
        <a:xfrm>
          <a:off x="13500735" y="181229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74930</xdr:rowOff>
    </xdr:from>
    <xdr:ext cx="404495" cy="258445"/>
    <xdr:sp macro="" textlink="">
      <xdr:nvSpPr>
        <xdr:cNvPr id="793" name="n_4aveValue【公民館】&#10;有形固定資産減価償却率">
          <a:extLst>
            <a:ext uri="{FF2B5EF4-FFF2-40B4-BE49-F238E27FC236}">
              <a16:creationId xmlns:a16="http://schemas.microsoft.com/office/drawing/2014/main" id="{6A76F19E-C375-448B-BE57-0FA89EEA5810}"/>
            </a:ext>
          </a:extLst>
        </xdr:cNvPr>
        <xdr:cNvSpPr txBox="1"/>
      </xdr:nvSpPr>
      <xdr:spPr>
        <a:xfrm>
          <a:off x="12611735" y="180771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107315</xdr:rowOff>
    </xdr:from>
    <xdr:ext cx="405130" cy="259080"/>
    <xdr:sp macro="" textlink="">
      <xdr:nvSpPr>
        <xdr:cNvPr id="794" name="n_1mainValue【公民館】&#10;有形固定資産減価償却率">
          <a:extLst>
            <a:ext uri="{FF2B5EF4-FFF2-40B4-BE49-F238E27FC236}">
              <a16:creationId xmlns:a16="http://schemas.microsoft.com/office/drawing/2014/main" id="{7734C3D4-9411-4059-9849-E83DC53D9D46}"/>
            </a:ext>
          </a:extLst>
        </xdr:cNvPr>
        <xdr:cNvSpPr txBox="1"/>
      </xdr:nvSpPr>
      <xdr:spPr>
        <a:xfrm>
          <a:off x="15266035" y="17766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103</xdr:row>
      <xdr:rowOff>95885</xdr:rowOff>
    </xdr:from>
    <xdr:ext cx="404495" cy="259080"/>
    <xdr:sp macro="" textlink="">
      <xdr:nvSpPr>
        <xdr:cNvPr id="795" name="n_2mainValue【公民館】&#10;有形固定資産減価償却率">
          <a:extLst>
            <a:ext uri="{FF2B5EF4-FFF2-40B4-BE49-F238E27FC236}">
              <a16:creationId xmlns:a16="http://schemas.microsoft.com/office/drawing/2014/main" id="{7F588629-E3FA-41FF-89C3-D71312028FA0}"/>
            </a:ext>
          </a:extLst>
        </xdr:cNvPr>
        <xdr:cNvSpPr txBox="1"/>
      </xdr:nvSpPr>
      <xdr:spPr>
        <a:xfrm>
          <a:off x="14389735" y="177552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38735</xdr:rowOff>
    </xdr:from>
    <xdr:ext cx="404495" cy="259080"/>
    <xdr:sp macro="" textlink="">
      <xdr:nvSpPr>
        <xdr:cNvPr id="796" name="n_3mainValue【公民館】&#10;有形固定資産減価償却率">
          <a:extLst>
            <a:ext uri="{FF2B5EF4-FFF2-40B4-BE49-F238E27FC236}">
              <a16:creationId xmlns:a16="http://schemas.microsoft.com/office/drawing/2014/main" id="{3429BA38-03D3-4667-972A-1884E8473216}"/>
            </a:ext>
          </a:extLst>
        </xdr:cNvPr>
        <xdr:cNvSpPr txBox="1"/>
      </xdr:nvSpPr>
      <xdr:spPr>
        <a:xfrm>
          <a:off x="13500735" y="176980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156845</xdr:rowOff>
    </xdr:from>
    <xdr:ext cx="404495" cy="258445"/>
    <xdr:sp macro="" textlink="">
      <xdr:nvSpPr>
        <xdr:cNvPr id="797" name="n_4mainValue【公民館】&#10;有形固定資産減価償却率">
          <a:extLst>
            <a:ext uri="{FF2B5EF4-FFF2-40B4-BE49-F238E27FC236}">
              <a16:creationId xmlns:a16="http://schemas.microsoft.com/office/drawing/2014/main" id="{685032A4-8F97-4949-9202-6FA9C11D4B28}"/>
            </a:ext>
          </a:extLst>
        </xdr:cNvPr>
        <xdr:cNvSpPr txBox="1"/>
      </xdr:nvSpPr>
      <xdr:spPr>
        <a:xfrm>
          <a:off x="12611735" y="176447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4269E2D9-C428-4EA4-B38A-6308A634D64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227A4D37-9A1E-470E-85C4-9772F169D72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25618A4B-1638-44CC-9138-E21236BB534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1F19A5A8-B879-4217-8D6D-4CA92CB96EFC}"/>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A19ABBA-328B-4B59-8BC1-9E0976082EB2}"/>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B3438FDC-7AF0-45C6-B05B-F11F2A3C3BB4}"/>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FD07D9E9-BEB8-4C08-A844-CEA0F4CA4197}"/>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9AC9A173-3425-4D12-87A5-F6B696CAFF76}"/>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806" name="テキスト ボックス 805">
          <a:extLst>
            <a:ext uri="{FF2B5EF4-FFF2-40B4-BE49-F238E27FC236}">
              <a16:creationId xmlns:a16="http://schemas.microsoft.com/office/drawing/2014/main" id="{43ED65B4-EBC0-4D4C-B431-4E63B46A367F}"/>
            </a:ext>
          </a:extLst>
        </xdr:cNvPr>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75E1CDC0-A2FC-4DB9-8E4B-29D60EAF396E}"/>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41CDE52F-9413-4F89-84B9-9C05164C4338}"/>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725" cy="259080"/>
    <xdr:sp macro="" textlink="">
      <xdr:nvSpPr>
        <xdr:cNvPr id="809" name="テキスト ボックス 808">
          <a:extLst>
            <a:ext uri="{FF2B5EF4-FFF2-40B4-BE49-F238E27FC236}">
              <a16:creationId xmlns:a16="http://schemas.microsoft.com/office/drawing/2014/main" id="{496BAD94-A60A-40AA-8835-0ED690891076}"/>
            </a:ext>
          </a:extLst>
        </xdr:cNvPr>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FF087BEF-5AE8-476F-B2B6-65A431DE153B}"/>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725" cy="259080"/>
    <xdr:sp macro="" textlink="">
      <xdr:nvSpPr>
        <xdr:cNvPr id="811" name="テキスト ボックス 810">
          <a:extLst>
            <a:ext uri="{FF2B5EF4-FFF2-40B4-BE49-F238E27FC236}">
              <a16:creationId xmlns:a16="http://schemas.microsoft.com/office/drawing/2014/main" id="{367531BC-E3B8-45AD-94CA-8F5AC1D2AD74}"/>
            </a:ext>
          </a:extLst>
        </xdr:cNvPr>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C396BB82-4056-4B31-AF48-CA2ABB91BFF1}"/>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725" cy="259080"/>
    <xdr:sp macro="" textlink="">
      <xdr:nvSpPr>
        <xdr:cNvPr id="813" name="テキスト ボックス 812">
          <a:extLst>
            <a:ext uri="{FF2B5EF4-FFF2-40B4-BE49-F238E27FC236}">
              <a16:creationId xmlns:a16="http://schemas.microsoft.com/office/drawing/2014/main" id="{6CB375FB-B5E6-45F8-B580-6C4CB6AE0CEC}"/>
            </a:ext>
          </a:extLst>
        </xdr:cNvPr>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43E65F63-F57E-47E9-A890-E37B4275453F}"/>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725" cy="259080"/>
    <xdr:sp macro="" textlink="">
      <xdr:nvSpPr>
        <xdr:cNvPr id="815" name="テキスト ボックス 814">
          <a:extLst>
            <a:ext uri="{FF2B5EF4-FFF2-40B4-BE49-F238E27FC236}">
              <a16:creationId xmlns:a16="http://schemas.microsoft.com/office/drawing/2014/main" id="{81207336-CD9A-46EB-88A9-689ADCB5909E}"/>
            </a:ext>
          </a:extLst>
        </xdr:cNvPr>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74F60733-DFE4-4C67-B022-AEB8147EFA4C}"/>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817" name="テキスト ボックス 816">
          <a:extLst>
            <a:ext uri="{FF2B5EF4-FFF2-40B4-BE49-F238E27FC236}">
              <a16:creationId xmlns:a16="http://schemas.microsoft.com/office/drawing/2014/main" id="{88A2A2CE-F449-4C5E-8F1D-BD0DF633AFC8}"/>
            </a:ext>
          </a:extLst>
        </xdr:cNvPr>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60395A26-E18A-49C7-A0DB-7F6C911D28BB}"/>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130810</xdr:rowOff>
    </xdr:from>
    <xdr:to>
      <xdr:col>116</xdr:col>
      <xdr:colOff>62865</xdr:colOff>
      <xdr:row>108</xdr:row>
      <xdr:rowOff>33020</xdr:rowOff>
    </xdr:to>
    <xdr:cxnSp macro="">
      <xdr:nvCxnSpPr>
        <xdr:cNvPr id="819" name="直線コネクタ 818">
          <a:extLst>
            <a:ext uri="{FF2B5EF4-FFF2-40B4-BE49-F238E27FC236}">
              <a16:creationId xmlns:a16="http://schemas.microsoft.com/office/drawing/2014/main" id="{19BE3941-3B67-4E5C-98E4-49717D94AC1D}"/>
            </a:ext>
          </a:extLst>
        </xdr:cNvPr>
        <xdr:cNvCxnSpPr/>
      </xdr:nvCxnSpPr>
      <xdr:spPr>
        <a:xfrm flipV="1">
          <a:off x="22160865" y="1710436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36830</xdr:rowOff>
    </xdr:from>
    <xdr:ext cx="469900" cy="259080"/>
    <xdr:sp macro="" textlink="">
      <xdr:nvSpPr>
        <xdr:cNvPr id="820" name="【公民館】&#10;一人当たり面積最小値テキスト">
          <a:extLst>
            <a:ext uri="{FF2B5EF4-FFF2-40B4-BE49-F238E27FC236}">
              <a16:creationId xmlns:a16="http://schemas.microsoft.com/office/drawing/2014/main" id="{11ECE555-880F-4916-9BE2-148CEA1A5652}"/>
            </a:ext>
          </a:extLst>
        </xdr:cNvPr>
        <xdr:cNvSpPr txBox="1"/>
      </xdr:nvSpPr>
      <xdr:spPr>
        <a:xfrm>
          <a:off x="22199600" y="18553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33020</xdr:rowOff>
    </xdr:from>
    <xdr:to>
      <xdr:col>116</xdr:col>
      <xdr:colOff>152400</xdr:colOff>
      <xdr:row>108</xdr:row>
      <xdr:rowOff>33020</xdr:rowOff>
    </xdr:to>
    <xdr:cxnSp macro="">
      <xdr:nvCxnSpPr>
        <xdr:cNvPr id="821" name="直線コネクタ 820">
          <a:extLst>
            <a:ext uri="{FF2B5EF4-FFF2-40B4-BE49-F238E27FC236}">
              <a16:creationId xmlns:a16="http://schemas.microsoft.com/office/drawing/2014/main" id="{6B7954EC-A9A2-4697-8B6A-D9105E6186D8}"/>
            </a:ext>
          </a:extLst>
        </xdr:cNvPr>
        <xdr:cNvCxnSpPr/>
      </xdr:nvCxnSpPr>
      <xdr:spPr>
        <a:xfrm>
          <a:off x="22072600" y="185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77470</xdr:rowOff>
    </xdr:from>
    <xdr:ext cx="469900" cy="258445"/>
    <xdr:sp macro="" textlink="">
      <xdr:nvSpPr>
        <xdr:cNvPr id="822" name="【公民館】&#10;一人当たり面積最大値テキスト">
          <a:extLst>
            <a:ext uri="{FF2B5EF4-FFF2-40B4-BE49-F238E27FC236}">
              <a16:creationId xmlns:a16="http://schemas.microsoft.com/office/drawing/2014/main" id="{6C332FE8-1D33-476D-A42F-447A48871C6A}"/>
            </a:ext>
          </a:extLst>
        </xdr:cNvPr>
        <xdr:cNvSpPr txBox="1"/>
      </xdr:nvSpPr>
      <xdr:spPr>
        <a:xfrm>
          <a:off x="22199600" y="168795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130810</xdr:rowOff>
    </xdr:from>
    <xdr:to>
      <xdr:col>116</xdr:col>
      <xdr:colOff>152400</xdr:colOff>
      <xdr:row>99</xdr:row>
      <xdr:rowOff>130810</xdr:rowOff>
    </xdr:to>
    <xdr:cxnSp macro="">
      <xdr:nvCxnSpPr>
        <xdr:cNvPr id="823" name="直線コネクタ 822">
          <a:extLst>
            <a:ext uri="{FF2B5EF4-FFF2-40B4-BE49-F238E27FC236}">
              <a16:creationId xmlns:a16="http://schemas.microsoft.com/office/drawing/2014/main" id="{37FC6E27-7FCB-4F17-92E5-144C6E69AE0F}"/>
            </a:ext>
          </a:extLst>
        </xdr:cNvPr>
        <xdr:cNvCxnSpPr/>
      </xdr:nvCxnSpPr>
      <xdr:spPr>
        <a:xfrm>
          <a:off x="22072600" y="17104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146685</xdr:rowOff>
    </xdr:from>
    <xdr:ext cx="469900" cy="258445"/>
    <xdr:sp macro="" textlink="">
      <xdr:nvSpPr>
        <xdr:cNvPr id="824" name="【公民館】&#10;一人当たり面積平均値テキスト">
          <a:extLst>
            <a:ext uri="{FF2B5EF4-FFF2-40B4-BE49-F238E27FC236}">
              <a16:creationId xmlns:a16="http://schemas.microsoft.com/office/drawing/2014/main" id="{FEEB3262-5A7F-42B6-A687-C5E1E32A7B89}"/>
            </a:ext>
          </a:extLst>
        </xdr:cNvPr>
        <xdr:cNvSpPr txBox="1"/>
      </xdr:nvSpPr>
      <xdr:spPr>
        <a:xfrm>
          <a:off x="22199600" y="179774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123825</xdr:rowOff>
    </xdr:from>
    <xdr:to>
      <xdr:col>116</xdr:col>
      <xdr:colOff>114300</xdr:colOff>
      <xdr:row>106</xdr:row>
      <xdr:rowOff>53975</xdr:rowOff>
    </xdr:to>
    <xdr:sp macro="" textlink="">
      <xdr:nvSpPr>
        <xdr:cNvPr id="825" name="フローチャート: 判断 824">
          <a:extLst>
            <a:ext uri="{FF2B5EF4-FFF2-40B4-BE49-F238E27FC236}">
              <a16:creationId xmlns:a16="http://schemas.microsoft.com/office/drawing/2014/main" id="{1B3635AC-7EFD-4DFA-8FB1-61DEBDBEE9F6}"/>
            </a:ext>
          </a:extLst>
        </xdr:cNvPr>
        <xdr:cNvSpPr/>
      </xdr:nvSpPr>
      <xdr:spPr>
        <a:xfrm>
          <a:off x="22110700" y="181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125730</xdr:rowOff>
    </xdr:from>
    <xdr:to>
      <xdr:col>112</xdr:col>
      <xdr:colOff>38100</xdr:colOff>
      <xdr:row>106</xdr:row>
      <xdr:rowOff>55880</xdr:rowOff>
    </xdr:to>
    <xdr:sp macro="" textlink="">
      <xdr:nvSpPr>
        <xdr:cNvPr id="826" name="フローチャート: 判断 825">
          <a:extLst>
            <a:ext uri="{FF2B5EF4-FFF2-40B4-BE49-F238E27FC236}">
              <a16:creationId xmlns:a16="http://schemas.microsoft.com/office/drawing/2014/main" id="{3B1CF86E-64FC-410D-9D4C-B63ABD11878D}"/>
            </a:ext>
          </a:extLst>
        </xdr:cNvPr>
        <xdr:cNvSpPr/>
      </xdr:nvSpPr>
      <xdr:spPr>
        <a:xfrm>
          <a:off x="21272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116840</xdr:rowOff>
    </xdr:from>
    <xdr:to>
      <xdr:col>107</xdr:col>
      <xdr:colOff>101600</xdr:colOff>
      <xdr:row>106</xdr:row>
      <xdr:rowOff>46990</xdr:rowOff>
    </xdr:to>
    <xdr:sp macro="" textlink="">
      <xdr:nvSpPr>
        <xdr:cNvPr id="827" name="フローチャート: 判断 826">
          <a:extLst>
            <a:ext uri="{FF2B5EF4-FFF2-40B4-BE49-F238E27FC236}">
              <a16:creationId xmlns:a16="http://schemas.microsoft.com/office/drawing/2014/main" id="{DB7AAB40-ED47-431A-9DF6-584082B85EA2}"/>
            </a:ext>
          </a:extLst>
        </xdr:cNvPr>
        <xdr:cNvSpPr/>
      </xdr:nvSpPr>
      <xdr:spPr>
        <a:xfrm>
          <a:off x="20383500" y="1811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125730</xdr:rowOff>
    </xdr:from>
    <xdr:to>
      <xdr:col>102</xdr:col>
      <xdr:colOff>165100</xdr:colOff>
      <xdr:row>106</xdr:row>
      <xdr:rowOff>55880</xdr:rowOff>
    </xdr:to>
    <xdr:sp macro="" textlink="">
      <xdr:nvSpPr>
        <xdr:cNvPr id="828" name="フローチャート: 判断 827">
          <a:extLst>
            <a:ext uri="{FF2B5EF4-FFF2-40B4-BE49-F238E27FC236}">
              <a16:creationId xmlns:a16="http://schemas.microsoft.com/office/drawing/2014/main" id="{DC5371FF-875D-4558-B977-69CB8205627F}"/>
            </a:ext>
          </a:extLst>
        </xdr:cNvPr>
        <xdr:cNvSpPr/>
      </xdr:nvSpPr>
      <xdr:spPr>
        <a:xfrm>
          <a:off x="19494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132715</xdr:rowOff>
    </xdr:from>
    <xdr:to>
      <xdr:col>98</xdr:col>
      <xdr:colOff>38100</xdr:colOff>
      <xdr:row>106</xdr:row>
      <xdr:rowOff>63500</xdr:rowOff>
    </xdr:to>
    <xdr:sp macro="" textlink="">
      <xdr:nvSpPr>
        <xdr:cNvPr id="829" name="フローチャート: 判断 828">
          <a:extLst>
            <a:ext uri="{FF2B5EF4-FFF2-40B4-BE49-F238E27FC236}">
              <a16:creationId xmlns:a16="http://schemas.microsoft.com/office/drawing/2014/main" id="{ABA766E4-2308-4CE6-A3DA-A92BDC870055}"/>
            </a:ext>
          </a:extLst>
        </xdr:cNvPr>
        <xdr:cNvSpPr/>
      </xdr:nvSpPr>
      <xdr:spPr>
        <a:xfrm>
          <a:off x="18605500" y="1813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7BCE7401-BBE0-4C84-BC58-06156B92A9B7}"/>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0839BB53-DC87-4003-9C92-85E5C7BDAB24}"/>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27FB1CB2-EE94-4549-BB42-96CAC8F60309}"/>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88F1E61B-1E15-4862-A25A-3C96D224155A}"/>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15A74E4B-771D-4326-AA43-2A317E476A7C}"/>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11430</xdr:rowOff>
    </xdr:from>
    <xdr:to>
      <xdr:col>116</xdr:col>
      <xdr:colOff>114300</xdr:colOff>
      <xdr:row>106</xdr:row>
      <xdr:rowOff>113030</xdr:rowOff>
    </xdr:to>
    <xdr:sp macro="" textlink="">
      <xdr:nvSpPr>
        <xdr:cNvPr id="835" name="楕円 834">
          <a:extLst>
            <a:ext uri="{FF2B5EF4-FFF2-40B4-BE49-F238E27FC236}">
              <a16:creationId xmlns:a16="http://schemas.microsoft.com/office/drawing/2014/main" id="{A4941A9F-D985-46D0-8C15-8E8412308C7B}"/>
            </a:ext>
          </a:extLst>
        </xdr:cNvPr>
        <xdr:cNvSpPr/>
      </xdr:nvSpPr>
      <xdr:spPr>
        <a:xfrm>
          <a:off x="22110700" y="181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161290</xdr:rowOff>
    </xdr:from>
    <xdr:ext cx="469900" cy="259080"/>
    <xdr:sp macro="" textlink="">
      <xdr:nvSpPr>
        <xdr:cNvPr id="836" name="【公民館】&#10;一人当たり面積該当値テキスト">
          <a:extLst>
            <a:ext uri="{FF2B5EF4-FFF2-40B4-BE49-F238E27FC236}">
              <a16:creationId xmlns:a16="http://schemas.microsoft.com/office/drawing/2014/main" id="{E2161E9E-C53E-41C4-9441-E35FCFAF550F}"/>
            </a:ext>
          </a:extLst>
        </xdr:cNvPr>
        <xdr:cNvSpPr txBox="1"/>
      </xdr:nvSpPr>
      <xdr:spPr>
        <a:xfrm>
          <a:off x="22199600" y="18163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20955</xdr:rowOff>
    </xdr:from>
    <xdr:to>
      <xdr:col>112</xdr:col>
      <xdr:colOff>38100</xdr:colOff>
      <xdr:row>106</xdr:row>
      <xdr:rowOff>122555</xdr:rowOff>
    </xdr:to>
    <xdr:sp macro="" textlink="">
      <xdr:nvSpPr>
        <xdr:cNvPr id="837" name="楕円 836">
          <a:extLst>
            <a:ext uri="{FF2B5EF4-FFF2-40B4-BE49-F238E27FC236}">
              <a16:creationId xmlns:a16="http://schemas.microsoft.com/office/drawing/2014/main" id="{00EB781B-8326-4584-8C0B-969369FC017F}"/>
            </a:ext>
          </a:extLst>
        </xdr:cNvPr>
        <xdr:cNvSpPr/>
      </xdr:nvSpPr>
      <xdr:spPr>
        <a:xfrm>
          <a:off x="21272500" y="1819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62230</xdr:rowOff>
    </xdr:from>
    <xdr:to>
      <xdr:col>116</xdr:col>
      <xdr:colOff>63500</xdr:colOff>
      <xdr:row>106</xdr:row>
      <xdr:rowOff>71755</xdr:rowOff>
    </xdr:to>
    <xdr:cxnSp macro="">
      <xdr:nvCxnSpPr>
        <xdr:cNvPr id="838" name="直線コネクタ 837">
          <a:extLst>
            <a:ext uri="{FF2B5EF4-FFF2-40B4-BE49-F238E27FC236}">
              <a16:creationId xmlns:a16="http://schemas.microsoft.com/office/drawing/2014/main" id="{9EEADD44-2C1F-4C62-8E21-A0065D9C6CE2}"/>
            </a:ext>
          </a:extLst>
        </xdr:cNvPr>
        <xdr:cNvCxnSpPr/>
      </xdr:nvCxnSpPr>
      <xdr:spPr>
        <a:xfrm flipV="1">
          <a:off x="21323300" y="1823593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839" name="楕円 838">
          <a:extLst>
            <a:ext uri="{FF2B5EF4-FFF2-40B4-BE49-F238E27FC236}">
              <a16:creationId xmlns:a16="http://schemas.microsoft.com/office/drawing/2014/main" id="{3FE5338F-6BC9-4195-BC4C-B70BA6FEE977}"/>
            </a:ext>
          </a:extLst>
        </xdr:cNvPr>
        <xdr:cNvSpPr/>
      </xdr:nvSpPr>
      <xdr:spPr>
        <a:xfrm>
          <a:off x="20383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71755</xdr:rowOff>
    </xdr:from>
    <xdr:to>
      <xdr:col>111</xdr:col>
      <xdr:colOff>177800</xdr:colOff>
      <xdr:row>106</xdr:row>
      <xdr:rowOff>76200</xdr:rowOff>
    </xdr:to>
    <xdr:cxnSp macro="">
      <xdr:nvCxnSpPr>
        <xdr:cNvPr id="840" name="直線コネクタ 839">
          <a:extLst>
            <a:ext uri="{FF2B5EF4-FFF2-40B4-BE49-F238E27FC236}">
              <a16:creationId xmlns:a16="http://schemas.microsoft.com/office/drawing/2014/main" id="{1467E484-A829-4F19-B55C-8EF376BA950B}"/>
            </a:ext>
          </a:extLst>
        </xdr:cNvPr>
        <xdr:cNvCxnSpPr/>
      </xdr:nvCxnSpPr>
      <xdr:spPr>
        <a:xfrm flipV="1">
          <a:off x="20434300" y="182454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32385</xdr:rowOff>
    </xdr:from>
    <xdr:to>
      <xdr:col>102</xdr:col>
      <xdr:colOff>165100</xdr:colOff>
      <xdr:row>106</xdr:row>
      <xdr:rowOff>133985</xdr:rowOff>
    </xdr:to>
    <xdr:sp macro="" textlink="">
      <xdr:nvSpPr>
        <xdr:cNvPr id="841" name="楕円 840">
          <a:extLst>
            <a:ext uri="{FF2B5EF4-FFF2-40B4-BE49-F238E27FC236}">
              <a16:creationId xmlns:a16="http://schemas.microsoft.com/office/drawing/2014/main" id="{88AB5431-F699-4401-83D8-E5AEBE235E7B}"/>
            </a:ext>
          </a:extLst>
        </xdr:cNvPr>
        <xdr:cNvSpPr/>
      </xdr:nvSpPr>
      <xdr:spPr>
        <a:xfrm>
          <a:off x="19494500" y="1820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83185</xdr:rowOff>
    </xdr:to>
    <xdr:cxnSp macro="">
      <xdr:nvCxnSpPr>
        <xdr:cNvPr id="842" name="直線コネクタ 841">
          <a:extLst>
            <a:ext uri="{FF2B5EF4-FFF2-40B4-BE49-F238E27FC236}">
              <a16:creationId xmlns:a16="http://schemas.microsoft.com/office/drawing/2014/main" id="{139DD919-69BB-4808-9D1B-1A85AD55B91F}"/>
            </a:ext>
          </a:extLst>
        </xdr:cNvPr>
        <xdr:cNvCxnSpPr/>
      </xdr:nvCxnSpPr>
      <xdr:spPr>
        <a:xfrm flipV="1">
          <a:off x="19545300" y="182499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39370</xdr:rowOff>
    </xdr:from>
    <xdr:to>
      <xdr:col>98</xdr:col>
      <xdr:colOff>38100</xdr:colOff>
      <xdr:row>106</xdr:row>
      <xdr:rowOff>140970</xdr:rowOff>
    </xdr:to>
    <xdr:sp macro="" textlink="">
      <xdr:nvSpPr>
        <xdr:cNvPr id="843" name="楕円 842">
          <a:extLst>
            <a:ext uri="{FF2B5EF4-FFF2-40B4-BE49-F238E27FC236}">
              <a16:creationId xmlns:a16="http://schemas.microsoft.com/office/drawing/2014/main" id="{586A29C7-806F-47FC-B67D-E2B36C0068BE}"/>
            </a:ext>
          </a:extLst>
        </xdr:cNvPr>
        <xdr:cNvSpPr/>
      </xdr:nvSpPr>
      <xdr:spPr>
        <a:xfrm>
          <a:off x="18605500" y="1821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83185</xdr:rowOff>
    </xdr:from>
    <xdr:to>
      <xdr:col>102</xdr:col>
      <xdr:colOff>114300</xdr:colOff>
      <xdr:row>106</xdr:row>
      <xdr:rowOff>90170</xdr:rowOff>
    </xdr:to>
    <xdr:cxnSp macro="">
      <xdr:nvCxnSpPr>
        <xdr:cNvPr id="844" name="直線コネクタ 843">
          <a:extLst>
            <a:ext uri="{FF2B5EF4-FFF2-40B4-BE49-F238E27FC236}">
              <a16:creationId xmlns:a16="http://schemas.microsoft.com/office/drawing/2014/main" id="{71CA53EF-5FB5-4CE4-A9A0-F8EFA8573530}"/>
            </a:ext>
          </a:extLst>
        </xdr:cNvPr>
        <xdr:cNvCxnSpPr/>
      </xdr:nvCxnSpPr>
      <xdr:spPr>
        <a:xfrm flipV="1">
          <a:off x="18656300" y="1825688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72390</xdr:rowOff>
    </xdr:from>
    <xdr:ext cx="469900" cy="259080"/>
    <xdr:sp macro="" textlink="">
      <xdr:nvSpPr>
        <xdr:cNvPr id="845" name="n_1aveValue【公民館】&#10;一人当たり面積">
          <a:extLst>
            <a:ext uri="{FF2B5EF4-FFF2-40B4-BE49-F238E27FC236}">
              <a16:creationId xmlns:a16="http://schemas.microsoft.com/office/drawing/2014/main" id="{CEE55D7D-CB09-4B9C-B192-0B7A49FB9548}"/>
            </a:ext>
          </a:extLst>
        </xdr:cNvPr>
        <xdr:cNvSpPr txBox="1"/>
      </xdr:nvSpPr>
      <xdr:spPr>
        <a:xfrm>
          <a:off x="21075650" y="17903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63500</xdr:rowOff>
    </xdr:from>
    <xdr:ext cx="469265" cy="258445"/>
    <xdr:sp macro="" textlink="">
      <xdr:nvSpPr>
        <xdr:cNvPr id="846" name="n_2aveValue【公民館】&#10;一人当たり面積">
          <a:extLst>
            <a:ext uri="{FF2B5EF4-FFF2-40B4-BE49-F238E27FC236}">
              <a16:creationId xmlns:a16="http://schemas.microsoft.com/office/drawing/2014/main" id="{D485F9F8-7515-455B-B371-480D2013D2FE}"/>
            </a:ext>
          </a:extLst>
        </xdr:cNvPr>
        <xdr:cNvSpPr txBox="1"/>
      </xdr:nvSpPr>
      <xdr:spPr>
        <a:xfrm>
          <a:off x="20199350" y="178943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72390</xdr:rowOff>
    </xdr:from>
    <xdr:ext cx="469265" cy="259080"/>
    <xdr:sp macro="" textlink="">
      <xdr:nvSpPr>
        <xdr:cNvPr id="847" name="n_3aveValue【公民館】&#10;一人当たり面積">
          <a:extLst>
            <a:ext uri="{FF2B5EF4-FFF2-40B4-BE49-F238E27FC236}">
              <a16:creationId xmlns:a16="http://schemas.microsoft.com/office/drawing/2014/main" id="{044BB37E-77F6-4A82-9994-C4369140BC95}"/>
            </a:ext>
          </a:extLst>
        </xdr:cNvPr>
        <xdr:cNvSpPr txBox="1"/>
      </xdr:nvSpPr>
      <xdr:spPr>
        <a:xfrm>
          <a:off x="19310350" y="17903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79375</xdr:rowOff>
    </xdr:from>
    <xdr:ext cx="469265" cy="258445"/>
    <xdr:sp macro="" textlink="">
      <xdr:nvSpPr>
        <xdr:cNvPr id="848" name="n_4aveValue【公民館】&#10;一人当たり面積">
          <a:extLst>
            <a:ext uri="{FF2B5EF4-FFF2-40B4-BE49-F238E27FC236}">
              <a16:creationId xmlns:a16="http://schemas.microsoft.com/office/drawing/2014/main" id="{72C8EE76-D6EB-4E35-955B-DFEA384CADBB}"/>
            </a:ext>
          </a:extLst>
        </xdr:cNvPr>
        <xdr:cNvSpPr txBox="1"/>
      </xdr:nvSpPr>
      <xdr:spPr>
        <a:xfrm>
          <a:off x="18421350" y="179101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113665</xdr:rowOff>
    </xdr:from>
    <xdr:ext cx="469900" cy="258445"/>
    <xdr:sp macro="" textlink="">
      <xdr:nvSpPr>
        <xdr:cNvPr id="849" name="n_1mainValue【公民館】&#10;一人当たり面積">
          <a:extLst>
            <a:ext uri="{FF2B5EF4-FFF2-40B4-BE49-F238E27FC236}">
              <a16:creationId xmlns:a16="http://schemas.microsoft.com/office/drawing/2014/main" id="{0552E89E-6B4B-42A7-AF2F-1B4F529FE986}"/>
            </a:ext>
          </a:extLst>
        </xdr:cNvPr>
        <xdr:cNvSpPr txBox="1"/>
      </xdr:nvSpPr>
      <xdr:spPr>
        <a:xfrm>
          <a:off x="21075650" y="18287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118110</xdr:rowOff>
    </xdr:from>
    <xdr:ext cx="469265" cy="259080"/>
    <xdr:sp macro="" textlink="">
      <xdr:nvSpPr>
        <xdr:cNvPr id="850" name="n_2mainValue【公民館】&#10;一人当たり面積">
          <a:extLst>
            <a:ext uri="{FF2B5EF4-FFF2-40B4-BE49-F238E27FC236}">
              <a16:creationId xmlns:a16="http://schemas.microsoft.com/office/drawing/2014/main" id="{3A1C6546-2004-439F-8353-97693A1A54FA}"/>
            </a:ext>
          </a:extLst>
        </xdr:cNvPr>
        <xdr:cNvSpPr txBox="1"/>
      </xdr:nvSpPr>
      <xdr:spPr>
        <a:xfrm>
          <a:off x="20199350" y="18291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125095</xdr:rowOff>
    </xdr:from>
    <xdr:ext cx="469265" cy="258445"/>
    <xdr:sp macro="" textlink="">
      <xdr:nvSpPr>
        <xdr:cNvPr id="851" name="n_3mainValue【公民館】&#10;一人当たり面積">
          <a:extLst>
            <a:ext uri="{FF2B5EF4-FFF2-40B4-BE49-F238E27FC236}">
              <a16:creationId xmlns:a16="http://schemas.microsoft.com/office/drawing/2014/main" id="{6746E0F9-4DC4-404C-87C2-2F25E4DF5D2E}"/>
            </a:ext>
          </a:extLst>
        </xdr:cNvPr>
        <xdr:cNvSpPr txBox="1"/>
      </xdr:nvSpPr>
      <xdr:spPr>
        <a:xfrm>
          <a:off x="19310350" y="182987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132080</xdr:rowOff>
    </xdr:from>
    <xdr:ext cx="469265" cy="258445"/>
    <xdr:sp macro="" textlink="">
      <xdr:nvSpPr>
        <xdr:cNvPr id="852" name="n_4mainValue【公民館】&#10;一人当たり面積">
          <a:extLst>
            <a:ext uri="{FF2B5EF4-FFF2-40B4-BE49-F238E27FC236}">
              <a16:creationId xmlns:a16="http://schemas.microsoft.com/office/drawing/2014/main" id="{1682BF1C-81A1-47A3-9244-2E3B67C103C3}"/>
            </a:ext>
          </a:extLst>
        </xdr:cNvPr>
        <xdr:cNvSpPr txBox="1"/>
      </xdr:nvSpPr>
      <xdr:spPr>
        <a:xfrm>
          <a:off x="18421350" y="183057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3CE5E51B-9AE9-4030-85EE-211AD9E860E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4B2595AD-7808-4B43-8551-3DB6D063BB65}"/>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9BA77543-B7C3-4471-AB44-8DDB1F2C0CC8}"/>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インフラ資産としては、道路一人当たり延長が類似団体よりも高いことから、社会基盤が高い水準で整備されていることが分かる。しかし、道路・橋りょう・トンネルにおける有形固定資産減価償却率は類似団体よりも高いことから、維持補修を中心としてインフラ資産の長寿命かを図る必要がある。港湾、漁港においては、近年の漁港施設に対する機能保全、強化事業により、減価償却率は低く推移している。</a:t>
          </a:r>
        </a:p>
        <a:p>
          <a:r>
            <a:rPr kumimoji="1" lang="ja-JP" altLang="en-US" sz="1300">
              <a:latin typeface="ＭＳ Ｐゴシック"/>
              <a:ea typeface="ＭＳ Ｐゴシック"/>
            </a:rPr>
            <a:t>事業用資産としては、老朽化の進んでいた公営住宅を廃止したことに伴い、公営住宅の有形固定資産減価償却率及び一人当たり面積が低下している。引き続き、社会資本整備総合交付金を活用して長寿命化計画に基づいた改修を進めていく。また、学校施設における有形固定資産減価償却率及び一人当たり面積は類似団体と比べるとやや高めとなっている。認定こども園・幼稚園・保育所における有形固定資産減価償却率は、令和元年度に下南認定こども園整備事業が完了したため、類似団体よりも低くなている。公民館についても一人当たり面積は類似団体に比べて低いことから、人口減少下における施設の整理ができていると判断でき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F3B6CBB-5250-412C-81A5-55CE26829CCF}"/>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ABD3DA-CBBC-45D9-B05E-3369A982E35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3EAFA58-C7C1-41FC-A86E-330AE997028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D87E044-9636-4B56-8CB2-49E12E86C51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大分県臼杵市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BD4619-2006-428B-BE1F-630FB37D686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48E821E-B352-47D0-8B4F-181FD83CB6A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D54935D-264D-4662-8676-43062C7DA22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752D98-0119-4BD0-B5E1-E9775FE9462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E12E6C-4EF1-40DF-AC9B-182D6045FBE4}"/>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089D23B-9071-4E9A-9932-D9347320A75A}"/>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34,895
34,497
291.20
23,533,855
23,090,103
376,393
12,578,508
24,742,579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B52D541-4B94-47DB-BA96-7962B2797AA5}"/>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F9E3DE-040D-44CE-93C9-55516623DB44}"/>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D1C35D2-FDDF-4A7B-82AD-908BAD4A91D7}"/>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BDBB3B7-81A5-4DDF-827F-904FC5B78B5F}"/>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579BA11-2700-4ADE-96F1-C3E25E4871B6}"/>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E2317A5-9276-4869-8A96-887470746FC4}"/>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7A0CE64-A3BB-4E7B-9994-A474214BD77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385BC72-29FF-4108-AA67-AA47A255CB59}"/>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09A2360-8586-46E6-9EBB-750CDB869029}"/>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C6BC51-EDE9-4A5D-8F77-3AD4CE3E93F6}"/>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100F0A2-C6FD-4EB8-A16E-5B24B5647449}"/>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5B5B4EA-63A4-4F43-9E37-7E66327A0AF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6F3D2C-BD05-4339-857C-E68D05D3C6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AC50996-DF61-48C2-BC72-2B5613590FB9}"/>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6A5A0E-8C7D-4991-8F36-0925B05A5C9B}"/>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063DC5C-FC83-4DF2-B286-EFD3AB886644}"/>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DAA046-174D-4003-813E-1C43F3E61A4E}"/>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FCE6DF2E-C2B3-4A2C-BF26-C6D71665EA64}"/>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EDAEF025-8899-423C-B9EF-54B825991C0E}"/>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3F2DC12C-CC4C-488C-BDE7-DDB1E786434C}"/>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825E39CC-14A9-4B5D-B4E8-36F124BAE301}"/>
            </a:ext>
          </a:extLst>
        </xdr:cNvPr>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CA6435D-0269-47CC-9122-B1FB536E7E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06BD103-AC7C-4E6D-B871-6B77B4F0110B}"/>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3EFE75E-9FB2-4257-9B2A-60F27462AAB8}"/>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87F36FE-818F-4838-9A0B-81366F17E31F}"/>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A388100-758D-496B-98A4-3343E759FB91}"/>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AF50B16-DF24-4DC9-B3C4-B408C68B3444}"/>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E78529-42D8-40A3-904D-79317F77263A}"/>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E6BD88-CBE6-464C-9770-B607C0FC2223}"/>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302D59A0-EBC2-47E8-9912-096AC622C794}"/>
            </a:ext>
          </a:extLst>
        </xdr:cNvPr>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87DC19F-412D-4D9F-A828-D9893D638CBE}"/>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A87B7CB5-ED72-4A28-AE39-D91B41D15C3C}"/>
            </a:ext>
          </a:extLst>
        </xdr:cNvPr>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D8AD7418-A87C-469B-A094-2D1615C59B84}"/>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725" cy="258445"/>
    <xdr:sp macro="" textlink="">
      <xdr:nvSpPr>
        <xdr:cNvPr id="45" name="テキスト ボックス 44">
          <a:extLst>
            <a:ext uri="{FF2B5EF4-FFF2-40B4-BE49-F238E27FC236}">
              <a16:creationId xmlns:a16="http://schemas.microsoft.com/office/drawing/2014/main" id="{F86A1C4E-E6DB-4C0B-9E23-9C9AA68EB808}"/>
            </a:ext>
          </a:extLst>
        </xdr:cNvPr>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482C7ABF-1A82-4F27-9C59-60FD1980FA9E}"/>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508F784F-22EC-4911-94EF-A70C21B2FD55}"/>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C2D578D5-557D-4774-9F42-6EDDA784078A}"/>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8445"/>
    <xdr:sp macro="" textlink="">
      <xdr:nvSpPr>
        <xdr:cNvPr id="49" name="テキスト ボックス 48">
          <a:extLst>
            <a:ext uri="{FF2B5EF4-FFF2-40B4-BE49-F238E27FC236}">
              <a16:creationId xmlns:a16="http://schemas.microsoft.com/office/drawing/2014/main" id="{F56E7B43-30E4-4487-9896-0A4ECEB0B3B3}"/>
            </a:ext>
          </a:extLst>
        </xdr:cNvPr>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243E8C53-5482-4769-9222-21CE96C7AAF3}"/>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C7B210C3-CCA5-414E-8B46-682EB7D87AAC}"/>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51C33C00-BE9C-40DD-A444-5123606819C4}"/>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71ACE564-4F60-440D-9C73-05768D58292F}"/>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9856573-509D-4642-B591-4E56AFFA7083}"/>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8455" cy="258445"/>
    <xdr:sp macro="" textlink="">
      <xdr:nvSpPr>
        <xdr:cNvPr id="55" name="テキスト ボックス 54">
          <a:extLst>
            <a:ext uri="{FF2B5EF4-FFF2-40B4-BE49-F238E27FC236}">
              <a16:creationId xmlns:a16="http://schemas.microsoft.com/office/drawing/2014/main" id="{A3CB7C43-A718-413A-B7B4-BD6BBB91C1DB}"/>
            </a:ext>
          </a:extLst>
        </xdr:cNvPr>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A682354-D7AD-4790-99B1-4CEFB09CF97C}"/>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4A5C885-294E-4FA5-ADE7-F3BD4E297BD4}"/>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D19C5D27-344C-44F7-9C66-9FE81CBC5D73}"/>
            </a:ext>
          </a:extLst>
        </xdr:cNvPr>
        <xdr:cNvCxnSpPr/>
      </xdr:nvCxnSpPr>
      <xdr:spPr>
        <a:xfrm flipV="1">
          <a:off x="4634865" y="5713095"/>
          <a:ext cx="0" cy="1580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E1854A2F-122E-4121-84B6-F933AA422B0B}"/>
            </a:ext>
          </a:extLst>
        </xdr:cNvPr>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62A4D97D-0CC4-44A4-810C-7830D387C937}"/>
            </a:ext>
          </a:extLst>
        </xdr:cNvPr>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xdr:rowOff>
    </xdr:from>
    <xdr:ext cx="340360" cy="259080"/>
    <xdr:sp macro="" textlink="">
      <xdr:nvSpPr>
        <xdr:cNvPr id="61" name="【図書館】&#10;有形固定資産減価償却率最大値テキスト">
          <a:extLst>
            <a:ext uri="{FF2B5EF4-FFF2-40B4-BE49-F238E27FC236}">
              <a16:creationId xmlns:a16="http://schemas.microsoft.com/office/drawing/2014/main" id="{43889BCD-1546-4328-9632-C4C3FAB98001}"/>
            </a:ext>
          </a:extLst>
        </xdr:cNvPr>
        <xdr:cNvSpPr txBox="1"/>
      </xdr:nvSpPr>
      <xdr:spPr>
        <a:xfrm>
          <a:off x="4673600" y="54883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2" name="直線コネクタ 61">
          <a:extLst>
            <a:ext uri="{FF2B5EF4-FFF2-40B4-BE49-F238E27FC236}">
              <a16:creationId xmlns:a16="http://schemas.microsoft.com/office/drawing/2014/main" id="{8E04E6C1-DFCD-467B-9327-E92D741FB2BD}"/>
            </a:ext>
          </a:extLst>
        </xdr:cNvPr>
        <xdr:cNvCxnSpPr/>
      </xdr:nvCxnSpPr>
      <xdr:spPr>
        <a:xfrm>
          <a:off x="4546600" y="571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76200</xdr:rowOff>
    </xdr:from>
    <xdr:ext cx="405130" cy="258445"/>
    <xdr:sp macro="" textlink="">
      <xdr:nvSpPr>
        <xdr:cNvPr id="63" name="【図書館】&#10;有形固定資産減価償却率平均値テキスト">
          <a:extLst>
            <a:ext uri="{FF2B5EF4-FFF2-40B4-BE49-F238E27FC236}">
              <a16:creationId xmlns:a16="http://schemas.microsoft.com/office/drawing/2014/main" id="{C343A0A9-82B7-4AF0-A2DB-FAC3C94EE4A9}"/>
            </a:ext>
          </a:extLst>
        </xdr:cNvPr>
        <xdr:cNvSpPr txBox="1"/>
      </xdr:nvSpPr>
      <xdr:spPr>
        <a:xfrm>
          <a:off x="4673600" y="62484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53340</xdr:rowOff>
    </xdr:from>
    <xdr:to>
      <xdr:col>24</xdr:col>
      <xdr:colOff>114300</xdr:colOff>
      <xdr:row>37</xdr:row>
      <xdr:rowOff>154940</xdr:rowOff>
    </xdr:to>
    <xdr:sp macro="" textlink="">
      <xdr:nvSpPr>
        <xdr:cNvPr id="64" name="フローチャート: 判断 63">
          <a:extLst>
            <a:ext uri="{FF2B5EF4-FFF2-40B4-BE49-F238E27FC236}">
              <a16:creationId xmlns:a16="http://schemas.microsoft.com/office/drawing/2014/main" id="{463D7A18-935A-4BF0-9990-76145FF68FEB}"/>
            </a:ext>
          </a:extLst>
        </xdr:cNvPr>
        <xdr:cNvSpPr/>
      </xdr:nvSpPr>
      <xdr:spPr>
        <a:xfrm>
          <a:off x="45847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27305</xdr:rowOff>
    </xdr:from>
    <xdr:to>
      <xdr:col>20</xdr:col>
      <xdr:colOff>38100</xdr:colOff>
      <xdr:row>37</xdr:row>
      <xdr:rowOff>128905</xdr:rowOff>
    </xdr:to>
    <xdr:sp macro="" textlink="">
      <xdr:nvSpPr>
        <xdr:cNvPr id="65" name="フローチャート: 判断 64">
          <a:extLst>
            <a:ext uri="{FF2B5EF4-FFF2-40B4-BE49-F238E27FC236}">
              <a16:creationId xmlns:a16="http://schemas.microsoft.com/office/drawing/2014/main" id="{A3CCA3AD-0C34-48EA-BAB2-6DB9573112AE}"/>
            </a:ext>
          </a:extLst>
        </xdr:cNvPr>
        <xdr:cNvSpPr/>
      </xdr:nvSpPr>
      <xdr:spPr>
        <a:xfrm>
          <a:off x="3746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76200</xdr:rowOff>
    </xdr:from>
    <xdr:to>
      <xdr:col>15</xdr:col>
      <xdr:colOff>101600</xdr:colOff>
      <xdr:row>38</xdr:row>
      <xdr:rowOff>6350</xdr:rowOff>
    </xdr:to>
    <xdr:sp macro="" textlink="">
      <xdr:nvSpPr>
        <xdr:cNvPr id="66" name="フローチャート: 判断 65">
          <a:extLst>
            <a:ext uri="{FF2B5EF4-FFF2-40B4-BE49-F238E27FC236}">
              <a16:creationId xmlns:a16="http://schemas.microsoft.com/office/drawing/2014/main" id="{C075DD39-AF33-4CEB-9ECB-15C6D026C502}"/>
            </a:ext>
          </a:extLst>
        </xdr:cNvPr>
        <xdr:cNvSpPr/>
      </xdr:nvSpPr>
      <xdr:spPr>
        <a:xfrm>
          <a:off x="28575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103505</xdr:rowOff>
    </xdr:from>
    <xdr:to>
      <xdr:col>10</xdr:col>
      <xdr:colOff>165100</xdr:colOff>
      <xdr:row>38</xdr:row>
      <xdr:rowOff>33655</xdr:rowOff>
    </xdr:to>
    <xdr:sp macro="" textlink="">
      <xdr:nvSpPr>
        <xdr:cNvPr id="67" name="フローチャート: 判断 66">
          <a:extLst>
            <a:ext uri="{FF2B5EF4-FFF2-40B4-BE49-F238E27FC236}">
              <a16:creationId xmlns:a16="http://schemas.microsoft.com/office/drawing/2014/main" id="{A7C2E10E-1582-4A30-95DC-3CD48FF9BF75}"/>
            </a:ext>
          </a:extLst>
        </xdr:cNvPr>
        <xdr:cNvSpPr/>
      </xdr:nvSpPr>
      <xdr:spPr>
        <a:xfrm>
          <a:off x="1968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80645</xdr:rowOff>
    </xdr:from>
    <xdr:to>
      <xdr:col>6</xdr:col>
      <xdr:colOff>38100</xdr:colOff>
      <xdr:row>38</xdr:row>
      <xdr:rowOff>10795</xdr:rowOff>
    </xdr:to>
    <xdr:sp macro="" textlink="">
      <xdr:nvSpPr>
        <xdr:cNvPr id="68" name="フローチャート: 判断 67">
          <a:extLst>
            <a:ext uri="{FF2B5EF4-FFF2-40B4-BE49-F238E27FC236}">
              <a16:creationId xmlns:a16="http://schemas.microsoft.com/office/drawing/2014/main" id="{0DC056CE-6D9E-4EE5-ADF5-DA439E115D14}"/>
            </a:ext>
          </a:extLst>
        </xdr:cNvPr>
        <xdr:cNvSpPr/>
      </xdr:nvSpPr>
      <xdr:spPr>
        <a:xfrm>
          <a:off x="1079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469704EB-176F-4F07-9E56-D8CB9E53AF76}"/>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4E1B4438-6285-41F5-A7A9-13055735D965}"/>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370FF6B4-6CE1-4C6F-89A6-C290EE3908A1}"/>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855D8681-B9C4-4E35-8C02-9221F1EAD8F4}"/>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546F9BB0-61AD-4BA1-8E7A-2CD262EA042B}"/>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33655</xdr:rowOff>
    </xdr:from>
    <xdr:to>
      <xdr:col>24</xdr:col>
      <xdr:colOff>114300</xdr:colOff>
      <xdr:row>39</xdr:row>
      <xdr:rowOff>135255</xdr:rowOff>
    </xdr:to>
    <xdr:sp macro="" textlink="">
      <xdr:nvSpPr>
        <xdr:cNvPr id="74" name="楕円 73">
          <a:extLst>
            <a:ext uri="{FF2B5EF4-FFF2-40B4-BE49-F238E27FC236}">
              <a16:creationId xmlns:a16="http://schemas.microsoft.com/office/drawing/2014/main" id="{CA3B3BED-DAEE-4485-B716-FE23790C38AF}"/>
            </a:ext>
          </a:extLst>
        </xdr:cNvPr>
        <xdr:cNvSpPr/>
      </xdr:nvSpPr>
      <xdr:spPr>
        <a:xfrm>
          <a:off x="45847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12065</xdr:rowOff>
    </xdr:from>
    <xdr:ext cx="405130" cy="259080"/>
    <xdr:sp macro="" textlink="">
      <xdr:nvSpPr>
        <xdr:cNvPr id="75" name="【図書館】&#10;有形固定資産減価償却率該当値テキスト">
          <a:extLst>
            <a:ext uri="{FF2B5EF4-FFF2-40B4-BE49-F238E27FC236}">
              <a16:creationId xmlns:a16="http://schemas.microsoft.com/office/drawing/2014/main" id="{3E833E8E-9485-4D73-9A50-C49C5A42AF8C}"/>
            </a:ext>
          </a:extLst>
        </xdr:cNvPr>
        <xdr:cNvSpPr txBox="1"/>
      </xdr:nvSpPr>
      <xdr:spPr>
        <a:xfrm>
          <a:off x="4673600" y="6698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73025</xdr:rowOff>
    </xdr:from>
    <xdr:to>
      <xdr:col>20</xdr:col>
      <xdr:colOff>38100</xdr:colOff>
      <xdr:row>40</xdr:row>
      <xdr:rowOff>3175</xdr:rowOff>
    </xdr:to>
    <xdr:sp macro="" textlink="">
      <xdr:nvSpPr>
        <xdr:cNvPr id="76" name="楕円 75">
          <a:extLst>
            <a:ext uri="{FF2B5EF4-FFF2-40B4-BE49-F238E27FC236}">
              <a16:creationId xmlns:a16="http://schemas.microsoft.com/office/drawing/2014/main" id="{A2EE8CC1-4E07-4F72-926E-842A34DB393A}"/>
            </a:ext>
          </a:extLst>
        </xdr:cNvPr>
        <xdr:cNvSpPr/>
      </xdr:nvSpPr>
      <xdr:spPr>
        <a:xfrm>
          <a:off x="3746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84455</xdr:rowOff>
    </xdr:from>
    <xdr:to>
      <xdr:col>24</xdr:col>
      <xdr:colOff>63500</xdr:colOff>
      <xdr:row>39</xdr:row>
      <xdr:rowOff>123825</xdr:rowOff>
    </xdr:to>
    <xdr:cxnSp macro="">
      <xdr:nvCxnSpPr>
        <xdr:cNvPr id="77" name="直線コネクタ 76">
          <a:extLst>
            <a:ext uri="{FF2B5EF4-FFF2-40B4-BE49-F238E27FC236}">
              <a16:creationId xmlns:a16="http://schemas.microsoft.com/office/drawing/2014/main" id="{8833F9C7-AB27-43E7-8777-7F3E58DCD7BB}"/>
            </a:ext>
          </a:extLst>
        </xdr:cNvPr>
        <xdr:cNvCxnSpPr/>
      </xdr:nvCxnSpPr>
      <xdr:spPr>
        <a:xfrm flipV="1">
          <a:off x="3797300" y="6771005"/>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41910</xdr:rowOff>
    </xdr:from>
    <xdr:to>
      <xdr:col>15</xdr:col>
      <xdr:colOff>101600</xdr:colOff>
      <xdr:row>39</xdr:row>
      <xdr:rowOff>143510</xdr:rowOff>
    </xdr:to>
    <xdr:sp macro="" textlink="">
      <xdr:nvSpPr>
        <xdr:cNvPr id="78" name="楕円 77">
          <a:extLst>
            <a:ext uri="{FF2B5EF4-FFF2-40B4-BE49-F238E27FC236}">
              <a16:creationId xmlns:a16="http://schemas.microsoft.com/office/drawing/2014/main" id="{39F5CD96-2F11-45D6-A7B1-F426E3C441AB}"/>
            </a:ext>
          </a:extLst>
        </xdr:cNvPr>
        <xdr:cNvSpPr/>
      </xdr:nvSpPr>
      <xdr:spPr>
        <a:xfrm>
          <a:off x="28575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92710</xdr:rowOff>
    </xdr:from>
    <xdr:to>
      <xdr:col>19</xdr:col>
      <xdr:colOff>177800</xdr:colOff>
      <xdr:row>39</xdr:row>
      <xdr:rowOff>123825</xdr:rowOff>
    </xdr:to>
    <xdr:cxnSp macro="">
      <xdr:nvCxnSpPr>
        <xdr:cNvPr id="79" name="直線コネクタ 78">
          <a:extLst>
            <a:ext uri="{FF2B5EF4-FFF2-40B4-BE49-F238E27FC236}">
              <a16:creationId xmlns:a16="http://schemas.microsoft.com/office/drawing/2014/main" id="{7007E07D-B6A7-4C23-AEBF-81CF3F6F044F}"/>
            </a:ext>
          </a:extLst>
        </xdr:cNvPr>
        <xdr:cNvCxnSpPr/>
      </xdr:nvCxnSpPr>
      <xdr:spPr>
        <a:xfrm>
          <a:off x="2908300" y="677926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12065</xdr:rowOff>
    </xdr:from>
    <xdr:to>
      <xdr:col>10</xdr:col>
      <xdr:colOff>165100</xdr:colOff>
      <xdr:row>39</xdr:row>
      <xdr:rowOff>113665</xdr:rowOff>
    </xdr:to>
    <xdr:sp macro="" textlink="">
      <xdr:nvSpPr>
        <xdr:cNvPr id="80" name="楕円 79">
          <a:extLst>
            <a:ext uri="{FF2B5EF4-FFF2-40B4-BE49-F238E27FC236}">
              <a16:creationId xmlns:a16="http://schemas.microsoft.com/office/drawing/2014/main" id="{561D887F-2C01-498F-AA0C-56BD855013CF}"/>
            </a:ext>
          </a:extLst>
        </xdr:cNvPr>
        <xdr:cNvSpPr/>
      </xdr:nvSpPr>
      <xdr:spPr>
        <a:xfrm>
          <a:off x="1968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63500</xdr:rowOff>
    </xdr:from>
    <xdr:to>
      <xdr:col>15</xdr:col>
      <xdr:colOff>50800</xdr:colOff>
      <xdr:row>39</xdr:row>
      <xdr:rowOff>92710</xdr:rowOff>
    </xdr:to>
    <xdr:cxnSp macro="">
      <xdr:nvCxnSpPr>
        <xdr:cNvPr id="81" name="直線コネクタ 80">
          <a:extLst>
            <a:ext uri="{FF2B5EF4-FFF2-40B4-BE49-F238E27FC236}">
              <a16:creationId xmlns:a16="http://schemas.microsoft.com/office/drawing/2014/main" id="{253D1554-BEB9-4738-A030-1181944DD1A9}"/>
            </a:ext>
          </a:extLst>
        </xdr:cNvPr>
        <xdr:cNvCxnSpPr/>
      </xdr:nvCxnSpPr>
      <xdr:spPr>
        <a:xfrm>
          <a:off x="2019300" y="675005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156210</xdr:rowOff>
    </xdr:from>
    <xdr:to>
      <xdr:col>6</xdr:col>
      <xdr:colOff>38100</xdr:colOff>
      <xdr:row>39</xdr:row>
      <xdr:rowOff>86360</xdr:rowOff>
    </xdr:to>
    <xdr:sp macro="" textlink="">
      <xdr:nvSpPr>
        <xdr:cNvPr id="82" name="楕円 81">
          <a:extLst>
            <a:ext uri="{FF2B5EF4-FFF2-40B4-BE49-F238E27FC236}">
              <a16:creationId xmlns:a16="http://schemas.microsoft.com/office/drawing/2014/main" id="{D89FF858-8BE9-4E6A-8AF6-6C4A22557CA9}"/>
            </a:ext>
          </a:extLst>
        </xdr:cNvPr>
        <xdr:cNvSpPr/>
      </xdr:nvSpPr>
      <xdr:spPr>
        <a:xfrm>
          <a:off x="107950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35560</xdr:rowOff>
    </xdr:from>
    <xdr:to>
      <xdr:col>10</xdr:col>
      <xdr:colOff>114300</xdr:colOff>
      <xdr:row>39</xdr:row>
      <xdr:rowOff>63500</xdr:rowOff>
    </xdr:to>
    <xdr:cxnSp macro="">
      <xdr:nvCxnSpPr>
        <xdr:cNvPr id="83" name="直線コネクタ 82">
          <a:extLst>
            <a:ext uri="{FF2B5EF4-FFF2-40B4-BE49-F238E27FC236}">
              <a16:creationId xmlns:a16="http://schemas.microsoft.com/office/drawing/2014/main" id="{13BC9AE7-1C8D-4395-81AD-1C88DF1F7553}"/>
            </a:ext>
          </a:extLst>
        </xdr:cNvPr>
        <xdr:cNvCxnSpPr/>
      </xdr:nvCxnSpPr>
      <xdr:spPr>
        <a:xfrm>
          <a:off x="1130300" y="67221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145415</xdr:rowOff>
    </xdr:from>
    <xdr:ext cx="405130" cy="258445"/>
    <xdr:sp macro="" textlink="">
      <xdr:nvSpPr>
        <xdr:cNvPr id="84" name="n_1aveValue【図書館】&#10;有形固定資産減価償却率">
          <a:extLst>
            <a:ext uri="{FF2B5EF4-FFF2-40B4-BE49-F238E27FC236}">
              <a16:creationId xmlns:a16="http://schemas.microsoft.com/office/drawing/2014/main" id="{81B54E3B-8920-4D50-8D3A-C334FE2C560F}"/>
            </a:ext>
          </a:extLst>
        </xdr:cNvPr>
        <xdr:cNvSpPr txBox="1"/>
      </xdr:nvSpPr>
      <xdr:spPr>
        <a:xfrm>
          <a:off x="3582035" y="61461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22860</xdr:rowOff>
    </xdr:from>
    <xdr:ext cx="404495" cy="259080"/>
    <xdr:sp macro="" textlink="">
      <xdr:nvSpPr>
        <xdr:cNvPr id="85" name="n_2aveValue【図書館】&#10;有形固定資産減価償却率">
          <a:extLst>
            <a:ext uri="{FF2B5EF4-FFF2-40B4-BE49-F238E27FC236}">
              <a16:creationId xmlns:a16="http://schemas.microsoft.com/office/drawing/2014/main" id="{20F81A62-17B0-4F65-9446-0FE5DF75B10C}"/>
            </a:ext>
          </a:extLst>
        </xdr:cNvPr>
        <xdr:cNvSpPr txBox="1"/>
      </xdr:nvSpPr>
      <xdr:spPr>
        <a:xfrm>
          <a:off x="2705735" y="61950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50165</xdr:rowOff>
    </xdr:from>
    <xdr:ext cx="404495" cy="259080"/>
    <xdr:sp macro="" textlink="">
      <xdr:nvSpPr>
        <xdr:cNvPr id="86" name="n_3aveValue【図書館】&#10;有形固定資産減価償却率">
          <a:extLst>
            <a:ext uri="{FF2B5EF4-FFF2-40B4-BE49-F238E27FC236}">
              <a16:creationId xmlns:a16="http://schemas.microsoft.com/office/drawing/2014/main" id="{4677EE6F-FEB2-450F-B70B-AED07B7D8AE4}"/>
            </a:ext>
          </a:extLst>
        </xdr:cNvPr>
        <xdr:cNvSpPr txBox="1"/>
      </xdr:nvSpPr>
      <xdr:spPr>
        <a:xfrm>
          <a:off x="1816735" y="62223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27305</xdr:rowOff>
    </xdr:from>
    <xdr:ext cx="404495" cy="259080"/>
    <xdr:sp macro="" textlink="">
      <xdr:nvSpPr>
        <xdr:cNvPr id="87" name="n_4aveValue【図書館】&#10;有形固定資産減価償却率">
          <a:extLst>
            <a:ext uri="{FF2B5EF4-FFF2-40B4-BE49-F238E27FC236}">
              <a16:creationId xmlns:a16="http://schemas.microsoft.com/office/drawing/2014/main" id="{4AAF1D03-1B61-44EC-851F-59E69DA38886}"/>
            </a:ext>
          </a:extLst>
        </xdr:cNvPr>
        <xdr:cNvSpPr txBox="1"/>
      </xdr:nvSpPr>
      <xdr:spPr>
        <a:xfrm>
          <a:off x="927735" y="6199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166370</xdr:rowOff>
    </xdr:from>
    <xdr:ext cx="405130" cy="258445"/>
    <xdr:sp macro="" textlink="">
      <xdr:nvSpPr>
        <xdr:cNvPr id="88" name="n_1mainValue【図書館】&#10;有形固定資産減価償却率">
          <a:extLst>
            <a:ext uri="{FF2B5EF4-FFF2-40B4-BE49-F238E27FC236}">
              <a16:creationId xmlns:a16="http://schemas.microsoft.com/office/drawing/2014/main" id="{D9BA3F94-BBA2-4A15-8E76-67F328BB1C6A}"/>
            </a:ext>
          </a:extLst>
        </xdr:cNvPr>
        <xdr:cNvSpPr txBox="1"/>
      </xdr:nvSpPr>
      <xdr:spPr>
        <a:xfrm>
          <a:off x="3582035" y="68529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134620</xdr:rowOff>
    </xdr:from>
    <xdr:ext cx="404495" cy="258445"/>
    <xdr:sp macro="" textlink="">
      <xdr:nvSpPr>
        <xdr:cNvPr id="89" name="n_2mainValue【図書館】&#10;有形固定資産減価償却率">
          <a:extLst>
            <a:ext uri="{FF2B5EF4-FFF2-40B4-BE49-F238E27FC236}">
              <a16:creationId xmlns:a16="http://schemas.microsoft.com/office/drawing/2014/main" id="{8AAAA3EA-2B7A-4DCC-B643-8CE257C5521E}"/>
            </a:ext>
          </a:extLst>
        </xdr:cNvPr>
        <xdr:cNvSpPr txBox="1"/>
      </xdr:nvSpPr>
      <xdr:spPr>
        <a:xfrm>
          <a:off x="2705735" y="68211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104775</xdr:rowOff>
    </xdr:from>
    <xdr:ext cx="404495" cy="259080"/>
    <xdr:sp macro="" textlink="">
      <xdr:nvSpPr>
        <xdr:cNvPr id="90" name="n_3mainValue【図書館】&#10;有形固定資産減価償却率">
          <a:extLst>
            <a:ext uri="{FF2B5EF4-FFF2-40B4-BE49-F238E27FC236}">
              <a16:creationId xmlns:a16="http://schemas.microsoft.com/office/drawing/2014/main" id="{29EA8C56-0702-4C91-B87F-66EF09C5AE1B}"/>
            </a:ext>
          </a:extLst>
        </xdr:cNvPr>
        <xdr:cNvSpPr txBox="1"/>
      </xdr:nvSpPr>
      <xdr:spPr>
        <a:xfrm>
          <a:off x="1816735" y="6791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77470</xdr:rowOff>
    </xdr:from>
    <xdr:ext cx="404495" cy="258445"/>
    <xdr:sp macro="" textlink="">
      <xdr:nvSpPr>
        <xdr:cNvPr id="91" name="n_4mainValue【図書館】&#10;有形固定資産減価償却率">
          <a:extLst>
            <a:ext uri="{FF2B5EF4-FFF2-40B4-BE49-F238E27FC236}">
              <a16:creationId xmlns:a16="http://schemas.microsoft.com/office/drawing/2014/main" id="{019A4FD5-5395-424E-B441-01C8586C4B52}"/>
            </a:ext>
          </a:extLst>
        </xdr:cNvPr>
        <xdr:cNvSpPr txBox="1"/>
      </xdr:nvSpPr>
      <xdr:spPr>
        <a:xfrm>
          <a:off x="927735" y="67640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00224BE-CF3D-4A4C-9BB0-FD59290E41E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CC35CDA-6F39-4F48-9CF3-48EFA7CF56B7}"/>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6FEAB05-274C-4132-A2FD-B4A8568B39D7}"/>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BEAE05A-C877-4455-A2E4-00F42AA92127}"/>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CFC519B-1082-459F-8D2C-FC04568AF186}"/>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0FCDE47-A597-4CBD-83CE-E38E0FCC293C}"/>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8647FB7-174B-4ED5-A44E-0D6E9C954561}"/>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E5FB497-4135-405E-A207-0EA52628990E}"/>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250" cy="225425"/>
    <xdr:sp macro="" textlink="">
      <xdr:nvSpPr>
        <xdr:cNvPr id="100" name="テキスト ボックス 99">
          <a:extLst>
            <a:ext uri="{FF2B5EF4-FFF2-40B4-BE49-F238E27FC236}">
              <a16:creationId xmlns:a16="http://schemas.microsoft.com/office/drawing/2014/main" id="{869B81C2-61BA-4AEA-A059-D72D5ED49CD9}"/>
            </a:ext>
          </a:extLst>
        </xdr:cNvPr>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BC28A04-F9AC-4948-AAE4-93383D7F72B8}"/>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006B3A2-080B-4769-93EA-C5748778F77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725" cy="259080"/>
    <xdr:sp macro="" textlink="">
      <xdr:nvSpPr>
        <xdr:cNvPr id="103" name="テキスト ボックス 102">
          <a:extLst>
            <a:ext uri="{FF2B5EF4-FFF2-40B4-BE49-F238E27FC236}">
              <a16:creationId xmlns:a16="http://schemas.microsoft.com/office/drawing/2014/main" id="{77AE3DB5-3E76-4C8C-8D64-78D82FDA00AE}"/>
            </a:ext>
          </a:extLst>
        </xdr:cNvPr>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7F81531-E8B0-405F-8076-4768004F26FA}"/>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725" cy="258445"/>
    <xdr:sp macro="" textlink="">
      <xdr:nvSpPr>
        <xdr:cNvPr id="105" name="テキスト ボックス 104">
          <a:extLst>
            <a:ext uri="{FF2B5EF4-FFF2-40B4-BE49-F238E27FC236}">
              <a16:creationId xmlns:a16="http://schemas.microsoft.com/office/drawing/2014/main" id="{199BAA72-5CDC-44A2-9A9B-37E40D7C0D80}"/>
            </a:ext>
          </a:extLst>
        </xdr:cNvPr>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33E815D-5D93-4879-93DC-C96B925AD8BE}"/>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6725" cy="259080"/>
    <xdr:sp macro="" textlink="">
      <xdr:nvSpPr>
        <xdr:cNvPr id="107" name="テキスト ボックス 106">
          <a:extLst>
            <a:ext uri="{FF2B5EF4-FFF2-40B4-BE49-F238E27FC236}">
              <a16:creationId xmlns:a16="http://schemas.microsoft.com/office/drawing/2014/main" id="{158C0C25-3024-4095-A477-AA0CD8C85E78}"/>
            </a:ext>
          </a:extLst>
        </xdr:cNvPr>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19A056A-78A7-4FE8-8B40-87B6C389D21E}"/>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6725" cy="259080"/>
    <xdr:sp macro="" textlink="">
      <xdr:nvSpPr>
        <xdr:cNvPr id="109" name="テキスト ボックス 108">
          <a:extLst>
            <a:ext uri="{FF2B5EF4-FFF2-40B4-BE49-F238E27FC236}">
              <a16:creationId xmlns:a16="http://schemas.microsoft.com/office/drawing/2014/main" id="{7C006838-E134-424C-B677-FE419CFDC029}"/>
            </a:ext>
          </a:extLst>
        </xdr:cNvPr>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B59C4BA-A03D-46FF-98F1-E64C95122C61}"/>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6725" cy="258445"/>
    <xdr:sp macro="" textlink="">
      <xdr:nvSpPr>
        <xdr:cNvPr id="111" name="テキスト ボックス 110">
          <a:extLst>
            <a:ext uri="{FF2B5EF4-FFF2-40B4-BE49-F238E27FC236}">
              <a16:creationId xmlns:a16="http://schemas.microsoft.com/office/drawing/2014/main" id="{7D5CD12B-457A-4C5D-BE54-A3131EF3EE73}"/>
            </a:ext>
          </a:extLst>
        </xdr:cNvPr>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DFA792C-147F-4CF6-83E5-389F62134E58}"/>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725" cy="259080"/>
    <xdr:sp macro="" textlink="">
      <xdr:nvSpPr>
        <xdr:cNvPr id="113" name="テキスト ボックス 112">
          <a:extLst>
            <a:ext uri="{FF2B5EF4-FFF2-40B4-BE49-F238E27FC236}">
              <a16:creationId xmlns:a16="http://schemas.microsoft.com/office/drawing/2014/main" id="{6CF18EAF-6D8A-4581-BFD8-BC43263AC0F1}"/>
            </a:ext>
          </a:extLst>
        </xdr:cNvPr>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AADFEB6-6255-405E-9A0D-D9EF9D062B15}"/>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4F774307-DDE9-4664-B307-786BEFB21053}"/>
            </a:ext>
          </a:extLst>
        </xdr:cNvPr>
        <xdr:cNvCxnSpPr/>
      </xdr:nvCxnSpPr>
      <xdr:spPr>
        <a:xfrm flipV="1">
          <a:off x="10476865" y="589788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91440</xdr:rowOff>
    </xdr:from>
    <xdr:ext cx="469900" cy="259080"/>
    <xdr:sp macro="" textlink="">
      <xdr:nvSpPr>
        <xdr:cNvPr id="116" name="【図書館】&#10;一人当たり面積最小値テキスト">
          <a:extLst>
            <a:ext uri="{FF2B5EF4-FFF2-40B4-BE49-F238E27FC236}">
              <a16:creationId xmlns:a16="http://schemas.microsoft.com/office/drawing/2014/main" id="{C69D909A-C7DB-4850-B400-FD22CB2924D8}"/>
            </a:ext>
          </a:extLst>
        </xdr:cNvPr>
        <xdr:cNvSpPr txBox="1"/>
      </xdr:nvSpPr>
      <xdr:spPr>
        <a:xfrm>
          <a:off x="10515600" y="712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41B9CA24-D2C3-4E5E-AD7E-CB98718DB78E}"/>
            </a:ext>
          </a:extLst>
        </xdr:cNvPr>
        <xdr:cNvCxnSpPr/>
      </xdr:nvCxnSpPr>
      <xdr:spPr>
        <a:xfrm>
          <a:off x="10388600" y="711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15240</xdr:rowOff>
    </xdr:from>
    <xdr:ext cx="469900" cy="259080"/>
    <xdr:sp macro="" textlink="">
      <xdr:nvSpPr>
        <xdr:cNvPr id="118" name="【図書館】&#10;一人当たり面積最大値テキスト">
          <a:extLst>
            <a:ext uri="{FF2B5EF4-FFF2-40B4-BE49-F238E27FC236}">
              <a16:creationId xmlns:a16="http://schemas.microsoft.com/office/drawing/2014/main" id="{CA717768-5658-45F1-8080-C02D89DDF1BA}"/>
            </a:ext>
          </a:extLst>
        </xdr:cNvPr>
        <xdr:cNvSpPr txBox="1"/>
      </xdr:nvSpPr>
      <xdr:spPr>
        <a:xfrm>
          <a:off x="10515600" y="5673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E43E8B00-2446-4482-978B-DCBABA24A427}"/>
            </a:ext>
          </a:extLst>
        </xdr:cNvPr>
        <xdr:cNvCxnSpPr/>
      </xdr:nvCxnSpPr>
      <xdr:spPr>
        <a:xfrm>
          <a:off x="10388600" y="589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154940</xdr:rowOff>
    </xdr:from>
    <xdr:ext cx="469900" cy="258445"/>
    <xdr:sp macro="" textlink="">
      <xdr:nvSpPr>
        <xdr:cNvPr id="120" name="【図書館】&#10;一人当たり面積平均値テキスト">
          <a:extLst>
            <a:ext uri="{FF2B5EF4-FFF2-40B4-BE49-F238E27FC236}">
              <a16:creationId xmlns:a16="http://schemas.microsoft.com/office/drawing/2014/main" id="{4AECF770-B4CE-4406-81ED-79A39D08D5C3}"/>
            </a:ext>
          </a:extLst>
        </xdr:cNvPr>
        <xdr:cNvSpPr txBox="1"/>
      </xdr:nvSpPr>
      <xdr:spPr>
        <a:xfrm>
          <a:off x="10515600" y="649859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AE2FF62A-35F2-487A-8CBA-64EF6A1DA34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F502CE39-8BC2-4546-B8CB-67309C1CBEA5}"/>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F48D4B15-C080-4CFD-BD1A-99F90F698668}"/>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A917383A-08F3-44CF-9F86-092E8EE000B6}"/>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C508624D-A381-4570-A08E-60C8ED129C61}"/>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C3A73389-53D3-4FD4-863A-41DE0A296E15}"/>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40F9E648-FA6A-4B85-8FE5-BEF566707FA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729DC155-BDCC-4B12-9E43-691F67EF20DE}"/>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7BAE73BD-7046-4B7B-B452-4C1F552BDF64}"/>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EBE9C1D1-C0A2-4E2B-A3EF-98714128EAEC}"/>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52070</xdr:rowOff>
    </xdr:from>
    <xdr:to>
      <xdr:col>55</xdr:col>
      <xdr:colOff>50800</xdr:colOff>
      <xdr:row>39</xdr:row>
      <xdr:rowOff>153670</xdr:rowOff>
    </xdr:to>
    <xdr:sp macro="" textlink="">
      <xdr:nvSpPr>
        <xdr:cNvPr id="131" name="楕円 130">
          <a:extLst>
            <a:ext uri="{FF2B5EF4-FFF2-40B4-BE49-F238E27FC236}">
              <a16:creationId xmlns:a16="http://schemas.microsoft.com/office/drawing/2014/main" id="{8D9D39AB-820F-4104-82BF-009D7EB61C7C}"/>
            </a:ext>
          </a:extLst>
        </xdr:cNvPr>
        <xdr:cNvSpPr/>
      </xdr:nvSpPr>
      <xdr:spPr>
        <a:xfrm>
          <a:off x="104267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30480</xdr:rowOff>
    </xdr:from>
    <xdr:ext cx="469900" cy="258445"/>
    <xdr:sp macro="" textlink="">
      <xdr:nvSpPr>
        <xdr:cNvPr id="132" name="【図書館】&#10;一人当たり面積該当値テキスト">
          <a:extLst>
            <a:ext uri="{FF2B5EF4-FFF2-40B4-BE49-F238E27FC236}">
              <a16:creationId xmlns:a16="http://schemas.microsoft.com/office/drawing/2014/main" id="{360F5FA4-EFB2-44F9-ABDD-E06DA5811820}"/>
            </a:ext>
          </a:extLst>
        </xdr:cNvPr>
        <xdr:cNvSpPr txBox="1"/>
      </xdr:nvSpPr>
      <xdr:spPr>
        <a:xfrm>
          <a:off x="10515600" y="67170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67310</xdr:rowOff>
    </xdr:from>
    <xdr:to>
      <xdr:col>50</xdr:col>
      <xdr:colOff>165100</xdr:colOff>
      <xdr:row>39</xdr:row>
      <xdr:rowOff>168910</xdr:rowOff>
    </xdr:to>
    <xdr:sp macro="" textlink="">
      <xdr:nvSpPr>
        <xdr:cNvPr id="133" name="楕円 132">
          <a:extLst>
            <a:ext uri="{FF2B5EF4-FFF2-40B4-BE49-F238E27FC236}">
              <a16:creationId xmlns:a16="http://schemas.microsoft.com/office/drawing/2014/main" id="{065FA9F5-088D-4E6B-AAA2-37A638091658}"/>
            </a:ext>
          </a:extLst>
        </xdr:cNvPr>
        <xdr:cNvSpPr/>
      </xdr:nvSpPr>
      <xdr:spPr>
        <a:xfrm>
          <a:off x="9588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102870</xdr:rowOff>
    </xdr:from>
    <xdr:to>
      <xdr:col>55</xdr:col>
      <xdr:colOff>0</xdr:colOff>
      <xdr:row>39</xdr:row>
      <xdr:rowOff>118110</xdr:rowOff>
    </xdr:to>
    <xdr:cxnSp macro="">
      <xdr:nvCxnSpPr>
        <xdr:cNvPr id="134" name="直線コネクタ 133">
          <a:extLst>
            <a:ext uri="{FF2B5EF4-FFF2-40B4-BE49-F238E27FC236}">
              <a16:creationId xmlns:a16="http://schemas.microsoft.com/office/drawing/2014/main" id="{44ACCD15-38E0-4613-B961-D0FED174D76A}"/>
            </a:ext>
          </a:extLst>
        </xdr:cNvPr>
        <xdr:cNvCxnSpPr/>
      </xdr:nvCxnSpPr>
      <xdr:spPr>
        <a:xfrm flipV="1">
          <a:off x="9639300" y="678942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67310</xdr:rowOff>
    </xdr:from>
    <xdr:to>
      <xdr:col>46</xdr:col>
      <xdr:colOff>38100</xdr:colOff>
      <xdr:row>39</xdr:row>
      <xdr:rowOff>168910</xdr:rowOff>
    </xdr:to>
    <xdr:sp macro="" textlink="">
      <xdr:nvSpPr>
        <xdr:cNvPr id="135" name="楕円 134">
          <a:extLst>
            <a:ext uri="{FF2B5EF4-FFF2-40B4-BE49-F238E27FC236}">
              <a16:creationId xmlns:a16="http://schemas.microsoft.com/office/drawing/2014/main" id="{BBEA8F88-ABAC-4275-BEE8-84F47FC7D14C}"/>
            </a:ext>
          </a:extLst>
        </xdr:cNvPr>
        <xdr:cNvSpPr/>
      </xdr:nvSpPr>
      <xdr:spPr>
        <a:xfrm>
          <a:off x="8699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118110</xdr:rowOff>
    </xdr:from>
    <xdr:to>
      <xdr:col>50</xdr:col>
      <xdr:colOff>114300</xdr:colOff>
      <xdr:row>39</xdr:row>
      <xdr:rowOff>118110</xdr:rowOff>
    </xdr:to>
    <xdr:cxnSp macro="">
      <xdr:nvCxnSpPr>
        <xdr:cNvPr id="136" name="直線コネクタ 135">
          <a:extLst>
            <a:ext uri="{FF2B5EF4-FFF2-40B4-BE49-F238E27FC236}">
              <a16:creationId xmlns:a16="http://schemas.microsoft.com/office/drawing/2014/main" id="{A807D562-0E90-47AA-8F1D-C839526D41C6}"/>
            </a:ext>
          </a:extLst>
        </xdr:cNvPr>
        <xdr:cNvCxnSpPr/>
      </xdr:nvCxnSpPr>
      <xdr:spPr>
        <a:xfrm>
          <a:off x="8750300" y="68046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82550</xdr:rowOff>
    </xdr:from>
    <xdr:to>
      <xdr:col>41</xdr:col>
      <xdr:colOff>101600</xdr:colOff>
      <xdr:row>40</xdr:row>
      <xdr:rowOff>12700</xdr:rowOff>
    </xdr:to>
    <xdr:sp macro="" textlink="">
      <xdr:nvSpPr>
        <xdr:cNvPr id="137" name="楕円 136">
          <a:extLst>
            <a:ext uri="{FF2B5EF4-FFF2-40B4-BE49-F238E27FC236}">
              <a16:creationId xmlns:a16="http://schemas.microsoft.com/office/drawing/2014/main" id="{E218B31C-CDDA-4401-AA1F-844FFE16A996}"/>
            </a:ext>
          </a:extLst>
        </xdr:cNvPr>
        <xdr:cNvSpPr/>
      </xdr:nvSpPr>
      <xdr:spPr>
        <a:xfrm>
          <a:off x="7810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118110</xdr:rowOff>
    </xdr:from>
    <xdr:to>
      <xdr:col>45</xdr:col>
      <xdr:colOff>177800</xdr:colOff>
      <xdr:row>39</xdr:row>
      <xdr:rowOff>133350</xdr:rowOff>
    </xdr:to>
    <xdr:cxnSp macro="">
      <xdr:nvCxnSpPr>
        <xdr:cNvPr id="138" name="直線コネクタ 137">
          <a:extLst>
            <a:ext uri="{FF2B5EF4-FFF2-40B4-BE49-F238E27FC236}">
              <a16:creationId xmlns:a16="http://schemas.microsoft.com/office/drawing/2014/main" id="{C4FD547B-146D-432C-A9C5-642DF724D3A5}"/>
            </a:ext>
          </a:extLst>
        </xdr:cNvPr>
        <xdr:cNvCxnSpPr/>
      </xdr:nvCxnSpPr>
      <xdr:spPr>
        <a:xfrm flipV="1">
          <a:off x="7861300" y="68046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90170</xdr:rowOff>
    </xdr:from>
    <xdr:to>
      <xdr:col>36</xdr:col>
      <xdr:colOff>165100</xdr:colOff>
      <xdr:row>40</xdr:row>
      <xdr:rowOff>20320</xdr:rowOff>
    </xdr:to>
    <xdr:sp macro="" textlink="">
      <xdr:nvSpPr>
        <xdr:cNvPr id="139" name="楕円 138">
          <a:extLst>
            <a:ext uri="{FF2B5EF4-FFF2-40B4-BE49-F238E27FC236}">
              <a16:creationId xmlns:a16="http://schemas.microsoft.com/office/drawing/2014/main" id="{E1A77961-E333-4130-B284-8F7F5BBB3CB3}"/>
            </a:ext>
          </a:extLst>
        </xdr:cNvPr>
        <xdr:cNvSpPr/>
      </xdr:nvSpPr>
      <xdr:spPr>
        <a:xfrm>
          <a:off x="6921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133350</xdr:rowOff>
    </xdr:from>
    <xdr:to>
      <xdr:col>41</xdr:col>
      <xdr:colOff>50800</xdr:colOff>
      <xdr:row>39</xdr:row>
      <xdr:rowOff>140970</xdr:rowOff>
    </xdr:to>
    <xdr:cxnSp macro="">
      <xdr:nvCxnSpPr>
        <xdr:cNvPr id="140" name="直線コネクタ 139">
          <a:extLst>
            <a:ext uri="{FF2B5EF4-FFF2-40B4-BE49-F238E27FC236}">
              <a16:creationId xmlns:a16="http://schemas.microsoft.com/office/drawing/2014/main" id="{218E45D0-7087-4E6E-B50F-731D710AF297}"/>
            </a:ext>
          </a:extLst>
        </xdr:cNvPr>
        <xdr:cNvCxnSpPr/>
      </xdr:nvCxnSpPr>
      <xdr:spPr>
        <a:xfrm flipV="1">
          <a:off x="6972300" y="68199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86360</xdr:rowOff>
    </xdr:from>
    <xdr:ext cx="469900" cy="258445"/>
    <xdr:sp macro="" textlink="">
      <xdr:nvSpPr>
        <xdr:cNvPr id="141" name="n_1aveValue【図書館】&#10;一人当たり面積">
          <a:extLst>
            <a:ext uri="{FF2B5EF4-FFF2-40B4-BE49-F238E27FC236}">
              <a16:creationId xmlns:a16="http://schemas.microsoft.com/office/drawing/2014/main" id="{1CEE2D17-46A3-48E4-8E99-AF15440AA344}"/>
            </a:ext>
          </a:extLst>
        </xdr:cNvPr>
        <xdr:cNvSpPr txBox="1"/>
      </xdr:nvSpPr>
      <xdr:spPr>
        <a:xfrm>
          <a:off x="9391650" y="64300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101600</xdr:rowOff>
    </xdr:from>
    <xdr:ext cx="469265" cy="259080"/>
    <xdr:sp macro="" textlink="">
      <xdr:nvSpPr>
        <xdr:cNvPr id="142" name="n_2aveValue【図書館】&#10;一人当たり面積">
          <a:extLst>
            <a:ext uri="{FF2B5EF4-FFF2-40B4-BE49-F238E27FC236}">
              <a16:creationId xmlns:a16="http://schemas.microsoft.com/office/drawing/2014/main" id="{5E7CE4EE-BC26-413E-8E4C-1CB9FF3D903B}"/>
            </a:ext>
          </a:extLst>
        </xdr:cNvPr>
        <xdr:cNvSpPr txBox="1"/>
      </xdr:nvSpPr>
      <xdr:spPr>
        <a:xfrm>
          <a:off x="8515350" y="6445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116840</xdr:rowOff>
    </xdr:from>
    <xdr:ext cx="469265" cy="259080"/>
    <xdr:sp macro="" textlink="">
      <xdr:nvSpPr>
        <xdr:cNvPr id="143" name="n_3aveValue【図書館】&#10;一人当たり面積">
          <a:extLst>
            <a:ext uri="{FF2B5EF4-FFF2-40B4-BE49-F238E27FC236}">
              <a16:creationId xmlns:a16="http://schemas.microsoft.com/office/drawing/2014/main" id="{62F1CD06-7D33-491B-81CF-44722940EAEE}"/>
            </a:ext>
          </a:extLst>
        </xdr:cNvPr>
        <xdr:cNvSpPr txBox="1"/>
      </xdr:nvSpPr>
      <xdr:spPr>
        <a:xfrm>
          <a:off x="7626350" y="64604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154940</xdr:rowOff>
    </xdr:from>
    <xdr:ext cx="469265" cy="258445"/>
    <xdr:sp macro="" textlink="">
      <xdr:nvSpPr>
        <xdr:cNvPr id="144" name="n_4aveValue【図書館】&#10;一人当たり面積">
          <a:extLst>
            <a:ext uri="{FF2B5EF4-FFF2-40B4-BE49-F238E27FC236}">
              <a16:creationId xmlns:a16="http://schemas.microsoft.com/office/drawing/2014/main" id="{D717C610-DBBC-4C26-AF1E-EEBDAAC0F0B1}"/>
            </a:ext>
          </a:extLst>
        </xdr:cNvPr>
        <xdr:cNvSpPr txBox="1"/>
      </xdr:nvSpPr>
      <xdr:spPr>
        <a:xfrm>
          <a:off x="6737350" y="6498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39</xdr:row>
      <xdr:rowOff>160020</xdr:rowOff>
    </xdr:from>
    <xdr:ext cx="469900" cy="259080"/>
    <xdr:sp macro="" textlink="">
      <xdr:nvSpPr>
        <xdr:cNvPr id="145" name="n_1mainValue【図書館】&#10;一人当たり面積">
          <a:extLst>
            <a:ext uri="{FF2B5EF4-FFF2-40B4-BE49-F238E27FC236}">
              <a16:creationId xmlns:a16="http://schemas.microsoft.com/office/drawing/2014/main" id="{A14800AE-FDCA-4D64-AE27-B6BB5D7B898D}"/>
            </a:ext>
          </a:extLst>
        </xdr:cNvPr>
        <xdr:cNvSpPr txBox="1"/>
      </xdr:nvSpPr>
      <xdr:spPr>
        <a:xfrm>
          <a:off x="9391650" y="6846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39</xdr:row>
      <xdr:rowOff>160020</xdr:rowOff>
    </xdr:from>
    <xdr:ext cx="469265" cy="259080"/>
    <xdr:sp macro="" textlink="">
      <xdr:nvSpPr>
        <xdr:cNvPr id="146" name="n_2mainValue【図書館】&#10;一人当たり面積">
          <a:extLst>
            <a:ext uri="{FF2B5EF4-FFF2-40B4-BE49-F238E27FC236}">
              <a16:creationId xmlns:a16="http://schemas.microsoft.com/office/drawing/2014/main" id="{DE6B938C-D3CD-47C2-B195-57F323CB05BB}"/>
            </a:ext>
          </a:extLst>
        </xdr:cNvPr>
        <xdr:cNvSpPr txBox="1"/>
      </xdr:nvSpPr>
      <xdr:spPr>
        <a:xfrm>
          <a:off x="8515350" y="6846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3810</xdr:rowOff>
    </xdr:from>
    <xdr:ext cx="469265" cy="259080"/>
    <xdr:sp macro="" textlink="">
      <xdr:nvSpPr>
        <xdr:cNvPr id="147" name="n_3mainValue【図書館】&#10;一人当たり面積">
          <a:extLst>
            <a:ext uri="{FF2B5EF4-FFF2-40B4-BE49-F238E27FC236}">
              <a16:creationId xmlns:a16="http://schemas.microsoft.com/office/drawing/2014/main" id="{3ADEEBDC-0C42-4FF9-A0E3-B599A0598F56}"/>
            </a:ext>
          </a:extLst>
        </xdr:cNvPr>
        <xdr:cNvSpPr txBox="1"/>
      </xdr:nvSpPr>
      <xdr:spPr>
        <a:xfrm>
          <a:off x="7626350" y="6861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11430</xdr:rowOff>
    </xdr:from>
    <xdr:ext cx="469265" cy="259080"/>
    <xdr:sp macro="" textlink="">
      <xdr:nvSpPr>
        <xdr:cNvPr id="148" name="n_4mainValue【図書館】&#10;一人当たり面積">
          <a:extLst>
            <a:ext uri="{FF2B5EF4-FFF2-40B4-BE49-F238E27FC236}">
              <a16:creationId xmlns:a16="http://schemas.microsoft.com/office/drawing/2014/main" id="{89B7C5C0-22C5-4DC8-A173-EE000A78118C}"/>
            </a:ext>
          </a:extLst>
        </xdr:cNvPr>
        <xdr:cNvSpPr txBox="1"/>
      </xdr:nvSpPr>
      <xdr:spPr>
        <a:xfrm>
          <a:off x="6737350" y="68694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2741FA7-3432-4027-A385-48E0BC6A927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B9AB16C-DB17-432C-9339-C7CC77A5FEDE}"/>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068456E-021C-4B87-83C9-30489B79FBF9}"/>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D4EA198-AD83-430B-B739-293AE9E3B13A}"/>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BE06C6F-7939-4CD4-9E62-7C076C29B7B8}"/>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6F9B256-69F7-474A-99A1-F583669B833A}"/>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7E0CFF4-3133-423D-ABDB-346E9CF7B724}"/>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26CAC44-7F74-4C46-8C22-A5653D628E67}"/>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57" name="テキスト ボックス 156">
          <a:extLst>
            <a:ext uri="{FF2B5EF4-FFF2-40B4-BE49-F238E27FC236}">
              <a16:creationId xmlns:a16="http://schemas.microsoft.com/office/drawing/2014/main" id="{E64CEAC4-D9F1-403C-B41D-95D88D93A028}"/>
            </a:ext>
          </a:extLst>
        </xdr:cNvPr>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149CFB7-DB94-4B16-BE88-90C2C730CBDA}"/>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159" name="テキスト ボックス 158">
          <a:extLst>
            <a:ext uri="{FF2B5EF4-FFF2-40B4-BE49-F238E27FC236}">
              <a16:creationId xmlns:a16="http://schemas.microsoft.com/office/drawing/2014/main" id="{49638560-0E01-4BB4-8FE3-CC832A3E2BBC}"/>
            </a:ext>
          </a:extLst>
        </xdr:cNvPr>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359D2A7-4A23-417F-8B9B-C79E9AFBD6C6}"/>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725" cy="259080"/>
    <xdr:sp macro="" textlink="">
      <xdr:nvSpPr>
        <xdr:cNvPr id="161" name="テキスト ボックス 160">
          <a:extLst>
            <a:ext uri="{FF2B5EF4-FFF2-40B4-BE49-F238E27FC236}">
              <a16:creationId xmlns:a16="http://schemas.microsoft.com/office/drawing/2014/main" id="{FF799956-8FD3-4849-983A-62C6DF7C2F19}"/>
            </a:ext>
          </a:extLst>
        </xdr:cNvPr>
        <xdr:cNvSpPr txBox="1"/>
      </xdr:nvSpPr>
      <xdr:spPr>
        <a:xfrm>
          <a:off x="294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2E647CDE-81E5-49BB-90C9-D35AB5D0668C}"/>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3" name="テキスト ボックス 162">
          <a:extLst>
            <a:ext uri="{FF2B5EF4-FFF2-40B4-BE49-F238E27FC236}">
              <a16:creationId xmlns:a16="http://schemas.microsoft.com/office/drawing/2014/main" id="{9BD35DB4-247C-4FBE-82D2-DB7525DA96AA}"/>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1FC18B5B-414E-4657-A20C-CB7240119593}"/>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8445"/>
    <xdr:sp macro="" textlink="">
      <xdr:nvSpPr>
        <xdr:cNvPr id="165" name="テキスト ボックス 164">
          <a:extLst>
            <a:ext uri="{FF2B5EF4-FFF2-40B4-BE49-F238E27FC236}">
              <a16:creationId xmlns:a16="http://schemas.microsoft.com/office/drawing/2014/main" id="{8E3D4AE4-ADF7-4081-83CC-78B643A9F2FB}"/>
            </a:ext>
          </a:extLst>
        </xdr:cNvPr>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175215F7-ADF3-4B1A-B741-9EA81AF66C69}"/>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7" name="テキスト ボックス 166">
          <a:extLst>
            <a:ext uri="{FF2B5EF4-FFF2-40B4-BE49-F238E27FC236}">
              <a16:creationId xmlns:a16="http://schemas.microsoft.com/office/drawing/2014/main" id="{C8D6C24F-C262-4B72-BF71-0407854CE5B2}"/>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CFDF5F2-B7BB-47AD-A57E-4A25420707C8}"/>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9" name="テキスト ボックス 168">
          <a:extLst>
            <a:ext uri="{FF2B5EF4-FFF2-40B4-BE49-F238E27FC236}">
              <a16:creationId xmlns:a16="http://schemas.microsoft.com/office/drawing/2014/main" id="{19918971-1B9F-46BC-AFB8-954A75F24801}"/>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DAE700E-EB7B-4CD5-A355-F6A9C0A0EF57}"/>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8455" cy="258445"/>
    <xdr:sp macro="" textlink="">
      <xdr:nvSpPr>
        <xdr:cNvPr id="171" name="テキスト ボックス 170">
          <a:extLst>
            <a:ext uri="{FF2B5EF4-FFF2-40B4-BE49-F238E27FC236}">
              <a16:creationId xmlns:a16="http://schemas.microsoft.com/office/drawing/2014/main" id="{CBE66AE9-8E01-4D6B-916C-E3151DBC9A19}"/>
            </a:ext>
          </a:extLst>
        </xdr:cNvPr>
        <xdr:cNvSpPr txBox="1"/>
      </xdr:nvSpPr>
      <xdr:spPr>
        <a:xfrm>
          <a:off x="422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5E294F0F-26AE-4795-B2D9-AFA2449D70EB}"/>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963E523-1BA7-46C8-9B35-6FC61AC6A0C0}"/>
            </a:ext>
          </a:extLst>
        </xdr:cNvPr>
        <xdr:cNvCxnSpPr/>
      </xdr:nvCxnSpPr>
      <xdr:spPr>
        <a:xfrm flipV="1">
          <a:off x="4634865" y="976884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76200</xdr:rowOff>
    </xdr:from>
    <xdr:ext cx="405130" cy="258445"/>
    <xdr:sp macro="" textlink="">
      <xdr:nvSpPr>
        <xdr:cNvPr id="174" name="【体育館・プール】&#10;有形固定資産減価償却率最小値テキスト">
          <a:extLst>
            <a:ext uri="{FF2B5EF4-FFF2-40B4-BE49-F238E27FC236}">
              <a16:creationId xmlns:a16="http://schemas.microsoft.com/office/drawing/2014/main" id="{8801453E-C032-44DC-BBE2-43D933581C43}"/>
            </a:ext>
          </a:extLst>
        </xdr:cNvPr>
        <xdr:cNvSpPr txBox="1"/>
      </xdr:nvSpPr>
      <xdr:spPr>
        <a:xfrm>
          <a:off x="4673600" y="110490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F7B44671-F8AC-4629-A089-860BDE3CE92C}"/>
            </a:ext>
          </a:extLst>
        </xdr:cNvPr>
        <xdr:cNvCxnSpPr/>
      </xdr:nvCxnSpPr>
      <xdr:spPr>
        <a:xfrm>
          <a:off x="4546600" y="1104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114300</xdr:rowOff>
    </xdr:from>
    <xdr:ext cx="405130" cy="259080"/>
    <xdr:sp macro="" textlink="">
      <xdr:nvSpPr>
        <xdr:cNvPr id="176" name="【体育館・プール】&#10;有形固定資産減価償却率最大値テキスト">
          <a:extLst>
            <a:ext uri="{FF2B5EF4-FFF2-40B4-BE49-F238E27FC236}">
              <a16:creationId xmlns:a16="http://schemas.microsoft.com/office/drawing/2014/main" id="{56640423-4C14-4723-8AC7-FB549726D676}"/>
            </a:ext>
          </a:extLst>
        </xdr:cNvPr>
        <xdr:cNvSpPr txBox="1"/>
      </xdr:nvSpPr>
      <xdr:spPr>
        <a:xfrm>
          <a:off x="4673600" y="9544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43101873-5904-4D05-9FEA-C50C6B5A9DCD}"/>
            </a:ext>
          </a:extLst>
        </xdr:cNvPr>
        <xdr:cNvCxnSpPr/>
      </xdr:nvCxnSpPr>
      <xdr:spPr>
        <a:xfrm>
          <a:off x="4546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107315</xdr:rowOff>
    </xdr:from>
    <xdr:ext cx="405130" cy="259080"/>
    <xdr:sp macro="" textlink="">
      <xdr:nvSpPr>
        <xdr:cNvPr id="178" name="【体育館・プール】&#10;有形固定資産減価償却率平均値テキスト">
          <a:extLst>
            <a:ext uri="{FF2B5EF4-FFF2-40B4-BE49-F238E27FC236}">
              <a16:creationId xmlns:a16="http://schemas.microsoft.com/office/drawing/2014/main" id="{BFC436E7-3FA4-4876-BC4B-7A8299F2356A}"/>
            </a:ext>
          </a:extLst>
        </xdr:cNvPr>
        <xdr:cNvSpPr txBox="1"/>
      </xdr:nvSpPr>
      <xdr:spPr>
        <a:xfrm>
          <a:off x="4673600" y="102228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64A2734C-AFB7-4C28-A503-B6A8EF9E5A06}"/>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837253B-BC02-47C2-859A-411BE548F296}"/>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23EBE804-305B-4BBB-BA65-A881D72338CA}"/>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F9FF28BF-84FF-42FE-8F8E-858D2C5ED516}"/>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95648F9-C886-45CC-B7E5-CD4AAD0B749E}"/>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4" name="テキスト ボックス 183">
          <a:extLst>
            <a:ext uri="{FF2B5EF4-FFF2-40B4-BE49-F238E27FC236}">
              <a16:creationId xmlns:a16="http://schemas.microsoft.com/office/drawing/2014/main" id="{617E1424-9C72-408E-B662-FD4E3F36D3E6}"/>
            </a:ext>
          </a:extLst>
        </xdr:cNvPr>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5" name="テキスト ボックス 184">
          <a:extLst>
            <a:ext uri="{FF2B5EF4-FFF2-40B4-BE49-F238E27FC236}">
              <a16:creationId xmlns:a16="http://schemas.microsoft.com/office/drawing/2014/main" id="{35888B6D-3DBF-46B9-B1AE-EB0B29098906}"/>
            </a:ext>
          </a:extLst>
        </xdr:cNvPr>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6" name="テキスト ボックス 185">
          <a:extLst>
            <a:ext uri="{FF2B5EF4-FFF2-40B4-BE49-F238E27FC236}">
              <a16:creationId xmlns:a16="http://schemas.microsoft.com/office/drawing/2014/main" id="{1D1BD093-76C3-4B17-AC17-58ECA754BF1D}"/>
            </a:ext>
          </a:extLst>
        </xdr:cNvPr>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7" name="テキスト ボックス 186">
          <a:extLst>
            <a:ext uri="{FF2B5EF4-FFF2-40B4-BE49-F238E27FC236}">
              <a16:creationId xmlns:a16="http://schemas.microsoft.com/office/drawing/2014/main" id="{CCC7FF9F-A396-469D-AF9F-332D8DE868E5}"/>
            </a:ext>
          </a:extLst>
        </xdr:cNvPr>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88" name="テキスト ボックス 187">
          <a:extLst>
            <a:ext uri="{FF2B5EF4-FFF2-40B4-BE49-F238E27FC236}">
              <a16:creationId xmlns:a16="http://schemas.microsoft.com/office/drawing/2014/main" id="{31465C11-1B4B-4FFE-8A11-9E0A719D1FC9}"/>
            </a:ext>
          </a:extLst>
        </xdr:cNvPr>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84455</xdr:rowOff>
    </xdr:from>
    <xdr:to>
      <xdr:col>24</xdr:col>
      <xdr:colOff>114300</xdr:colOff>
      <xdr:row>62</xdr:row>
      <xdr:rowOff>14605</xdr:rowOff>
    </xdr:to>
    <xdr:sp macro="" textlink="">
      <xdr:nvSpPr>
        <xdr:cNvPr id="189" name="楕円 188">
          <a:extLst>
            <a:ext uri="{FF2B5EF4-FFF2-40B4-BE49-F238E27FC236}">
              <a16:creationId xmlns:a16="http://schemas.microsoft.com/office/drawing/2014/main" id="{07C82008-7311-4F75-AE6B-156C3B0D5704}"/>
            </a:ext>
          </a:extLst>
        </xdr:cNvPr>
        <xdr:cNvSpPr/>
      </xdr:nvSpPr>
      <xdr:spPr>
        <a:xfrm>
          <a:off x="45847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63500</xdr:rowOff>
    </xdr:from>
    <xdr:ext cx="405130" cy="258445"/>
    <xdr:sp macro="" textlink="">
      <xdr:nvSpPr>
        <xdr:cNvPr id="190" name="【体育館・プール】&#10;有形固定資産減価償却率該当値テキスト">
          <a:extLst>
            <a:ext uri="{FF2B5EF4-FFF2-40B4-BE49-F238E27FC236}">
              <a16:creationId xmlns:a16="http://schemas.microsoft.com/office/drawing/2014/main" id="{71A2B6B9-065C-4D77-9212-F1E1EB160CD0}"/>
            </a:ext>
          </a:extLst>
        </xdr:cNvPr>
        <xdr:cNvSpPr txBox="1"/>
      </xdr:nvSpPr>
      <xdr:spPr>
        <a:xfrm>
          <a:off x="4673600" y="105219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36830</xdr:rowOff>
    </xdr:from>
    <xdr:to>
      <xdr:col>20</xdr:col>
      <xdr:colOff>38100</xdr:colOff>
      <xdr:row>61</xdr:row>
      <xdr:rowOff>138430</xdr:rowOff>
    </xdr:to>
    <xdr:sp macro="" textlink="">
      <xdr:nvSpPr>
        <xdr:cNvPr id="191" name="楕円 190">
          <a:extLst>
            <a:ext uri="{FF2B5EF4-FFF2-40B4-BE49-F238E27FC236}">
              <a16:creationId xmlns:a16="http://schemas.microsoft.com/office/drawing/2014/main" id="{3C63A0F8-EACB-4182-BA52-33D68907D96C}"/>
            </a:ext>
          </a:extLst>
        </xdr:cNvPr>
        <xdr:cNvSpPr/>
      </xdr:nvSpPr>
      <xdr:spPr>
        <a:xfrm>
          <a:off x="3746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87630</xdr:rowOff>
    </xdr:from>
    <xdr:to>
      <xdr:col>24</xdr:col>
      <xdr:colOff>63500</xdr:colOff>
      <xdr:row>61</xdr:row>
      <xdr:rowOff>135255</xdr:rowOff>
    </xdr:to>
    <xdr:cxnSp macro="">
      <xdr:nvCxnSpPr>
        <xdr:cNvPr id="192" name="直線コネクタ 191">
          <a:extLst>
            <a:ext uri="{FF2B5EF4-FFF2-40B4-BE49-F238E27FC236}">
              <a16:creationId xmlns:a16="http://schemas.microsoft.com/office/drawing/2014/main" id="{89FA6611-3871-402B-8516-3020DBF34711}"/>
            </a:ext>
          </a:extLst>
        </xdr:cNvPr>
        <xdr:cNvCxnSpPr/>
      </xdr:nvCxnSpPr>
      <xdr:spPr>
        <a:xfrm>
          <a:off x="3797300" y="1054608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170180</xdr:rowOff>
    </xdr:from>
    <xdr:to>
      <xdr:col>15</xdr:col>
      <xdr:colOff>101600</xdr:colOff>
      <xdr:row>61</xdr:row>
      <xdr:rowOff>100330</xdr:rowOff>
    </xdr:to>
    <xdr:sp macro="" textlink="">
      <xdr:nvSpPr>
        <xdr:cNvPr id="193" name="楕円 192">
          <a:extLst>
            <a:ext uri="{FF2B5EF4-FFF2-40B4-BE49-F238E27FC236}">
              <a16:creationId xmlns:a16="http://schemas.microsoft.com/office/drawing/2014/main" id="{DB8EDE8C-5B24-4B18-980A-7ED7D0B8D882}"/>
            </a:ext>
          </a:extLst>
        </xdr:cNvPr>
        <xdr:cNvSpPr/>
      </xdr:nvSpPr>
      <xdr:spPr>
        <a:xfrm>
          <a:off x="2857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49530</xdr:rowOff>
    </xdr:from>
    <xdr:to>
      <xdr:col>19</xdr:col>
      <xdr:colOff>177800</xdr:colOff>
      <xdr:row>61</xdr:row>
      <xdr:rowOff>87630</xdr:rowOff>
    </xdr:to>
    <xdr:cxnSp macro="">
      <xdr:nvCxnSpPr>
        <xdr:cNvPr id="194" name="直線コネクタ 193">
          <a:extLst>
            <a:ext uri="{FF2B5EF4-FFF2-40B4-BE49-F238E27FC236}">
              <a16:creationId xmlns:a16="http://schemas.microsoft.com/office/drawing/2014/main" id="{21313FAD-5653-43CC-8290-2A0C9BB28FF8}"/>
            </a:ext>
          </a:extLst>
        </xdr:cNvPr>
        <xdr:cNvCxnSpPr/>
      </xdr:nvCxnSpPr>
      <xdr:spPr>
        <a:xfrm>
          <a:off x="2908300" y="105079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130175</xdr:rowOff>
    </xdr:from>
    <xdr:to>
      <xdr:col>10</xdr:col>
      <xdr:colOff>165100</xdr:colOff>
      <xdr:row>61</xdr:row>
      <xdr:rowOff>60325</xdr:rowOff>
    </xdr:to>
    <xdr:sp macro="" textlink="">
      <xdr:nvSpPr>
        <xdr:cNvPr id="195" name="楕円 194">
          <a:extLst>
            <a:ext uri="{FF2B5EF4-FFF2-40B4-BE49-F238E27FC236}">
              <a16:creationId xmlns:a16="http://schemas.microsoft.com/office/drawing/2014/main" id="{E9FAA3C1-0718-42C9-8DBA-19AA5A6BEFE4}"/>
            </a:ext>
          </a:extLst>
        </xdr:cNvPr>
        <xdr:cNvSpPr/>
      </xdr:nvSpPr>
      <xdr:spPr>
        <a:xfrm>
          <a:off x="1968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9525</xdr:rowOff>
    </xdr:from>
    <xdr:to>
      <xdr:col>15</xdr:col>
      <xdr:colOff>50800</xdr:colOff>
      <xdr:row>61</xdr:row>
      <xdr:rowOff>49530</xdr:rowOff>
    </xdr:to>
    <xdr:cxnSp macro="">
      <xdr:nvCxnSpPr>
        <xdr:cNvPr id="196" name="直線コネクタ 195">
          <a:extLst>
            <a:ext uri="{FF2B5EF4-FFF2-40B4-BE49-F238E27FC236}">
              <a16:creationId xmlns:a16="http://schemas.microsoft.com/office/drawing/2014/main" id="{1B27996B-7685-4264-AA1D-6F808C91DBD6}"/>
            </a:ext>
          </a:extLst>
        </xdr:cNvPr>
        <xdr:cNvCxnSpPr/>
      </xdr:nvCxnSpPr>
      <xdr:spPr>
        <a:xfrm>
          <a:off x="2019300" y="1046797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92075</xdr:rowOff>
    </xdr:from>
    <xdr:to>
      <xdr:col>6</xdr:col>
      <xdr:colOff>38100</xdr:colOff>
      <xdr:row>61</xdr:row>
      <xdr:rowOff>22225</xdr:rowOff>
    </xdr:to>
    <xdr:sp macro="" textlink="">
      <xdr:nvSpPr>
        <xdr:cNvPr id="197" name="楕円 196">
          <a:extLst>
            <a:ext uri="{FF2B5EF4-FFF2-40B4-BE49-F238E27FC236}">
              <a16:creationId xmlns:a16="http://schemas.microsoft.com/office/drawing/2014/main" id="{74EE2ADC-6416-4C62-BCBC-CF73D5598C14}"/>
            </a:ext>
          </a:extLst>
        </xdr:cNvPr>
        <xdr:cNvSpPr/>
      </xdr:nvSpPr>
      <xdr:spPr>
        <a:xfrm>
          <a:off x="1079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143510</xdr:rowOff>
    </xdr:from>
    <xdr:to>
      <xdr:col>10</xdr:col>
      <xdr:colOff>114300</xdr:colOff>
      <xdr:row>61</xdr:row>
      <xdr:rowOff>9525</xdr:rowOff>
    </xdr:to>
    <xdr:cxnSp macro="">
      <xdr:nvCxnSpPr>
        <xdr:cNvPr id="198" name="直線コネクタ 197">
          <a:extLst>
            <a:ext uri="{FF2B5EF4-FFF2-40B4-BE49-F238E27FC236}">
              <a16:creationId xmlns:a16="http://schemas.microsoft.com/office/drawing/2014/main" id="{BB1DAB96-6722-4EA0-AF7F-175AD5784DD4}"/>
            </a:ext>
          </a:extLst>
        </xdr:cNvPr>
        <xdr:cNvCxnSpPr/>
      </xdr:nvCxnSpPr>
      <xdr:spPr>
        <a:xfrm>
          <a:off x="1130300" y="1043051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17780</xdr:rowOff>
    </xdr:from>
    <xdr:ext cx="405130" cy="258445"/>
    <xdr:sp macro="" textlink="">
      <xdr:nvSpPr>
        <xdr:cNvPr id="199" name="n_1aveValue【体育館・プール】&#10;有形固定資産減価償却率">
          <a:extLst>
            <a:ext uri="{FF2B5EF4-FFF2-40B4-BE49-F238E27FC236}">
              <a16:creationId xmlns:a16="http://schemas.microsoft.com/office/drawing/2014/main" id="{29B17A41-436D-4B74-AC69-FD0789012DAB}"/>
            </a:ext>
          </a:extLst>
        </xdr:cNvPr>
        <xdr:cNvSpPr txBox="1"/>
      </xdr:nvSpPr>
      <xdr:spPr>
        <a:xfrm>
          <a:off x="3582035" y="101333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34925</xdr:rowOff>
    </xdr:from>
    <xdr:ext cx="404495" cy="259080"/>
    <xdr:sp macro="" textlink="">
      <xdr:nvSpPr>
        <xdr:cNvPr id="200" name="n_2aveValue【体育館・プール】&#10;有形固定資産減価償却率">
          <a:extLst>
            <a:ext uri="{FF2B5EF4-FFF2-40B4-BE49-F238E27FC236}">
              <a16:creationId xmlns:a16="http://schemas.microsoft.com/office/drawing/2014/main" id="{2038CA73-66C8-4385-9E8B-552BD5907154}"/>
            </a:ext>
          </a:extLst>
        </xdr:cNvPr>
        <xdr:cNvSpPr txBox="1"/>
      </xdr:nvSpPr>
      <xdr:spPr>
        <a:xfrm>
          <a:off x="2705735" y="101504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23495</xdr:rowOff>
    </xdr:from>
    <xdr:ext cx="404495" cy="259080"/>
    <xdr:sp macro="" textlink="">
      <xdr:nvSpPr>
        <xdr:cNvPr id="201" name="n_3aveValue【体育館・プール】&#10;有形固定資産減価償却率">
          <a:extLst>
            <a:ext uri="{FF2B5EF4-FFF2-40B4-BE49-F238E27FC236}">
              <a16:creationId xmlns:a16="http://schemas.microsoft.com/office/drawing/2014/main" id="{AD012AAC-DD3A-4D88-88B4-BC53CA095AA5}"/>
            </a:ext>
          </a:extLst>
        </xdr:cNvPr>
        <xdr:cNvSpPr txBox="1"/>
      </xdr:nvSpPr>
      <xdr:spPr>
        <a:xfrm>
          <a:off x="1816735" y="101390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2540</xdr:rowOff>
    </xdr:from>
    <xdr:ext cx="404495" cy="259080"/>
    <xdr:sp macro="" textlink="">
      <xdr:nvSpPr>
        <xdr:cNvPr id="202" name="n_4aveValue【体育館・プール】&#10;有形固定資産減価償却率">
          <a:extLst>
            <a:ext uri="{FF2B5EF4-FFF2-40B4-BE49-F238E27FC236}">
              <a16:creationId xmlns:a16="http://schemas.microsoft.com/office/drawing/2014/main" id="{DB4F0A21-89E4-400A-93A7-33AD372C0C7C}"/>
            </a:ext>
          </a:extLst>
        </xdr:cNvPr>
        <xdr:cNvSpPr txBox="1"/>
      </xdr:nvSpPr>
      <xdr:spPr>
        <a:xfrm>
          <a:off x="927735" y="101180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129540</xdr:rowOff>
    </xdr:from>
    <xdr:ext cx="405130" cy="259080"/>
    <xdr:sp macro="" textlink="">
      <xdr:nvSpPr>
        <xdr:cNvPr id="203" name="n_1mainValue【体育館・プール】&#10;有形固定資産減価償却率">
          <a:extLst>
            <a:ext uri="{FF2B5EF4-FFF2-40B4-BE49-F238E27FC236}">
              <a16:creationId xmlns:a16="http://schemas.microsoft.com/office/drawing/2014/main" id="{11E7C659-AABE-48F0-9B85-32DA46319ECE}"/>
            </a:ext>
          </a:extLst>
        </xdr:cNvPr>
        <xdr:cNvSpPr txBox="1"/>
      </xdr:nvSpPr>
      <xdr:spPr>
        <a:xfrm>
          <a:off x="3582035" y="10587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91440</xdr:rowOff>
    </xdr:from>
    <xdr:ext cx="404495" cy="259080"/>
    <xdr:sp macro="" textlink="">
      <xdr:nvSpPr>
        <xdr:cNvPr id="204" name="n_2mainValue【体育館・プール】&#10;有形固定資産減価償却率">
          <a:extLst>
            <a:ext uri="{FF2B5EF4-FFF2-40B4-BE49-F238E27FC236}">
              <a16:creationId xmlns:a16="http://schemas.microsoft.com/office/drawing/2014/main" id="{A053869D-A0DD-4A53-836D-F038146C1544}"/>
            </a:ext>
          </a:extLst>
        </xdr:cNvPr>
        <xdr:cNvSpPr txBox="1"/>
      </xdr:nvSpPr>
      <xdr:spPr>
        <a:xfrm>
          <a:off x="2705735" y="105498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52070</xdr:rowOff>
    </xdr:from>
    <xdr:ext cx="404495" cy="258445"/>
    <xdr:sp macro="" textlink="">
      <xdr:nvSpPr>
        <xdr:cNvPr id="205" name="n_3mainValue【体育館・プール】&#10;有形固定資産減価償却率">
          <a:extLst>
            <a:ext uri="{FF2B5EF4-FFF2-40B4-BE49-F238E27FC236}">
              <a16:creationId xmlns:a16="http://schemas.microsoft.com/office/drawing/2014/main" id="{4C7FD7EB-1DFA-429B-9A9D-D28E2F59AED6}"/>
            </a:ext>
          </a:extLst>
        </xdr:cNvPr>
        <xdr:cNvSpPr txBox="1"/>
      </xdr:nvSpPr>
      <xdr:spPr>
        <a:xfrm>
          <a:off x="1816735" y="105105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13335</xdr:rowOff>
    </xdr:from>
    <xdr:ext cx="404495" cy="259080"/>
    <xdr:sp macro="" textlink="">
      <xdr:nvSpPr>
        <xdr:cNvPr id="206" name="n_4mainValue【体育館・プール】&#10;有形固定資産減価償却率">
          <a:extLst>
            <a:ext uri="{FF2B5EF4-FFF2-40B4-BE49-F238E27FC236}">
              <a16:creationId xmlns:a16="http://schemas.microsoft.com/office/drawing/2014/main" id="{1EC4D4F5-BAD3-4A74-B042-3C048943B8EA}"/>
            </a:ext>
          </a:extLst>
        </xdr:cNvPr>
        <xdr:cNvSpPr txBox="1"/>
      </xdr:nvSpPr>
      <xdr:spPr>
        <a:xfrm>
          <a:off x="927735" y="104717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E148864-6851-4D19-9AE4-CE06FB1F73D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0B4E4CF-835B-4AAE-BC8D-BD3E66E24E17}"/>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4B47CE1-2352-40B9-AC56-B90B97B8CC7A}"/>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9E691D1-0D57-45BF-8808-1E31CB8E034B}"/>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6A0CB20-0699-40B4-BB17-A0A54C088709}"/>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D90F46E-7F64-40EF-A8FA-DDFAFC7F2DDF}"/>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E5E411E-0BDE-4F7A-A3DE-9155FAFE3073}"/>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5C83F6C-2423-4714-8943-A5595CE8E2C3}"/>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5" name="テキスト ボックス 214">
          <a:extLst>
            <a:ext uri="{FF2B5EF4-FFF2-40B4-BE49-F238E27FC236}">
              <a16:creationId xmlns:a16="http://schemas.microsoft.com/office/drawing/2014/main" id="{21A65467-908E-46E8-B941-8AEACD2430F7}"/>
            </a:ext>
          </a:extLst>
        </xdr:cNvPr>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717E3E3-FA77-4C0A-B83D-2449ED3E7752}"/>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DEC93F1-5D61-4AFD-A544-9690E0B23A0F}"/>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725" cy="259080"/>
    <xdr:sp macro="" textlink="">
      <xdr:nvSpPr>
        <xdr:cNvPr id="218" name="テキスト ボックス 217">
          <a:extLst>
            <a:ext uri="{FF2B5EF4-FFF2-40B4-BE49-F238E27FC236}">
              <a16:creationId xmlns:a16="http://schemas.microsoft.com/office/drawing/2014/main" id="{3218E55E-26E0-4585-B3AF-59AB3C34E021}"/>
            </a:ext>
          </a:extLst>
        </xdr:cNvPr>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F271129-95F9-49F5-BC06-E08668D0ECDC}"/>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725" cy="259080"/>
    <xdr:sp macro="" textlink="">
      <xdr:nvSpPr>
        <xdr:cNvPr id="220" name="テキスト ボックス 219">
          <a:extLst>
            <a:ext uri="{FF2B5EF4-FFF2-40B4-BE49-F238E27FC236}">
              <a16:creationId xmlns:a16="http://schemas.microsoft.com/office/drawing/2014/main" id="{A9B10E49-746D-4657-9D19-56B561DC1973}"/>
            </a:ext>
          </a:extLst>
        </xdr:cNvPr>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4131E94-239B-4CE6-B32B-672BA1858FF1}"/>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725" cy="258445"/>
    <xdr:sp macro="" textlink="">
      <xdr:nvSpPr>
        <xdr:cNvPr id="222" name="テキスト ボックス 221">
          <a:extLst>
            <a:ext uri="{FF2B5EF4-FFF2-40B4-BE49-F238E27FC236}">
              <a16:creationId xmlns:a16="http://schemas.microsoft.com/office/drawing/2014/main" id="{13873DA0-28E1-487F-83E0-018426D9E0D4}"/>
            </a:ext>
          </a:extLst>
        </xdr:cNvPr>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128F8A0-FC8B-4FD4-BD49-D9651FC76911}"/>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725" cy="259080"/>
    <xdr:sp macro="" textlink="">
      <xdr:nvSpPr>
        <xdr:cNvPr id="224" name="テキスト ボックス 223">
          <a:extLst>
            <a:ext uri="{FF2B5EF4-FFF2-40B4-BE49-F238E27FC236}">
              <a16:creationId xmlns:a16="http://schemas.microsoft.com/office/drawing/2014/main" id="{9885BCFC-312E-40E8-88EB-B00DC6330A92}"/>
            </a:ext>
          </a:extLst>
        </xdr:cNvPr>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5E9614C-48E6-4754-92A8-BEA9ECE9651E}"/>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725" cy="259080"/>
    <xdr:sp macro="" textlink="">
      <xdr:nvSpPr>
        <xdr:cNvPr id="226" name="テキスト ボックス 225">
          <a:extLst>
            <a:ext uri="{FF2B5EF4-FFF2-40B4-BE49-F238E27FC236}">
              <a16:creationId xmlns:a16="http://schemas.microsoft.com/office/drawing/2014/main" id="{B3343FA0-75E3-4D37-93CD-DCCBE598586B}"/>
            </a:ext>
          </a:extLst>
        </xdr:cNvPr>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1A8B050-7407-4C21-821E-706B7E29F44D}"/>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725" cy="258445"/>
    <xdr:sp macro="" textlink="">
      <xdr:nvSpPr>
        <xdr:cNvPr id="228" name="テキスト ボックス 227">
          <a:extLst>
            <a:ext uri="{FF2B5EF4-FFF2-40B4-BE49-F238E27FC236}">
              <a16:creationId xmlns:a16="http://schemas.microsoft.com/office/drawing/2014/main" id="{2C5769A6-1C42-4395-80FF-9A7622F84F55}"/>
            </a:ext>
          </a:extLst>
        </xdr:cNvPr>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39B3382-5F2A-4970-A76A-FF909B89DF58}"/>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65E54A5C-7B38-450A-AAA5-8EE02F018913}"/>
            </a:ext>
          </a:extLst>
        </xdr:cNvPr>
        <xdr:cNvCxnSpPr/>
      </xdr:nvCxnSpPr>
      <xdr:spPr>
        <a:xfrm flipV="1">
          <a:off x="10476865" y="966089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55880</xdr:rowOff>
    </xdr:from>
    <xdr:ext cx="469900" cy="259080"/>
    <xdr:sp macro="" textlink="">
      <xdr:nvSpPr>
        <xdr:cNvPr id="231" name="【体育館・プール】&#10;一人当たり面積最小値テキスト">
          <a:extLst>
            <a:ext uri="{FF2B5EF4-FFF2-40B4-BE49-F238E27FC236}">
              <a16:creationId xmlns:a16="http://schemas.microsoft.com/office/drawing/2014/main" id="{69DA13CC-9376-4FE4-BFC7-5899BB74D79C}"/>
            </a:ext>
          </a:extLst>
        </xdr:cNvPr>
        <xdr:cNvSpPr txBox="1"/>
      </xdr:nvSpPr>
      <xdr:spPr>
        <a:xfrm>
          <a:off x="10515600" y="11028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461FC4EF-5FA0-4980-A546-4C8118904B61}"/>
            </a:ext>
          </a:extLst>
        </xdr:cNvPr>
        <xdr:cNvCxnSpPr/>
      </xdr:nvCxnSpPr>
      <xdr:spPr>
        <a:xfrm>
          <a:off x="10388600" y="1102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6350</xdr:rowOff>
    </xdr:from>
    <xdr:ext cx="469900" cy="258445"/>
    <xdr:sp macro="" textlink="">
      <xdr:nvSpPr>
        <xdr:cNvPr id="233" name="【体育館・プール】&#10;一人当たり面積最大値テキスト">
          <a:extLst>
            <a:ext uri="{FF2B5EF4-FFF2-40B4-BE49-F238E27FC236}">
              <a16:creationId xmlns:a16="http://schemas.microsoft.com/office/drawing/2014/main" id="{B81455FC-B161-4781-825A-DA84F238DE4D}"/>
            </a:ext>
          </a:extLst>
        </xdr:cNvPr>
        <xdr:cNvSpPr txBox="1"/>
      </xdr:nvSpPr>
      <xdr:spPr>
        <a:xfrm>
          <a:off x="10515600" y="94361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0086F6D-E557-4D84-B5CD-ABD2FE26DC03}"/>
            </a:ext>
          </a:extLst>
        </xdr:cNvPr>
        <xdr:cNvCxnSpPr/>
      </xdr:nvCxnSpPr>
      <xdr:spPr>
        <a:xfrm>
          <a:off x="10388600" y="966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162560</xdr:rowOff>
    </xdr:from>
    <xdr:ext cx="469900" cy="259080"/>
    <xdr:sp macro="" textlink="">
      <xdr:nvSpPr>
        <xdr:cNvPr id="235" name="【体育館・プール】&#10;一人当たり面積平均値テキスト">
          <a:extLst>
            <a:ext uri="{FF2B5EF4-FFF2-40B4-BE49-F238E27FC236}">
              <a16:creationId xmlns:a16="http://schemas.microsoft.com/office/drawing/2014/main" id="{CFBB61AB-5512-4CD4-AAC3-D300537120E6}"/>
            </a:ext>
          </a:extLst>
        </xdr:cNvPr>
        <xdr:cNvSpPr txBox="1"/>
      </xdr:nvSpPr>
      <xdr:spPr>
        <a:xfrm>
          <a:off x="10515600" y="104495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F1D364AF-2AFA-48F0-9922-AED20746FD1B}"/>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C771D122-C9DD-4C3F-A9D0-2568FBC6CEC3}"/>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E7412A3D-2C2C-4CFB-BE04-D5CBB8D1FA33}"/>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FDD9F026-ACB4-48E8-A397-5B229D8AC57D}"/>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B419AAED-D61C-40A8-9080-9899CEBD0A53}"/>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41" name="テキスト ボックス 240">
          <a:extLst>
            <a:ext uri="{FF2B5EF4-FFF2-40B4-BE49-F238E27FC236}">
              <a16:creationId xmlns:a16="http://schemas.microsoft.com/office/drawing/2014/main" id="{8B4611B1-BDBC-4372-B14B-4AF09AB51573}"/>
            </a:ext>
          </a:extLst>
        </xdr:cNvPr>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42" name="テキスト ボックス 241">
          <a:extLst>
            <a:ext uri="{FF2B5EF4-FFF2-40B4-BE49-F238E27FC236}">
              <a16:creationId xmlns:a16="http://schemas.microsoft.com/office/drawing/2014/main" id="{D72B46B6-718E-435C-83C0-83909D181357}"/>
            </a:ext>
          </a:extLst>
        </xdr:cNvPr>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43" name="テキスト ボックス 242">
          <a:extLst>
            <a:ext uri="{FF2B5EF4-FFF2-40B4-BE49-F238E27FC236}">
              <a16:creationId xmlns:a16="http://schemas.microsoft.com/office/drawing/2014/main" id="{C2B85E6D-1C88-44DB-9DEC-4F63069C0083}"/>
            </a:ext>
          </a:extLst>
        </xdr:cNvPr>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4" name="テキスト ボックス 243">
          <a:extLst>
            <a:ext uri="{FF2B5EF4-FFF2-40B4-BE49-F238E27FC236}">
              <a16:creationId xmlns:a16="http://schemas.microsoft.com/office/drawing/2014/main" id="{FADADA41-3D44-4F40-8945-2A6D6D6DEB04}"/>
            </a:ext>
          </a:extLst>
        </xdr:cNvPr>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5" name="テキスト ボックス 244">
          <a:extLst>
            <a:ext uri="{FF2B5EF4-FFF2-40B4-BE49-F238E27FC236}">
              <a16:creationId xmlns:a16="http://schemas.microsoft.com/office/drawing/2014/main" id="{2677D778-F47C-4862-8E13-AB67B500883B}"/>
            </a:ext>
          </a:extLst>
        </xdr:cNvPr>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43180</xdr:rowOff>
    </xdr:from>
    <xdr:to>
      <xdr:col>55</xdr:col>
      <xdr:colOff>50800</xdr:colOff>
      <xdr:row>63</xdr:row>
      <xdr:rowOff>144780</xdr:rowOff>
    </xdr:to>
    <xdr:sp macro="" textlink="">
      <xdr:nvSpPr>
        <xdr:cNvPr id="246" name="楕円 245">
          <a:extLst>
            <a:ext uri="{FF2B5EF4-FFF2-40B4-BE49-F238E27FC236}">
              <a16:creationId xmlns:a16="http://schemas.microsoft.com/office/drawing/2014/main" id="{AC6AF21A-D47E-4382-918E-ECE553B0CC94}"/>
            </a:ext>
          </a:extLst>
        </xdr:cNvPr>
        <xdr:cNvSpPr/>
      </xdr:nvSpPr>
      <xdr:spPr>
        <a:xfrm>
          <a:off x="10426700" y="1084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21590</xdr:rowOff>
    </xdr:from>
    <xdr:ext cx="469900" cy="259080"/>
    <xdr:sp macro="" textlink="">
      <xdr:nvSpPr>
        <xdr:cNvPr id="247" name="【体育館・プール】&#10;一人当たり面積該当値テキスト">
          <a:extLst>
            <a:ext uri="{FF2B5EF4-FFF2-40B4-BE49-F238E27FC236}">
              <a16:creationId xmlns:a16="http://schemas.microsoft.com/office/drawing/2014/main" id="{6EA2DC68-7749-40BE-860A-E9ECBB13E38A}"/>
            </a:ext>
          </a:extLst>
        </xdr:cNvPr>
        <xdr:cNvSpPr txBox="1"/>
      </xdr:nvSpPr>
      <xdr:spPr>
        <a:xfrm>
          <a:off x="10515600" y="10822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46990</xdr:rowOff>
    </xdr:from>
    <xdr:to>
      <xdr:col>50</xdr:col>
      <xdr:colOff>165100</xdr:colOff>
      <xdr:row>63</xdr:row>
      <xdr:rowOff>148590</xdr:rowOff>
    </xdr:to>
    <xdr:sp macro="" textlink="">
      <xdr:nvSpPr>
        <xdr:cNvPr id="248" name="楕円 247">
          <a:extLst>
            <a:ext uri="{FF2B5EF4-FFF2-40B4-BE49-F238E27FC236}">
              <a16:creationId xmlns:a16="http://schemas.microsoft.com/office/drawing/2014/main" id="{8F8B2273-DADF-4474-A29D-1D2D858EE044}"/>
            </a:ext>
          </a:extLst>
        </xdr:cNvPr>
        <xdr:cNvSpPr/>
      </xdr:nvSpPr>
      <xdr:spPr>
        <a:xfrm>
          <a:off x="9588500" y="1084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93980</xdr:rowOff>
    </xdr:from>
    <xdr:to>
      <xdr:col>55</xdr:col>
      <xdr:colOff>0</xdr:colOff>
      <xdr:row>63</xdr:row>
      <xdr:rowOff>97790</xdr:rowOff>
    </xdr:to>
    <xdr:cxnSp macro="">
      <xdr:nvCxnSpPr>
        <xdr:cNvPr id="249" name="直線コネクタ 248">
          <a:extLst>
            <a:ext uri="{FF2B5EF4-FFF2-40B4-BE49-F238E27FC236}">
              <a16:creationId xmlns:a16="http://schemas.microsoft.com/office/drawing/2014/main" id="{67463FF6-CD0E-48DD-9068-6D0508FCDC08}"/>
            </a:ext>
          </a:extLst>
        </xdr:cNvPr>
        <xdr:cNvCxnSpPr/>
      </xdr:nvCxnSpPr>
      <xdr:spPr>
        <a:xfrm flipV="1">
          <a:off x="9639300" y="108953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48260</xdr:rowOff>
    </xdr:from>
    <xdr:to>
      <xdr:col>46</xdr:col>
      <xdr:colOff>38100</xdr:colOff>
      <xdr:row>63</xdr:row>
      <xdr:rowOff>149860</xdr:rowOff>
    </xdr:to>
    <xdr:sp macro="" textlink="">
      <xdr:nvSpPr>
        <xdr:cNvPr id="250" name="楕円 249">
          <a:extLst>
            <a:ext uri="{FF2B5EF4-FFF2-40B4-BE49-F238E27FC236}">
              <a16:creationId xmlns:a16="http://schemas.microsoft.com/office/drawing/2014/main" id="{9D27EE00-2095-4C14-9AC6-81835F7F8072}"/>
            </a:ext>
          </a:extLst>
        </xdr:cNvPr>
        <xdr:cNvSpPr/>
      </xdr:nvSpPr>
      <xdr:spPr>
        <a:xfrm>
          <a:off x="8699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97790</xdr:rowOff>
    </xdr:from>
    <xdr:to>
      <xdr:col>50</xdr:col>
      <xdr:colOff>114300</xdr:colOff>
      <xdr:row>63</xdr:row>
      <xdr:rowOff>99060</xdr:rowOff>
    </xdr:to>
    <xdr:cxnSp macro="">
      <xdr:nvCxnSpPr>
        <xdr:cNvPr id="251" name="直線コネクタ 250">
          <a:extLst>
            <a:ext uri="{FF2B5EF4-FFF2-40B4-BE49-F238E27FC236}">
              <a16:creationId xmlns:a16="http://schemas.microsoft.com/office/drawing/2014/main" id="{01322251-C63C-4CE4-A756-3345A87BCF05}"/>
            </a:ext>
          </a:extLst>
        </xdr:cNvPr>
        <xdr:cNvCxnSpPr/>
      </xdr:nvCxnSpPr>
      <xdr:spPr>
        <a:xfrm flipV="1">
          <a:off x="8750300" y="108991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52070</xdr:rowOff>
    </xdr:from>
    <xdr:to>
      <xdr:col>41</xdr:col>
      <xdr:colOff>101600</xdr:colOff>
      <xdr:row>63</xdr:row>
      <xdr:rowOff>153670</xdr:rowOff>
    </xdr:to>
    <xdr:sp macro="" textlink="">
      <xdr:nvSpPr>
        <xdr:cNvPr id="252" name="楕円 251">
          <a:extLst>
            <a:ext uri="{FF2B5EF4-FFF2-40B4-BE49-F238E27FC236}">
              <a16:creationId xmlns:a16="http://schemas.microsoft.com/office/drawing/2014/main" id="{F3D5787D-EC96-4947-A49B-1212134AF155}"/>
            </a:ext>
          </a:extLst>
        </xdr:cNvPr>
        <xdr:cNvSpPr/>
      </xdr:nvSpPr>
      <xdr:spPr>
        <a:xfrm>
          <a:off x="7810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99060</xdr:rowOff>
    </xdr:from>
    <xdr:to>
      <xdr:col>45</xdr:col>
      <xdr:colOff>177800</xdr:colOff>
      <xdr:row>63</xdr:row>
      <xdr:rowOff>102870</xdr:rowOff>
    </xdr:to>
    <xdr:cxnSp macro="">
      <xdr:nvCxnSpPr>
        <xdr:cNvPr id="253" name="直線コネクタ 252">
          <a:extLst>
            <a:ext uri="{FF2B5EF4-FFF2-40B4-BE49-F238E27FC236}">
              <a16:creationId xmlns:a16="http://schemas.microsoft.com/office/drawing/2014/main" id="{87A0779E-0C20-48D4-8834-D3E6907AFB62}"/>
            </a:ext>
          </a:extLst>
        </xdr:cNvPr>
        <xdr:cNvCxnSpPr/>
      </xdr:nvCxnSpPr>
      <xdr:spPr>
        <a:xfrm flipV="1">
          <a:off x="7861300" y="109004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54610</xdr:rowOff>
    </xdr:from>
    <xdr:to>
      <xdr:col>36</xdr:col>
      <xdr:colOff>165100</xdr:colOff>
      <xdr:row>63</xdr:row>
      <xdr:rowOff>156210</xdr:rowOff>
    </xdr:to>
    <xdr:sp macro="" textlink="">
      <xdr:nvSpPr>
        <xdr:cNvPr id="254" name="楕円 253">
          <a:extLst>
            <a:ext uri="{FF2B5EF4-FFF2-40B4-BE49-F238E27FC236}">
              <a16:creationId xmlns:a16="http://schemas.microsoft.com/office/drawing/2014/main" id="{21EC5F0E-2177-4A0D-910E-0B520331AF5F}"/>
            </a:ext>
          </a:extLst>
        </xdr:cNvPr>
        <xdr:cNvSpPr/>
      </xdr:nvSpPr>
      <xdr:spPr>
        <a:xfrm>
          <a:off x="6921500" y="1085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102870</xdr:rowOff>
    </xdr:from>
    <xdr:to>
      <xdr:col>41</xdr:col>
      <xdr:colOff>50800</xdr:colOff>
      <xdr:row>63</xdr:row>
      <xdr:rowOff>105410</xdr:rowOff>
    </xdr:to>
    <xdr:cxnSp macro="">
      <xdr:nvCxnSpPr>
        <xdr:cNvPr id="255" name="直線コネクタ 254">
          <a:extLst>
            <a:ext uri="{FF2B5EF4-FFF2-40B4-BE49-F238E27FC236}">
              <a16:creationId xmlns:a16="http://schemas.microsoft.com/office/drawing/2014/main" id="{7B6D475A-2722-4973-9411-8F1BEAE59E5E}"/>
            </a:ext>
          </a:extLst>
        </xdr:cNvPr>
        <xdr:cNvCxnSpPr/>
      </xdr:nvCxnSpPr>
      <xdr:spPr>
        <a:xfrm flipV="1">
          <a:off x="6972300" y="109042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96520</xdr:rowOff>
    </xdr:from>
    <xdr:ext cx="469900" cy="259080"/>
    <xdr:sp macro="" textlink="">
      <xdr:nvSpPr>
        <xdr:cNvPr id="256" name="n_1aveValue【体育館・プール】&#10;一人当たり面積">
          <a:extLst>
            <a:ext uri="{FF2B5EF4-FFF2-40B4-BE49-F238E27FC236}">
              <a16:creationId xmlns:a16="http://schemas.microsoft.com/office/drawing/2014/main" id="{F5AD9841-5D94-4F9B-A3DD-3211CC7E8F6C}"/>
            </a:ext>
          </a:extLst>
        </xdr:cNvPr>
        <xdr:cNvSpPr txBox="1"/>
      </xdr:nvSpPr>
      <xdr:spPr>
        <a:xfrm>
          <a:off x="9391650" y="1038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100330</xdr:rowOff>
    </xdr:from>
    <xdr:ext cx="469265" cy="258445"/>
    <xdr:sp macro="" textlink="">
      <xdr:nvSpPr>
        <xdr:cNvPr id="257" name="n_2aveValue【体育館・プール】&#10;一人当たり面積">
          <a:extLst>
            <a:ext uri="{FF2B5EF4-FFF2-40B4-BE49-F238E27FC236}">
              <a16:creationId xmlns:a16="http://schemas.microsoft.com/office/drawing/2014/main" id="{8937EC2A-12DD-4FC3-A474-2674385AAA9E}"/>
            </a:ext>
          </a:extLst>
        </xdr:cNvPr>
        <xdr:cNvSpPr txBox="1"/>
      </xdr:nvSpPr>
      <xdr:spPr>
        <a:xfrm>
          <a:off x="8515350" y="103873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95250</xdr:rowOff>
    </xdr:from>
    <xdr:ext cx="469265" cy="259080"/>
    <xdr:sp macro="" textlink="">
      <xdr:nvSpPr>
        <xdr:cNvPr id="258" name="n_3aveValue【体育館・プール】&#10;一人当たり面積">
          <a:extLst>
            <a:ext uri="{FF2B5EF4-FFF2-40B4-BE49-F238E27FC236}">
              <a16:creationId xmlns:a16="http://schemas.microsoft.com/office/drawing/2014/main" id="{BCD6F118-C2DC-4B13-90F8-6036DC089CDB}"/>
            </a:ext>
          </a:extLst>
        </xdr:cNvPr>
        <xdr:cNvSpPr txBox="1"/>
      </xdr:nvSpPr>
      <xdr:spPr>
        <a:xfrm>
          <a:off x="7626350" y="10382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104140</xdr:rowOff>
    </xdr:from>
    <xdr:ext cx="469265" cy="259080"/>
    <xdr:sp macro="" textlink="">
      <xdr:nvSpPr>
        <xdr:cNvPr id="259" name="n_4aveValue【体育館・プール】&#10;一人当たり面積">
          <a:extLst>
            <a:ext uri="{FF2B5EF4-FFF2-40B4-BE49-F238E27FC236}">
              <a16:creationId xmlns:a16="http://schemas.microsoft.com/office/drawing/2014/main" id="{3101F2FC-2E39-4DD3-A255-090095E3E9E2}"/>
            </a:ext>
          </a:extLst>
        </xdr:cNvPr>
        <xdr:cNvSpPr txBox="1"/>
      </xdr:nvSpPr>
      <xdr:spPr>
        <a:xfrm>
          <a:off x="6737350" y="103911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139700</xdr:rowOff>
    </xdr:from>
    <xdr:ext cx="469900" cy="259080"/>
    <xdr:sp macro="" textlink="">
      <xdr:nvSpPr>
        <xdr:cNvPr id="260" name="n_1mainValue【体育館・プール】&#10;一人当たり面積">
          <a:extLst>
            <a:ext uri="{FF2B5EF4-FFF2-40B4-BE49-F238E27FC236}">
              <a16:creationId xmlns:a16="http://schemas.microsoft.com/office/drawing/2014/main" id="{9E7A8EFD-E964-4CB1-B79B-FE2509D5EA9A}"/>
            </a:ext>
          </a:extLst>
        </xdr:cNvPr>
        <xdr:cNvSpPr txBox="1"/>
      </xdr:nvSpPr>
      <xdr:spPr>
        <a:xfrm>
          <a:off x="9391650" y="10941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140970</xdr:rowOff>
    </xdr:from>
    <xdr:ext cx="469265" cy="259080"/>
    <xdr:sp macro="" textlink="">
      <xdr:nvSpPr>
        <xdr:cNvPr id="261" name="n_2mainValue【体育館・プール】&#10;一人当たり面積">
          <a:extLst>
            <a:ext uri="{FF2B5EF4-FFF2-40B4-BE49-F238E27FC236}">
              <a16:creationId xmlns:a16="http://schemas.microsoft.com/office/drawing/2014/main" id="{29703709-3D99-4B4A-8E0B-436B6D75FBA8}"/>
            </a:ext>
          </a:extLst>
        </xdr:cNvPr>
        <xdr:cNvSpPr txBox="1"/>
      </xdr:nvSpPr>
      <xdr:spPr>
        <a:xfrm>
          <a:off x="8515350" y="109423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144780</xdr:rowOff>
    </xdr:from>
    <xdr:ext cx="469265" cy="258445"/>
    <xdr:sp macro="" textlink="">
      <xdr:nvSpPr>
        <xdr:cNvPr id="262" name="n_3mainValue【体育館・プール】&#10;一人当たり面積">
          <a:extLst>
            <a:ext uri="{FF2B5EF4-FFF2-40B4-BE49-F238E27FC236}">
              <a16:creationId xmlns:a16="http://schemas.microsoft.com/office/drawing/2014/main" id="{5841711A-052D-4D3A-B0B9-AE6F729E79D6}"/>
            </a:ext>
          </a:extLst>
        </xdr:cNvPr>
        <xdr:cNvSpPr txBox="1"/>
      </xdr:nvSpPr>
      <xdr:spPr>
        <a:xfrm>
          <a:off x="7626350" y="109461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147320</xdr:rowOff>
    </xdr:from>
    <xdr:ext cx="469265" cy="259080"/>
    <xdr:sp macro="" textlink="">
      <xdr:nvSpPr>
        <xdr:cNvPr id="263" name="n_4mainValue【体育館・プール】&#10;一人当たり面積">
          <a:extLst>
            <a:ext uri="{FF2B5EF4-FFF2-40B4-BE49-F238E27FC236}">
              <a16:creationId xmlns:a16="http://schemas.microsoft.com/office/drawing/2014/main" id="{6462CD4E-9F01-4779-8EE7-9320D99B80CF}"/>
            </a:ext>
          </a:extLst>
        </xdr:cNvPr>
        <xdr:cNvSpPr txBox="1"/>
      </xdr:nvSpPr>
      <xdr:spPr>
        <a:xfrm>
          <a:off x="6737350" y="10948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96067B1-3830-4C73-B5A6-781D7E74D4F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13A3D21-9622-4048-A9D1-D6C4E3476CE1}"/>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8AF8FCA-7B8E-400D-95B9-BBBF56F8172C}"/>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872A3E6-75FF-4433-B4D4-2698C213BB87}"/>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B346F4E-E312-4067-8C4D-A7067F2975C8}"/>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62ED2FF-0A3A-4222-86A2-7C336E3263BE}"/>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714AB0F-8618-46D8-9380-6CFD99CD9B22}"/>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8403FE0-1337-44D5-818E-3BA2AAC5BD8E}"/>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72" name="テキスト ボックス 271">
          <a:extLst>
            <a:ext uri="{FF2B5EF4-FFF2-40B4-BE49-F238E27FC236}">
              <a16:creationId xmlns:a16="http://schemas.microsoft.com/office/drawing/2014/main" id="{2C08EA5E-B758-40FA-A299-1343A3B675E2}"/>
            </a:ext>
          </a:extLst>
        </xdr:cNvPr>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C63FFD0-FF81-4E30-8B79-3498E0A17F0E}"/>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4" name="テキスト ボックス 273">
          <a:extLst>
            <a:ext uri="{FF2B5EF4-FFF2-40B4-BE49-F238E27FC236}">
              <a16:creationId xmlns:a16="http://schemas.microsoft.com/office/drawing/2014/main" id="{A7FC5CEC-E979-4E8D-A444-7891704D8CE7}"/>
            </a:ext>
          </a:extLst>
        </xdr:cNvPr>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B40014B-6BAB-4287-9267-A3040CF904C9}"/>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725" cy="258445"/>
    <xdr:sp macro="" textlink="">
      <xdr:nvSpPr>
        <xdr:cNvPr id="276" name="テキスト ボックス 275">
          <a:extLst>
            <a:ext uri="{FF2B5EF4-FFF2-40B4-BE49-F238E27FC236}">
              <a16:creationId xmlns:a16="http://schemas.microsoft.com/office/drawing/2014/main" id="{CE2617DB-0906-4DEC-89B5-6F74DF53E7F5}"/>
            </a:ext>
          </a:extLst>
        </xdr:cNvPr>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15ACDB3-CDC9-4AB8-8A3B-DEF1006A886E}"/>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D346ADB9-E13C-4776-B114-D5AF07776AAD}"/>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8353400-F899-43E3-85B5-95951FEAF999}"/>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F59CFB14-5370-4E65-9547-E59BE38825AC}"/>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5984A90-15D6-4D2B-9193-AAFB42BF2BE7}"/>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282" name="テキスト ボックス 281">
          <a:extLst>
            <a:ext uri="{FF2B5EF4-FFF2-40B4-BE49-F238E27FC236}">
              <a16:creationId xmlns:a16="http://schemas.microsoft.com/office/drawing/2014/main" id="{C0DB6153-CACE-466C-940E-116A1F7F718D}"/>
            </a:ext>
          </a:extLst>
        </xdr:cNvPr>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C92E064-5D02-48DE-B456-1BE39C747FD8}"/>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4" name="テキスト ボックス 283">
          <a:extLst>
            <a:ext uri="{FF2B5EF4-FFF2-40B4-BE49-F238E27FC236}">
              <a16:creationId xmlns:a16="http://schemas.microsoft.com/office/drawing/2014/main" id="{49CF15DF-ABF6-4F8B-B338-FE7093A2ABFF}"/>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F478CF1-953C-47B1-8A8E-B0904FFDA22B}"/>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8455" cy="259080"/>
    <xdr:sp macro="" textlink="">
      <xdr:nvSpPr>
        <xdr:cNvPr id="286" name="テキスト ボックス 285">
          <a:extLst>
            <a:ext uri="{FF2B5EF4-FFF2-40B4-BE49-F238E27FC236}">
              <a16:creationId xmlns:a16="http://schemas.microsoft.com/office/drawing/2014/main" id="{842B7081-FCB5-45F6-B2BE-F6C688DE274D}"/>
            </a:ext>
          </a:extLst>
        </xdr:cNvPr>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DA91AD9A-AF50-4190-81E8-C03C73083DCD}"/>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AA570053-F946-447C-B1E2-BB575B313AF1}"/>
            </a:ext>
          </a:extLst>
        </xdr:cNvPr>
        <xdr:cNvCxnSpPr/>
      </xdr:nvCxnSpPr>
      <xdr:spPr>
        <a:xfrm flipV="1">
          <a:off x="4634865" y="1335786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9" name="【福祉施設】&#10;有形固定資産減価償却率最小値テキスト">
          <a:extLst>
            <a:ext uri="{FF2B5EF4-FFF2-40B4-BE49-F238E27FC236}">
              <a16:creationId xmlns:a16="http://schemas.microsoft.com/office/drawing/2014/main" id="{92D28F11-AE56-4E8C-9774-BB29968E3CA6}"/>
            </a:ext>
          </a:extLst>
        </xdr:cNvPr>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119C49C6-91B8-4477-9F39-700BC6DD9319}"/>
            </a:ext>
          </a:extLst>
        </xdr:cNvPr>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102870</xdr:rowOff>
    </xdr:from>
    <xdr:ext cx="405130" cy="259080"/>
    <xdr:sp macro="" textlink="">
      <xdr:nvSpPr>
        <xdr:cNvPr id="291" name="【福祉施設】&#10;有形固定資産減価償却率最大値テキスト">
          <a:extLst>
            <a:ext uri="{FF2B5EF4-FFF2-40B4-BE49-F238E27FC236}">
              <a16:creationId xmlns:a16="http://schemas.microsoft.com/office/drawing/2014/main" id="{36E4C891-5F51-4EA7-B6FF-22E6FEA6F85F}"/>
            </a:ext>
          </a:extLst>
        </xdr:cNvPr>
        <xdr:cNvSpPr txBox="1"/>
      </xdr:nvSpPr>
      <xdr:spPr>
        <a:xfrm>
          <a:off x="4673600" y="13133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156210</xdr:rowOff>
    </xdr:from>
    <xdr:to>
      <xdr:col>24</xdr:col>
      <xdr:colOff>152400</xdr:colOff>
      <xdr:row>77</xdr:row>
      <xdr:rowOff>156210</xdr:rowOff>
    </xdr:to>
    <xdr:cxnSp macro="">
      <xdr:nvCxnSpPr>
        <xdr:cNvPr id="292" name="直線コネクタ 291">
          <a:extLst>
            <a:ext uri="{FF2B5EF4-FFF2-40B4-BE49-F238E27FC236}">
              <a16:creationId xmlns:a16="http://schemas.microsoft.com/office/drawing/2014/main" id="{48B747FC-0D39-430C-A0E8-6BCF0BA4B38D}"/>
            </a:ext>
          </a:extLst>
        </xdr:cNvPr>
        <xdr:cNvCxnSpPr/>
      </xdr:nvCxnSpPr>
      <xdr:spPr>
        <a:xfrm>
          <a:off x="4546600" y="1335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8255</xdr:rowOff>
    </xdr:from>
    <xdr:ext cx="405130" cy="258445"/>
    <xdr:sp macro="" textlink="">
      <xdr:nvSpPr>
        <xdr:cNvPr id="293" name="【福祉施設】&#10;有形固定資産減価償却率平均値テキスト">
          <a:extLst>
            <a:ext uri="{FF2B5EF4-FFF2-40B4-BE49-F238E27FC236}">
              <a16:creationId xmlns:a16="http://schemas.microsoft.com/office/drawing/2014/main" id="{18BEEC92-C49B-4FA0-8FEC-0D78B0DE60F7}"/>
            </a:ext>
          </a:extLst>
        </xdr:cNvPr>
        <xdr:cNvSpPr txBox="1"/>
      </xdr:nvSpPr>
      <xdr:spPr>
        <a:xfrm>
          <a:off x="4673600" y="1389570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8B35DCE2-10E7-488B-ACBB-C150D7F40803}"/>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126365</xdr:rowOff>
    </xdr:from>
    <xdr:to>
      <xdr:col>20</xdr:col>
      <xdr:colOff>38100</xdr:colOff>
      <xdr:row>82</xdr:row>
      <xdr:rowOff>56515</xdr:rowOff>
    </xdr:to>
    <xdr:sp macro="" textlink="">
      <xdr:nvSpPr>
        <xdr:cNvPr id="295" name="フローチャート: 判断 294">
          <a:extLst>
            <a:ext uri="{FF2B5EF4-FFF2-40B4-BE49-F238E27FC236}">
              <a16:creationId xmlns:a16="http://schemas.microsoft.com/office/drawing/2014/main" id="{877C0333-4F63-4723-A2F9-88A3ED3FCBD1}"/>
            </a:ext>
          </a:extLst>
        </xdr:cNvPr>
        <xdr:cNvSpPr/>
      </xdr:nvSpPr>
      <xdr:spPr>
        <a:xfrm>
          <a:off x="3746500" y="1401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107315</xdr:rowOff>
    </xdr:from>
    <xdr:to>
      <xdr:col>15</xdr:col>
      <xdr:colOff>101600</xdr:colOff>
      <xdr:row>82</xdr:row>
      <xdr:rowOff>37465</xdr:rowOff>
    </xdr:to>
    <xdr:sp macro="" textlink="">
      <xdr:nvSpPr>
        <xdr:cNvPr id="296" name="フローチャート: 判断 295">
          <a:extLst>
            <a:ext uri="{FF2B5EF4-FFF2-40B4-BE49-F238E27FC236}">
              <a16:creationId xmlns:a16="http://schemas.microsoft.com/office/drawing/2014/main" id="{FCEB4936-2F1F-4DD3-898B-77DA824F7672}"/>
            </a:ext>
          </a:extLst>
        </xdr:cNvPr>
        <xdr:cNvSpPr/>
      </xdr:nvSpPr>
      <xdr:spPr>
        <a:xfrm>
          <a:off x="2857500" y="1399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97790</xdr:rowOff>
    </xdr:from>
    <xdr:to>
      <xdr:col>10</xdr:col>
      <xdr:colOff>165100</xdr:colOff>
      <xdr:row>82</xdr:row>
      <xdr:rowOff>27940</xdr:rowOff>
    </xdr:to>
    <xdr:sp macro="" textlink="">
      <xdr:nvSpPr>
        <xdr:cNvPr id="297" name="フローチャート: 判断 296">
          <a:extLst>
            <a:ext uri="{FF2B5EF4-FFF2-40B4-BE49-F238E27FC236}">
              <a16:creationId xmlns:a16="http://schemas.microsoft.com/office/drawing/2014/main" id="{0964DFFD-508F-47F2-9F2F-CDB8DD8ED762}"/>
            </a:ext>
          </a:extLst>
        </xdr:cNvPr>
        <xdr:cNvSpPr/>
      </xdr:nvSpPr>
      <xdr:spPr>
        <a:xfrm>
          <a:off x="1968500" y="1398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92216D8D-93C4-4972-A872-44F437A111F9}"/>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8D0A91DF-05B2-4820-B2F0-0211EC8D0F25}"/>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99284E92-F206-4976-9F4C-B89C326554E6}"/>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1B7708DF-FBC2-4A4F-A46D-E5A5A07CCA3F}"/>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FF7ADD00-D310-40AE-BDAA-B5F49FF9958F}"/>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E0FB6D20-7C0D-4045-8E17-4921B18CC9CD}"/>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40640</xdr:rowOff>
    </xdr:from>
    <xdr:to>
      <xdr:col>24</xdr:col>
      <xdr:colOff>114300</xdr:colOff>
      <xdr:row>84</xdr:row>
      <xdr:rowOff>142240</xdr:rowOff>
    </xdr:to>
    <xdr:sp macro="" textlink="">
      <xdr:nvSpPr>
        <xdr:cNvPr id="304" name="楕円 303">
          <a:extLst>
            <a:ext uri="{FF2B5EF4-FFF2-40B4-BE49-F238E27FC236}">
              <a16:creationId xmlns:a16="http://schemas.microsoft.com/office/drawing/2014/main" id="{41DE0112-C17C-4203-8DE9-74B4E8654DDE}"/>
            </a:ext>
          </a:extLst>
        </xdr:cNvPr>
        <xdr:cNvSpPr/>
      </xdr:nvSpPr>
      <xdr:spPr>
        <a:xfrm>
          <a:off x="4584700" y="1444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19050</xdr:rowOff>
    </xdr:from>
    <xdr:ext cx="405130" cy="258445"/>
    <xdr:sp macro="" textlink="">
      <xdr:nvSpPr>
        <xdr:cNvPr id="305" name="【福祉施設】&#10;有形固定資産減価償却率該当値テキスト">
          <a:extLst>
            <a:ext uri="{FF2B5EF4-FFF2-40B4-BE49-F238E27FC236}">
              <a16:creationId xmlns:a16="http://schemas.microsoft.com/office/drawing/2014/main" id="{85DDD301-9635-4F6A-92C2-3D979861B1A1}"/>
            </a:ext>
          </a:extLst>
        </xdr:cNvPr>
        <xdr:cNvSpPr txBox="1"/>
      </xdr:nvSpPr>
      <xdr:spPr>
        <a:xfrm>
          <a:off x="4673600" y="144208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4445</xdr:rowOff>
    </xdr:from>
    <xdr:to>
      <xdr:col>20</xdr:col>
      <xdr:colOff>38100</xdr:colOff>
      <xdr:row>84</xdr:row>
      <xdr:rowOff>106045</xdr:rowOff>
    </xdr:to>
    <xdr:sp macro="" textlink="">
      <xdr:nvSpPr>
        <xdr:cNvPr id="306" name="楕円 305">
          <a:extLst>
            <a:ext uri="{FF2B5EF4-FFF2-40B4-BE49-F238E27FC236}">
              <a16:creationId xmlns:a16="http://schemas.microsoft.com/office/drawing/2014/main" id="{EEE227DD-BE58-4EE1-9113-06A7C72596F3}"/>
            </a:ext>
          </a:extLst>
        </xdr:cNvPr>
        <xdr:cNvSpPr/>
      </xdr:nvSpPr>
      <xdr:spPr>
        <a:xfrm>
          <a:off x="3746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55245</xdr:rowOff>
    </xdr:from>
    <xdr:to>
      <xdr:col>24</xdr:col>
      <xdr:colOff>63500</xdr:colOff>
      <xdr:row>84</xdr:row>
      <xdr:rowOff>91440</xdr:rowOff>
    </xdr:to>
    <xdr:cxnSp macro="">
      <xdr:nvCxnSpPr>
        <xdr:cNvPr id="307" name="直線コネクタ 306">
          <a:extLst>
            <a:ext uri="{FF2B5EF4-FFF2-40B4-BE49-F238E27FC236}">
              <a16:creationId xmlns:a16="http://schemas.microsoft.com/office/drawing/2014/main" id="{99731129-4200-41B0-9AE8-86BDDCB7FD52}"/>
            </a:ext>
          </a:extLst>
        </xdr:cNvPr>
        <xdr:cNvCxnSpPr/>
      </xdr:nvCxnSpPr>
      <xdr:spPr>
        <a:xfrm>
          <a:off x="3797300" y="1445704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126365</xdr:rowOff>
    </xdr:from>
    <xdr:to>
      <xdr:col>15</xdr:col>
      <xdr:colOff>101600</xdr:colOff>
      <xdr:row>84</xdr:row>
      <xdr:rowOff>56515</xdr:rowOff>
    </xdr:to>
    <xdr:sp macro="" textlink="">
      <xdr:nvSpPr>
        <xdr:cNvPr id="308" name="楕円 307">
          <a:extLst>
            <a:ext uri="{FF2B5EF4-FFF2-40B4-BE49-F238E27FC236}">
              <a16:creationId xmlns:a16="http://schemas.microsoft.com/office/drawing/2014/main" id="{0AA1322B-03E0-4EA1-95B4-C9207A20736F}"/>
            </a:ext>
          </a:extLst>
        </xdr:cNvPr>
        <xdr:cNvSpPr/>
      </xdr:nvSpPr>
      <xdr:spPr>
        <a:xfrm>
          <a:off x="2857500" y="1435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6350</xdr:rowOff>
    </xdr:from>
    <xdr:to>
      <xdr:col>19</xdr:col>
      <xdr:colOff>177800</xdr:colOff>
      <xdr:row>84</xdr:row>
      <xdr:rowOff>55245</xdr:rowOff>
    </xdr:to>
    <xdr:cxnSp macro="">
      <xdr:nvCxnSpPr>
        <xdr:cNvPr id="309" name="直線コネクタ 308">
          <a:extLst>
            <a:ext uri="{FF2B5EF4-FFF2-40B4-BE49-F238E27FC236}">
              <a16:creationId xmlns:a16="http://schemas.microsoft.com/office/drawing/2014/main" id="{EB8321B7-DA6F-464A-B146-A43C25C5231F}"/>
            </a:ext>
          </a:extLst>
        </xdr:cNvPr>
        <xdr:cNvCxnSpPr/>
      </xdr:nvCxnSpPr>
      <xdr:spPr>
        <a:xfrm>
          <a:off x="2908300" y="1440815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124460</xdr:rowOff>
    </xdr:from>
    <xdr:to>
      <xdr:col>10</xdr:col>
      <xdr:colOff>165100</xdr:colOff>
      <xdr:row>84</xdr:row>
      <xdr:rowOff>54610</xdr:rowOff>
    </xdr:to>
    <xdr:sp macro="" textlink="">
      <xdr:nvSpPr>
        <xdr:cNvPr id="310" name="楕円 309">
          <a:extLst>
            <a:ext uri="{FF2B5EF4-FFF2-40B4-BE49-F238E27FC236}">
              <a16:creationId xmlns:a16="http://schemas.microsoft.com/office/drawing/2014/main" id="{31460B42-1630-400F-95A4-FBBD4B37B95F}"/>
            </a:ext>
          </a:extLst>
        </xdr:cNvPr>
        <xdr:cNvSpPr/>
      </xdr:nvSpPr>
      <xdr:spPr>
        <a:xfrm>
          <a:off x="1968500" y="1435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3810</xdr:rowOff>
    </xdr:from>
    <xdr:to>
      <xdr:col>15</xdr:col>
      <xdr:colOff>50800</xdr:colOff>
      <xdr:row>84</xdr:row>
      <xdr:rowOff>6350</xdr:rowOff>
    </xdr:to>
    <xdr:cxnSp macro="">
      <xdr:nvCxnSpPr>
        <xdr:cNvPr id="311" name="直線コネクタ 310">
          <a:extLst>
            <a:ext uri="{FF2B5EF4-FFF2-40B4-BE49-F238E27FC236}">
              <a16:creationId xmlns:a16="http://schemas.microsoft.com/office/drawing/2014/main" id="{251094FC-9057-478C-8C3F-C959FB9291C4}"/>
            </a:ext>
          </a:extLst>
        </xdr:cNvPr>
        <xdr:cNvCxnSpPr/>
      </xdr:nvCxnSpPr>
      <xdr:spPr>
        <a:xfrm>
          <a:off x="2019300" y="144056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86360</xdr:rowOff>
    </xdr:from>
    <xdr:to>
      <xdr:col>6</xdr:col>
      <xdr:colOff>38100</xdr:colOff>
      <xdr:row>84</xdr:row>
      <xdr:rowOff>16510</xdr:rowOff>
    </xdr:to>
    <xdr:sp macro="" textlink="">
      <xdr:nvSpPr>
        <xdr:cNvPr id="312" name="楕円 311">
          <a:extLst>
            <a:ext uri="{FF2B5EF4-FFF2-40B4-BE49-F238E27FC236}">
              <a16:creationId xmlns:a16="http://schemas.microsoft.com/office/drawing/2014/main" id="{D5C9BDC3-98A5-4886-8D69-EF9F461CBA31}"/>
            </a:ext>
          </a:extLst>
        </xdr:cNvPr>
        <xdr:cNvSpPr/>
      </xdr:nvSpPr>
      <xdr:spPr>
        <a:xfrm>
          <a:off x="1079500" y="1431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137160</xdr:rowOff>
    </xdr:from>
    <xdr:to>
      <xdr:col>10</xdr:col>
      <xdr:colOff>114300</xdr:colOff>
      <xdr:row>84</xdr:row>
      <xdr:rowOff>3810</xdr:rowOff>
    </xdr:to>
    <xdr:cxnSp macro="">
      <xdr:nvCxnSpPr>
        <xdr:cNvPr id="313" name="直線コネクタ 312">
          <a:extLst>
            <a:ext uri="{FF2B5EF4-FFF2-40B4-BE49-F238E27FC236}">
              <a16:creationId xmlns:a16="http://schemas.microsoft.com/office/drawing/2014/main" id="{E7AAD4CE-0F9A-450F-8CCC-390879C108C3}"/>
            </a:ext>
          </a:extLst>
        </xdr:cNvPr>
        <xdr:cNvCxnSpPr/>
      </xdr:nvCxnSpPr>
      <xdr:spPr>
        <a:xfrm>
          <a:off x="1130300" y="143675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73025</xdr:rowOff>
    </xdr:from>
    <xdr:ext cx="405130" cy="259080"/>
    <xdr:sp macro="" textlink="">
      <xdr:nvSpPr>
        <xdr:cNvPr id="314" name="n_1aveValue【福祉施設】&#10;有形固定資産減価償却率">
          <a:extLst>
            <a:ext uri="{FF2B5EF4-FFF2-40B4-BE49-F238E27FC236}">
              <a16:creationId xmlns:a16="http://schemas.microsoft.com/office/drawing/2014/main" id="{480A4A0F-2CC8-4F54-AAA9-2F199302031F}"/>
            </a:ext>
          </a:extLst>
        </xdr:cNvPr>
        <xdr:cNvSpPr txBox="1"/>
      </xdr:nvSpPr>
      <xdr:spPr>
        <a:xfrm>
          <a:off x="3582035" y="13789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53975</xdr:rowOff>
    </xdr:from>
    <xdr:ext cx="404495" cy="258445"/>
    <xdr:sp macro="" textlink="">
      <xdr:nvSpPr>
        <xdr:cNvPr id="315" name="n_2aveValue【福祉施設】&#10;有形固定資産減価償却率">
          <a:extLst>
            <a:ext uri="{FF2B5EF4-FFF2-40B4-BE49-F238E27FC236}">
              <a16:creationId xmlns:a16="http://schemas.microsoft.com/office/drawing/2014/main" id="{60C6DB40-B215-48C4-B3C9-716C8B0AB616}"/>
            </a:ext>
          </a:extLst>
        </xdr:cNvPr>
        <xdr:cNvSpPr txBox="1"/>
      </xdr:nvSpPr>
      <xdr:spPr>
        <a:xfrm>
          <a:off x="2705735" y="137699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44450</xdr:rowOff>
    </xdr:from>
    <xdr:ext cx="404495" cy="259080"/>
    <xdr:sp macro="" textlink="">
      <xdr:nvSpPr>
        <xdr:cNvPr id="316" name="n_3aveValue【福祉施設】&#10;有形固定資産減価償却率">
          <a:extLst>
            <a:ext uri="{FF2B5EF4-FFF2-40B4-BE49-F238E27FC236}">
              <a16:creationId xmlns:a16="http://schemas.microsoft.com/office/drawing/2014/main" id="{6AE8E720-4D08-4BBD-9125-8EDA21D8CF9E}"/>
            </a:ext>
          </a:extLst>
        </xdr:cNvPr>
        <xdr:cNvSpPr txBox="1"/>
      </xdr:nvSpPr>
      <xdr:spPr>
        <a:xfrm>
          <a:off x="1816735" y="137604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50165</xdr:rowOff>
    </xdr:from>
    <xdr:ext cx="404495" cy="259080"/>
    <xdr:sp macro="" textlink="">
      <xdr:nvSpPr>
        <xdr:cNvPr id="317" name="n_4aveValue【福祉施設】&#10;有形固定資産減価償却率">
          <a:extLst>
            <a:ext uri="{FF2B5EF4-FFF2-40B4-BE49-F238E27FC236}">
              <a16:creationId xmlns:a16="http://schemas.microsoft.com/office/drawing/2014/main" id="{8BA6D815-97C2-4DE3-99F6-4E19C22B24B4}"/>
            </a:ext>
          </a:extLst>
        </xdr:cNvPr>
        <xdr:cNvSpPr txBox="1"/>
      </xdr:nvSpPr>
      <xdr:spPr>
        <a:xfrm>
          <a:off x="927735" y="137661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97790</xdr:rowOff>
    </xdr:from>
    <xdr:ext cx="405130" cy="258445"/>
    <xdr:sp macro="" textlink="">
      <xdr:nvSpPr>
        <xdr:cNvPr id="318" name="n_1mainValue【福祉施設】&#10;有形固定資産減価償却率">
          <a:extLst>
            <a:ext uri="{FF2B5EF4-FFF2-40B4-BE49-F238E27FC236}">
              <a16:creationId xmlns:a16="http://schemas.microsoft.com/office/drawing/2014/main" id="{CA89BA0D-86F3-496D-8C9D-1FE74F4A42DB}"/>
            </a:ext>
          </a:extLst>
        </xdr:cNvPr>
        <xdr:cNvSpPr txBox="1"/>
      </xdr:nvSpPr>
      <xdr:spPr>
        <a:xfrm>
          <a:off x="3582035" y="144995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47625</xdr:rowOff>
    </xdr:from>
    <xdr:ext cx="404495" cy="259080"/>
    <xdr:sp macro="" textlink="">
      <xdr:nvSpPr>
        <xdr:cNvPr id="319" name="n_2mainValue【福祉施設】&#10;有形固定資産減価償却率">
          <a:extLst>
            <a:ext uri="{FF2B5EF4-FFF2-40B4-BE49-F238E27FC236}">
              <a16:creationId xmlns:a16="http://schemas.microsoft.com/office/drawing/2014/main" id="{25E26F3C-A57A-4291-8E81-7A161A24DBED}"/>
            </a:ext>
          </a:extLst>
        </xdr:cNvPr>
        <xdr:cNvSpPr txBox="1"/>
      </xdr:nvSpPr>
      <xdr:spPr>
        <a:xfrm>
          <a:off x="2705735" y="144494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45720</xdr:rowOff>
    </xdr:from>
    <xdr:ext cx="404495" cy="259080"/>
    <xdr:sp macro="" textlink="">
      <xdr:nvSpPr>
        <xdr:cNvPr id="320" name="n_3mainValue【福祉施設】&#10;有形固定資産減価償却率">
          <a:extLst>
            <a:ext uri="{FF2B5EF4-FFF2-40B4-BE49-F238E27FC236}">
              <a16:creationId xmlns:a16="http://schemas.microsoft.com/office/drawing/2014/main" id="{DF4DBFEA-30B9-4713-99E8-14D883622C74}"/>
            </a:ext>
          </a:extLst>
        </xdr:cNvPr>
        <xdr:cNvSpPr txBox="1"/>
      </xdr:nvSpPr>
      <xdr:spPr>
        <a:xfrm>
          <a:off x="1816735" y="144475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7620</xdr:rowOff>
    </xdr:from>
    <xdr:ext cx="404495" cy="258445"/>
    <xdr:sp macro="" textlink="">
      <xdr:nvSpPr>
        <xdr:cNvPr id="321" name="n_4mainValue【福祉施設】&#10;有形固定資産減価償却率">
          <a:extLst>
            <a:ext uri="{FF2B5EF4-FFF2-40B4-BE49-F238E27FC236}">
              <a16:creationId xmlns:a16="http://schemas.microsoft.com/office/drawing/2014/main" id="{7D4C481C-3AF2-4A97-8844-0396EB9FB47B}"/>
            </a:ext>
          </a:extLst>
        </xdr:cNvPr>
        <xdr:cNvSpPr txBox="1"/>
      </xdr:nvSpPr>
      <xdr:spPr>
        <a:xfrm>
          <a:off x="927735" y="14409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FBAF167-8A96-4B20-87B4-B3B7B94E05A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FF850C4-BB6F-45AC-BA5B-443AB6ECBE26}"/>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AEF3960-7F00-4B91-8FEF-9B2A2E9CC01E}"/>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5D7D76D-74D7-44D6-A8B3-FD02A63746A5}"/>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DB1818A-B08F-4549-8AA1-1442234C9991}"/>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8F5B4B8-92BF-451A-BB7B-9C3B3910240A}"/>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3D46371-0B2F-4B25-A6D8-1B4A0C4D0F9C}"/>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21CBB5C-82EE-478E-90C6-008828471E0E}"/>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30" name="テキスト ボックス 329">
          <a:extLst>
            <a:ext uri="{FF2B5EF4-FFF2-40B4-BE49-F238E27FC236}">
              <a16:creationId xmlns:a16="http://schemas.microsoft.com/office/drawing/2014/main" id="{02BCA482-E666-498A-A23E-57C12E1B3056}"/>
            </a:ext>
          </a:extLst>
        </xdr:cNvPr>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7D73340-BED1-4168-9929-02645BF2E8AF}"/>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5702942E-28A1-4B13-9276-9C1332D10E9E}"/>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6725" cy="259080"/>
    <xdr:sp macro="" textlink="">
      <xdr:nvSpPr>
        <xdr:cNvPr id="333" name="テキスト ボックス 332">
          <a:extLst>
            <a:ext uri="{FF2B5EF4-FFF2-40B4-BE49-F238E27FC236}">
              <a16:creationId xmlns:a16="http://schemas.microsoft.com/office/drawing/2014/main" id="{39A3B740-94EF-4A30-83CA-2CD947E97677}"/>
            </a:ext>
          </a:extLst>
        </xdr:cNvPr>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9B42D925-9E7B-4170-9C2E-BAB1FA864EE3}"/>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6725" cy="259080"/>
    <xdr:sp macro="" textlink="">
      <xdr:nvSpPr>
        <xdr:cNvPr id="335" name="テキスト ボックス 334">
          <a:extLst>
            <a:ext uri="{FF2B5EF4-FFF2-40B4-BE49-F238E27FC236}">
              <a16:creationId xmlns:a16="http://schemas.microsoft.com/office/drawing/2014/main" id="{8D883BAB-AEE0-4531-9FFF-8EB0A1DB0E0D}"/>
            </a:ext>
          </a:extLst>
        </xdr:cNvPr>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6663BA3F-552E-4BFA-9AF1-CEC40A6A926C}"/>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725" cy="259080"/>
    <xdr:sp macro="" textlink="">
      <xdr:nvSpPr>
        <xdr:cNvPr id="337" name="テキスト ボックス 336">
          <a:extLst>
            <a:ext uri="{FF2B5EF4-FFF2-40B4-BE49-F238E27FC236}">
              <a16:creationId xmlns:a16="http://schemas.microsoft.com/office/drawing/2014/main" id="{9B0AEB4F-4B66-4CCA-8BDF-3105B9D965AD}"/>
            </a:ext>
          </a:extLst>
        </xdr:cNvPr>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301F0C41-D979-48B6-A7BF-062F329B422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6725" cy="259080"/>
    <xdr:sp macro="" textlink="">
      <xdr:nvSpPr>
        <xdr:cNvPr id="339" name="テキスト ボックス 338">
          <a:extLst>
            <a:ext uri="{FF2B5EF4-FFF2-40B4-BE49-F238E27FC236}">
              <a16:creationId xmlns:a16="http://schemas.microsoft.com/office/drawing/2014/main" id="{A45B17C2-EB47-424A-9319-686E43498A42}"/>
            </a:ext>
          </a:extLst>
        </xdr:cNvPr>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E5FDBB0D-5631-44E5-9DA1-8CD9EB072073}"/>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341" name="テキスト ボックス 340">
          <a:extLst>
            <a:ext uri="{FF2B5EF4-FFF2-40B4-BE49-F238E27FC236}">
              <a16:creationId xmlns:a16="http://schemas.microsoft.com/office/drawing/2014/main" id="{E9F6AF30-5E84-495D-83A8-01D77044E5F4}"/>
            </a:ext>
          </a:extLst>
        </xdr:cNvPr>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352E4D61-FBF6-4178-B075-CA2E2D8C80F4}"/>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79375</xdr:rowOff>
    </xdr:from>
    <xdr:to>
      <xdr:col>54</xdr:col>
      <xdr:colOff>189865</xdr:colOff>
      <xdr:row>86</xdr:row>
      <xdr:rowOff>31115</xdr:rowOff>
    </xdr:to>
    <xdr:cxnSp macro="">
      <xdr:nvCxnSpPr>
        <xdr:cNvPr id="343" name="直線コネクタ 342">
          <a:extLst>
            <a:ext uri="{FF2B5EF4-FFF2-40B4-BE49-F238E27FC236}">
              <a16:creationId xmlns:a16="http://schemas.microsoft.com/office/drawing/2014/main" id="{530FDB9B-EB1C-48A8-B97F-1990EE846E9E}"/>
            </a:ext>
          </a:extLst>
        </xdr:cNvPr>
        <xdr:cNvCxnSpPr/>
      </xdr:nvCxnSpPr>
      <xdr:spPr>
        <a:xfrm flipV="1">
          <a:off x="10476865" y="1362392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34925</xdr:rowOff>
    </xdr:from>
    <xdr:ext cx="469900" cy="259080"/>
    <xdr:sp macro="" textlink="">
      <xdr:nvSpPr>
        <xdr:cNvPr id="344" name="【福祉施設】&#10;一人当たり面積最小値テキスト">
          <a:extLst>
            <a:ext uri="{FF2B5EF4-FFF2-40B4-BE49-F238E27FC236}">
              <a16:creationId xmlns:a16="http://schemas.microsoft.com/office/drawing/2014/main" id="{B7B23C4C-F588-4CDC-8C2D-0E83AA0BAC18}"/>
            </a:ext>
          </a:extLst>
        </xdr:cNvPr>
        <xdr:cNvSpPr txBox="1"/>
      </xdr:nvSpPr>
      <xdr:spPr>
        <a:xfrm>
          <a:off x="10515600" y="1477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31115</xdr:rowOff>
    </xdr:from>
    <xdr:to>
      <xdr:col>55</xdr:col>
      <xdr:colOff>88900</xdr:colOff>
      <xdr:row>86</xdr:row>
      <xdr:rowOff>31115</xdr:rowOff>
    </xdr:to>
    <xdr:cxnSp macro="">
      <xdr:nvCxnSpPr>
        <xdr:cNvPr id="345" name="直線コネクタ 344">
          <a:extLst>
            <a:ext uri="{FF2B5EF4-FFF2-40B4-BE49-F238E27FC236}">
              <a16:creationId xmlns:a16="http://schemas.microsoft.com/office/drawing/2014/main" id="{42F982DA-24E5-4FDB-94DC-E476ABFED5CE}"/>
            </a:ext>
          </a:extLst>
        </xdr:cNvPr>
        <xdr:cNvCxnSpPr/>
      </xdr:nvCxnSpPr>
      <xdr:spPr>
        <a:xfrm>
          <a:off x="10388600" y="1477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26035</xdr:rowOff>
    </xdr:from>
    <xdr:ext cx="469900" cy="259080"/>
    <xdr:sp macro="" textlink="">
      <xdr:nvSpPr>
        <xdr:cNvPr id="346" name="【福祉施設】&#10;一人当たり面積最大値テキスト">
          <a:extLst>
            <a:ext uri="{FF2B5EF4-FFF2-40B4-BE49-F238E27FC236}">
              <a16:creationId xmlns:a16="http://schemas.microsoft.com/office/drawing/2014/main" id="{023BA601-C181-4090-98FC-584215D6ED0E}"/>
            </a:ext>
          </a:extLst>
        </xdr:cNvPr>
        <xdr:cNvSpPr txBox="1"/>
      </xdr:nvSpPr>
      <xdr:spPr>
        <a:xfrm>
          <a:off x="10515600" y="13399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79375</xdr:rowOff>
    </xdr:from>
    <xdr:to>
      <xdr:col>55</xdr:col>
      <xdr:colOff>88900</xdr:colOff>
      <xdr:row>79</xdr:row>
      <xdr:rowOff>79375</xdr:rowOff>
    </xdr:to>
    <xdr:cxnSp macro="">
      <xdr:nvCxnSpPr>
        <xdr:cNvPr id="347" name="直線コネクタ 346">
          <a:extLst>
            <a:ext uri="{FF2B5EF4-FFF2-40B4-BE49-F238E27FC236}">
              <a16:creationId xmlns:a16="http://schemas.microsoft.com/office/drawing/2014/main" id="{E9079BB5-2BD7-42EC-B201-2E3183B5AADA}"/>
            </a:ext>
          </a:extLst>
        </xdr:cNvPr>
        <xdr:cNvCxnSpPr/>
      </xdr:nvCxnSpPr>
      <xdr:spPr>
        <a:xfrm>
          <a:off x="10388600" y="1362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155575</xdr:rowOff>
    </xdr:from>
    <xdr:ext cx="469900" cy="258445"/>
    <xdr:sp macro="" textlink="">
      <xdr:nvSpPr>
        <xdr:cNvPr id="348" name="【福祉施設】&#10;一人当たり面積平均値テキスト">
          <a:extLst>
            <a:ext uri="{FF2B5EF4-FFF2-40B4-BE49-F238E27FC236}">
              <a16:creationId xmlns:a16="http://schemas.microsoft.com/office/drawing/2014/main" id="{A5B42B78-9BEE-49BA-89A4-00C7BD36A0D6}"/>
            </a:ext>
          </a:extLst>
        </xdr:cNvPr>
        <xdr:cNvSpPr txBox="1"/>
      </xdr:nvSpPr>
      <xdr:spPr>
        <a:xfrm>
          <a:off x="10515600" y="143859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6350</xdr:rowOff>
    </xdr:from>
    <xdr:to>
      <xdr:col>55</xdr:col>
      <xdr:colOff>50800</xdr:colOff>
      <xdr:row>84</xdr:row>
      <xdr:rowOff>107315</xdr:rowOff>
    </xdr:to>
    <xdr:sp macro="" textlink="">
      <xdr:nvSpPr>
        <xdr:cNvPr id="349" name="フローチャート: 判断 348">
          <a:extLst>
            <a:ext uri="{FF2B5EF4-FFF2-40B4-BE49-F238E27FC236}">
              <a16:creationId xmlns:a16="http://schemas.microsoft.com/office/drawing/2014/main" id="{26A9A00B-4046-4BC1-942E-7A835200E572}"/>
            </a:ext>
          </a:extLst>
        </xdr:cNvPr>
        <xdr:cNvSpPr/>
      </xdr:nvSpPr>
      <xdr:spPr>
        <a:xfrm>
          <a:off x="104267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3175</xdr:rowOff>
    </xdr:from>
    <xdr:to>
      <xdr:col>50</xdr:col>
      <xdr:colOff>165100</xdr:colOff>
      <xdr:row>84</xdr:row>
      <xdr:rowOff>104775</xdr:rowOff>
    </xdr:to>
    <xdr:sp macro="" textlink="">
      <xdr:nvSpPr>
        <xdr:cNvPr id="350" name="フローチャート: 判断 349">
          <a:extLst>
            <a:ext uri="{FF2B5EF4-FFF2-40B4-BE49-F238E27FC236}">
              <a16:creationId xmlns:a16="http://schemas.microsoft.com/office/drawing/2014/main" id="{087B5AA3-1C51-430E-A8AE-220CD436E016}"/>
            </a:ext>
          </a:extLst>
        </xdr:cNvPr>
        <xdr:cNvSpPr/>
      </xdr:nvSpPr>
      <xdr:spPr>
        <a:xfrm>
          <a:off x="95885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6350</xdr:rowOff>
    </xdr:from>
    <xdr:to>
      <xdr:col>46</xdr:col>
      <xdr:colOff>38100</xdr:colOff>
      <xdr:row>84</xdr:row>
      <xdr:rowOff>107315</xdr:rowOff>
    </xdr:to>
    <xdr:sp macro="" textlink="">
      <xdr:nvSpPr>
        <xdr:cNvPr id="351" name="フローチャート: 判断 350">
          <a:extLst>
            <a:ext uri="{FF2B5EF4-FFF2-40B4-BE49-F238E27FC236}">
              <a16:creationId xmlns:a16="http://schemas.microsoft.com/office/drawing/2014/main" id="{B65AAE06-191B-4519-8047-2BDC13436B6C}"/>
            </a:ext>
          </a:extLst>
        </xdr:cNvPr>
        <xdr:cNvSpPr/>
      </xdr:nvSpPr>
      <xdr:spPr>
        <a:xfrm>
          <a:off x="86995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14605</xdr:rowOff>
    </xdr:from>
    <xdr:to>
      <xdr:col>41</xdr:col>
      <xdr:colOff>101600</xdr:colOff>
      <xdr:row>84</xdr:row>
      <xdr:rowOff>116205</xdr:rowOff>
    </xdr:to>
    <xdr:sp macro="" textlink="">
      <xdr:nvSpPr>
        <xdr:cNvPr id="352" name="フローチャート: 判断 351">
          <a:extLst>
            <a:ext uri="{FF2B5EF4-FFF2-40B4-BE49-F238E27FC236}">
              <a16:creationId xmlns:a16="http://schemas.microsoft.com/office/drawing/2014/main" id="{4E29E5BE-76B8-42EE-ACA2-01EEB0899418}"/>
            </a:ext>
          </a:extLst>
        </xdr:cNvPr>
        <xdr:cNvSpPr/>
      </xdr:nvSpPr>
      <xdr:spPr>
        <a:xfrm>
          <a:off x="7810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5CF840FC-ED8F-4FD3-9BAB-24220E69943D}"/>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A608EBC8-CA09-4A89-872D-8485B34EA26A}"/>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1915DBB9-9AB1-4870-A60A-FAD96590DF79}"/>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6E24F48B-C727-4BBB-B9EA-7CB5D8BBAAE3}"/>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475BC6C9-0383-41FA-9B3B-66084A7ABF85}"/>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D75BB930-D95F-4980-82B3-FB84E075FAB3}"/>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83185</xdr:rowOff>
    </xdr:from>
    <xdr:to>
      <xdr:col>55</xdr:col>
      <xdr:colOff>50800</xdr:colOff>
      <xdr:row>84</xdr:row>
      <xdr:rowOff>13335</xdr:rowOff>
    </xdr:to>
    <xdr:sp macro="" textlink="">
      <xdr:nvSpPr>
        <xdr:cNvPr id="359" name="楕円 358">
          <a:extLst>
            <a:ext uri="{FF2B5EF4-FFF2-40B4-BE49-F238E27FC236}">
              <a16:creationId xmlns:a16="http://schemas.microsoft.com/office/drawing/2014/main" id="{B6C5475C-84E5-438A-8F07-D8A2786F9E64}"/>
            </a:ext>
          </a:extLst>
        </xdr:cNvPr>
        <xdr:cNvSpPr/>
      </xdr:nvSpPr>
      <xdr:spPr>
        <a:xfrm>
          <a:off x="10426700" y="1431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106045</xdr:rowOff>
    </xdr:from>
    <xdr:ext cx="469900" cy="259080"/>
    <xdr:sp macro="" textlink="">
      <xdr:nvSpPr>
        <xdr:cNvPr id="360" name="【福祉施設】&#10;一人当たり面積該当値テキスト">
          <a:extLst>
            <a:ext uri="{FF2B5EF4-FFF2-40B4-BE49-F238E27FC236}">
              <a16:creationId xmlns:a16="http://schemas.microsoft.com/office/drawing/2014/main" id="{A52AD03A-F4E9-4E9E-951F-D3AD29C3C319}"/>
            </a:ext>
          </a:extLst>
        </xdr:cNvPr>
        <xdr:cNvSpPr txBox="1"/>
      </xdr:nvSpPr>
      <xdr:spPr>
        <a:xfrm>
          <a:off x="10515600" y="14164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92710</xdr:rowOff>
    </xdr:from>
    <xdr:to>
      <xdr:col>50</xdr:col>
      <xdr:colOff>165100</xdr:colOff>
      <xdr:row>84</xdr:row>
      <xdr:rowOff>22860</xdr:rowOff>
    </xdr:to>
    <xdr:sp macro="" textlink="">
      <xdr:nvSpPr>
        <xdr:cNvPr id="361" name="楕円 360">
          <a:extLst>
            <a:ext uri="{FF2B5EF4-FFF2-40B4-BE49-F238E27FC236}">
              <a16:creationId xmlns:a16="http://schemas.microsoft.com/office/drawing/2014/main" id="{332E9F94-1C8D-4612-BD3A-A90B64E3ABD5}"/>
            </a:ext>
          </a:extLst>
        </xdr:cNvPr>
        <xdr:cNvSpPr/>
      </xdr:nvSpPr>
      <xdr:spPr>
        <a:xfrm>
          <a:off x="9588500" y="1432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133985</xdr:rowOff>
    </xdr:from>
    <xdr:to>
      <xdr:col>55</xdr:col>
      <xdr:colOff>0</xdr:colOff>
      <xdr:row>83</xdr:row>
      <xdr:rowOff>143510</xdr:rowOff>
    </xdr:to>
    <xdr:cxnSp macro="">
      <xdr:nvCxnSpPr>
        <xdr:cNvPr id="362" name="直線コネクタ 361">
          <a:extLst>
            <a:ext uri="{FF2B5EF4-FFF2-40B4-BE49-F238E27FC236}">
              <a16:creationId xmlns:a16="http://schemas.microsoft.com/office/drawing/2014/main" id="{7B2B15F9-50F5-4B51-803F-155E0E2439BB}"/>
            </a:ext>
          </a:extLst>
        </xdr:cNvPr>
        <xdr:cNvCxnSpPr/>
      </xdr:nvCxnSpPr>
      <xdr:spPr>
        <a:xfrm flipV="1">
          <a:off x="9639300" y="1436433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97790</xdr:rowOff>
    </xdr:from>
    <xdr:to>
      <xdr:col>46</xdr:col>
      <xdr:colOff>38100</xdr:colOff>
      <xdr:row>84</xdr:row>
      <xdr:rowOff>27305</xdr:rowOff>
    </xdr:to>
    <xdr:sp macro="" textlink="">
      <xdr:nvSpPr>
        <xdr:cNvPr id="363" name="楕円 362">
          <a:extLst>
            <a:ext uri="{FF2B5EF4-FFF2-40B4-BE49-F238E27FC236}">
              <a16:creationId xmlns:a16="http://schemas.microsoft.com/office/drawing/2014/main" id="{8786814A-AB82-441F-96A7-860C9A5380AB}"/>
            </a:ext>
          </a:extLst>
        </xdr:cNvPr>
        <xdr:cNvSpPr/>
      </xdr:nvSpPr>
      <xdr:spPr>
        <a:xfrm>
          <a:off x="8699500" y="14328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143510</xdr:rowOff>
    </xdr:from>
    <xdr:to>
      <xdr:col>50</xdr:col>
      <xdr:colOff>114300</xdr:colOff>
      <xdr:row>83</xdr:row>
      <xdr:rowOff>147955</xdr:rowOff>
    </xdr:to>
    <xdr:cxnSp macro="">
      <xdr:nvCxnSpPr>
        <xdr:cNvPr id="364" name="直線コネクタ 363">
          <a:extLst>
            <a:ext uri="{FF2B5EF4-FFF2-40B4-BE49-F238E27FC236}">
              <a16:creationId xmlns:a16="http://schemas.microsoft.com/office/drawing/2014/main" id="{598A20B0-0F62-440D-99B5-00796ADE2C96}"/>
            </a:ext>
          </a:extLst>
        </xdr:cNvPr>
        <xdr:cNvCxnSpPr/>
      </xdr:nvCxnSpPr>
      <xdr:spPr>
        <a:xfrm flipV="1">
          <a:off x="8750300" y="143738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106045</xdr:rowOff>
    </xdr:from>
    <xdr:to>
      <xdr:col>41</xdr:col>
      <xdr:colOff>101600</xdr:colOff>
      <xdr:row>84</xdr:row>
      <xdr:rowOff>36195</xdr:rowOff>
    </xdr:to>
    <xdr:sp macro="" textlink="">
      <xdr:nvSpPr>
        <xdr:cNvPr id="365" name="楕円 364">
          <a:extLst>
            <a:ext uri="{FF2B5EF4-FFF2-40B4-BE49-F238E27FC236}">
              <a16:creationId xmlns:a16="http://schemas.microsoft.com/office/drawing/2014/main" id="{93C6BAA7-BDCD-454E-84AC-D522B6FF32F2}"/>
            </a:ext>
          </a:extLst>
        </xdr:cNvPr>
        <xdr:cNvSpPr/>
      </xdr:nvSpPr>
      <xdr:spPr>
        <a:xfrm>
          <a:off x="7810500" y="1433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147955</xdr:rowOff>
    </xdr:from>
    <xdr:to>
      <xdr:col>45</xdr:col>
      <xdr:colOff>177800</xdr:colOff>
      <xdr:row>83</xdr:row>
      <xdr:rowOff>156845</xdr:rowOff>
    </xdr:to>
    <xdr:cxnSp macro="">
      <xdr:nvCxnSpPr>
        <xdr:cNvPr id="366" name="直線コネクタ 365">
          <a:extLst>
            <a:ext uri="{FF2B5EF4-FFF2-40B4-BE49-F238E27FC236}">
              <a16:creationId xmlns:a16="http://schemas.microsoft.com/office/drawing/2014/main" id="{A9D9BED0-F955-48D5-BFC1-743721B38F88}"/>
            </a:ext>
          </a:extLst>
        </xdr:cNvPr>
        <xdr:cNvCxnSpPr/>
      </xdr:nvCxnSpPr>
      <xdr:spPr>
        <a:xfrm flipV="1">
          <a:off x="7861300" y="1437830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113030</xdr:rowOff>
    </xdr:from>
    <xdr:to>
      <xdr:col>36</xdr:col>
      <xdr:colOff>165100</xdr:colOff>
      <xdr:row>84</xdr:row>
      <xdr:rowOff>43180</xdr:rowOff>
    </xdr:to>
    <xdr:sp macro="" textlink="">
      <xdr:nvSpPr>
        <xdr:cNvPr id="367" name="楕円 366">
          <a:extLst>
            <a:ext uri="{FF2B5EF4-FFF2-40B4-BE49-F238E27FC236}">
              <a16:creationId xmlns:a16="http://schemas.microsoft.com/office/drawing/2014/main" id="{ABE93499-6AED-4306-A3DA-7B87789ACA8F}"/>
            </a:ext>
          </a:extLst>
        </xdr:cNvPr>
        <xdr:cNvSpPr/>
      </xdr:nvSpPr>
      <xdr:spPr>
        <a:xfrm>
          <a:off x="6921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156845</xdr:rowOff>
    </xdr:from>
    <xdr:to>
      <xdr:col>41</xdr:col>
      <xdr:colOff>50800</xdr:colOff>
      <xdr:row>83</xdr:row>
      <xdr:rowOff>163830</xdr:rowOff>
    </xdr:to>
    <xdr:cxnSp macro="">
      <xdr:nvCxnSpPr>
        <xdr:cNvPr id="368" name="直線コネクタ 367">
          <a:extLst>
            <a:ext uri="{FF2B5EF4-FFF2-40B4-BE49-F238E27FC236}">
              <a16:creationId xmlns:a16="http://schemas.microsoft.com/office/drawing/2014/main" id="{7E48731B-9D2B-4826-8B87-8CD2B2502E32}"/>
            </a:ext>
          </a:extLst>
        </xdr:cNvPr>
        <xdr:cNvCxnSpPr/>
      </xdr:nvCxnSpPr>
      <xdr:spPr>
        <a:xfrm flipV="1">
          <a:off x="6972300" y="143871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95885</xdr:rowOff>
    </xdr:from>
    <xdr:ext cx="469900" cy="259080"/>
    <xdr:sp macro="" textlink="">
      <xdr:nvSpPr>
        <xdr:cNvPr id="369" name="n_1aveValue【福祉施設】&#10;一人当たり面積">
          <a:extLst>
            <a:ext uri="{FF2B5EF4-FFF2-40B4-BE49-F238E27FC236}">
              <a16:creationId xmlns:a16="http://schemas.microsoft.com/office/drawing/2014/main" id="{64B9DFB9-0841-4C89-BB94-2F79E7A68850}"/>
            </a:ext>
          </a:extLst>
        </xdr:cNvPr>
        <xdr:cNvSpPr txBox="1"/>
      </xdr:nvSpPr>
      <xdr:spPr>
        <a:xfrm>
          <a:off x="9391650" y="14497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98425</xdr:rowOff>
    </xdr:from>
    <xdr:ext cx="469265" cy="258445"/>
    <xdr:sp macro="" textlink="">
      <xdr:nvSpPr>
        <xdr:cNvPr id="370" name="n_2aveValue【福祉施設】&#10;一人当たり面積">
          <a:extLst>
            <a:ext uri="{FF2B5EF4-FFF2-40B4-BE49-F238E27FC236}">
              <a16:creationId xmlns:a16="http://schemas.microsoft.com/office/drawing/2014/main" id="{EF595617-775D-40F6-89DA-B33D448AB07E}"/>
            </a:ext>
          </a:extLst>
        </xdr:cNvPr>
        <xdr:cNvSpPr txBox="1"/>
      </xdr:nvSpPr>
      <xdr:spPr>
        <a:xfrm>
          <a:off x="8515350" y="145002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107315</xdr:rowOff>
    </xdr:from>
    <xdr:ext cx="469265" cy="259080"/>
    <xdr:sp macro="" textlink="">
      <xdr:nvSpPr>
        <xdr:cNvPr id="371" name="n_3aveValue【福祉施設】&#10;一人当たり面積">
          <a:extLst>
            <a:ext uri="{FF2B5EF4-FFF2-40B4-BE49-F238E27FC236}">
              <a16:creationId xmlns:a16="http://schemas.microsoft.com/office/drawing/2014/main" id="{22872543-35A6-4E0D-9DA9-66C288D06087}"/>
            </a:ext>
          </a:extLst>
        </xdr:cNvPr>
        <xdr:cNvSpPr txBox="1"/>
      </xdr:nvSpPr>
      <xdr:spPr>
        <a:xfrm>
          <a:off x="7626350" y="145091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68580</xdr:rowOff>
    </xdr:from>
    <xdr:ext cx="469265" cy="259080"/>
    <xdr:sp macro="" textlink="">
      <xdr:nvSpPr>
        <xdr:cNvPr id="372" name="n_4aveValue【福祉施設】&#10;一人当たり面積">
          <a:extLst>
            <a:ext uri="{FF2B5EF4-FFF2-40B4-BE49-F238E27FC236}">
              <a16:creationId xmlns:a16="http://schemas.microsoft.com/office/drawing/2014/main" id="{BE6739BD-FC8F-4616-858B-A5B4F81FC672}"/>
            </a:ext>
          </a:extLst>
        </xdr:cNvPr>
        <xdr:cNvSpPr txBox="1"/>
      </xdr:nvSpPr>
      <xdr:spPr>
        <a:xfrm>
          <a:off x="6737350" y="144703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39370</xdr:rowOff>
    </xdr:from>
    <xdr:ext cx="469900" cy="259080"/>
    <xdr:sp macro="" textlink="">
      <xdr:nvSpPr>
        <xdr:cNvPr id="373" name="n_1mainValue【福祉施設】&#10;一人当たり面積">
          <a:extLst>
            <a:ext uri="{FF2B5EF4-FFF2-40B4-BE49-F238E27FC236}">
              <a16:creationId xmlns:a16="http://schemas.microsoft.com/office/drawing/2014/main" id="{06744927-7205-4F2E-A663-19FF605B98C8}"/>
            </a:ext>
          </a:extLst>
        </xdr:cNvPr>
        <xdr:cNvSpPr txBox="1"/>
      </xdr:nvSpPr>
      <xdr:spPr>
        <a:xfrm>
          <a:off x="9391650" y="14098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43815</xdr:rowOff>
    </xdr:from>
    <xdr:ext cx="469265" cy="258445"/>
    <xdr:sp macro="" textlink="">
      <xdr:nvSpPr>
        <xdr:cNvPr id="374" name="n_2mainValue【福祉施設】&#10;一人当たり面積">
          <a:extLst>
            <a:ext uri="{FF2B5EF4-FFF2-40B4-BE49-F238E27FC236}">
              <a16:creationId xmlns:a16="http://schemas.microsoft.com/office/drawing/2014/main" id="{8CE9ADEB-7801-4AD3-A25C-336E8B3994C4}"/>
            </a:ext>
          </a:extLst>
        </xdr:cNvPr>
        <xdr:cNvSpPr txBox="1"/>
      </xdr:nvSpPr>
      <xdr:spPr>
        <a:xfrm>
          <a:off x="8515350" y="141027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52705</xdr:rowOff>
    </xdr:from>
    <xdr:ext cx="469265" cy="258445"/>
    <xdr:sp macro="" textlink="">
      <xdr:nvSpPr>
        <xdr:cNvPr id="375" name="n_3mainValue【福祉施設】&#10;一人当たり面積">
          <a:extLst>
            <a:ext uri="{FF2B5EF4-FFF2-40B4-BE49-F238E27FC236}">
              <a16:creationId xmlns:a16="http://schemas.microsoft.com/office/drawing/2014/main" id="{3D42FB43-8B6D-44AD-BCBF-3ADD469D19FC}"/>
            </a:ext>
          </a:extLst>
        </xdr:cNvPr>
        <xdr:cNvSpPr txBox="1"/>
      </xdr:nvSpPr>
      <xdr:spPr>
        <a:xfrm>
          <a:off x="7626350" y="141116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59690</xdr:rowOff>
    </xdr:from>
    <xdr:ext cx="469265" cy="259080"/>
    <xdr:sp macro="" textlink="">
      <xdr:nvSpPr>
        <xdr:cNvPr id="376" name="n_4mainValue【福祉施設】&#10;一人当たり面積">
          <a:extLst>
            <a:ext uri="{FF2B5EF4-FFF2-40B4-BE49-F238E27FC236}">
              <a16:creationId xmlns:a16="http://schemas.microsoft.com/office/drawing/2014/main" id="{4E09A5E5-0F6F-4742-91B0-5AAAD40B3800}"/>
            </a:ext>
          </a:extLst>
        </xdr:cNvPr>
        <xdr:cNvSpPr txBox="1"/>
      </xdr:nvSpPr>
      <xdr:spPr>
        <a:xfrm>
          <a:off x="6737350" y="14118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60C763F2-7C62-4CF4-BEC5-19F13EDC8C4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E47B14E-69A1-4162-B236-89E6CC303995}"/>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2ADC5085-63B6-471C-A126-BDB499E250A4}"/>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753CE2C1-900F-4C28-91EB-30F3330FA22F}"/>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1280734C-B0AF-47E6-B976-1A357030E2EC}"/>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5739A749-500D-4378-B282-D0ACBB4DC339}"/>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C69C7EE-1D2D-4B00-B954-4E898AAC601A}"/>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DD446B-14B5-4DBE-AAB3-0A57D22B2FAF}"/>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815" cy="225425"/>
    <xdr:sp macro="" textlink="">
      <xdr:nvSpPr>
        <xdr:cNvPr id="385" name="テキスト ボックス 384">
          <a:extLst>
            <a:ext uri="{FF2B5EF4-FFF2-40B4-BE49-F238E27FC236}">
              <a16:creationId xmlns:a16="http://schemas.microsoft.com/office/drawing/2014/main" id="{83A563C4-0614-46C8-BA87-ADE8695D38A2}"/>
            </a:ext>
          </a:extLst>
        </xdr:cNvPr>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2799B0A2-475A-4C28-B83C-7A7C6725E761}"/>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725" cy="259080"/>
    <xdr:sp macro="" textlink="">
      <xdr:nvSpPr>
        <xdr:cNvPr id="387" name="テキスト ボックス 386">
          <a:extLst>
            <a:ext uri="{FF2B5EF4-FFF2-40B4-BE49-F238E27FC236}">
              <a16:creationId xmlns:a16="http://schemas.microsoft.com/office/drawing/2014/main" id="{940148A1-D5B4-48BC-B6D4-4C3E808DDC48}"/>
            </a:ext>
          </a:extLst>
        </xdr:cNvPr>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8" name="直線コネクタ 387">
          <a:extLst>
            <a:ext uri="{FF2B5EF4-FFF2-40B4-BE49-F238E27FC236}">
              <a16:creationId xmlns:a16="http://schemas.microsoft.com/office/drawing/2014/main" id="{8716184F-5FB0-4182-9BF8-188EC2E21FF5}"/>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725" cy="258445"/>
    <xdr:sp macro="" textlink="">
      <xdr:nvSpPr>
        <xdr:cNvPr id="389" name="テキスト ボックス 388">
          <a:extLst>
            <a:ext uri="{FF2B5EF4-FFF2-40B4-BE49-F238E27FC236}">
              <a16:creationId xmlns:a16="http://schemas.microsoft.com/office/drawing/2014/main" id="{C512B713-4C23-4109-8CA0-79D666904D0B}"/>
            </a:ext>
          </a:extLst>
        </xdr:cNvPr>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0" name="直線コネクタ 389">
          <a:extLst>
            <a:ext uri="{FF2B5EF4-FFF2-40B4-BE49-F238E27FC236}">
              <a16:creationId xmlns:a16="http://schemas.microsoft.com/office/drawing/2014/main" id="{832DD7E4-DD1C-4C23-B10E-758822A82CCC}"/>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1" name="テキスト ボックス 390">
          <a:extLst>
            <a:ext uri="{FF2B5EF4-FFF2-40B4-BE49-F238E27FC236}">
              <a16:creationId xmlns:a16="http://schemas.microsoft.com/office/drawing/2014/main" id="{53AD5F16-6C26-43DF-840A-88EEC5348083}"/>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2" name="直線コネクタ 391">
          <a:extLst>
            <a:ext uri="{FF2B5EF4-FFF2-40B4-BE49-F238E27FC236}">
              <a16:creationId xmlns:a16="http://schemas.microsoft.com/office/drawing/2014/main" id="{883A2369-2EF3-427E-9E22-DD22A2F69836}"/>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8445"/>
    <xdr:sp macro="" textlink="">
      <xdr:nvSpPr>
        <xdr:cNvPr id="393" name="テキスト ボックス 392">
          <a:extLst>
            <a:ext uri="{FF2B5EF4-FFF2-40B4-BE49-F238E27FC236}">
              <a16:creationId xmlns:a16="http://schemas.microsoft.com/office/drawing/2014/main" id="{B0038D5C-E1BC-4C22-B072-502098D9D57D}"/>
            </a:ext>
          </a:extLst>
        </xdr:cNvPr>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4" name="直線コネクタ 393">
          <a:extLst>
            <a:ext uri="{FF2B5EF4-FFF2-40B4-BE49-F238E27FC236}">
              <a16:creationId xmlns:a16="http://schemas.microsoft.com/office/drawing/2014/main" id="{14347B68-3FB7-46A7-A46C-AE946548258C}"/>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5" name="テキスト ボックス 394">
          <a:extLst>
            <a:ext uri="{FF2B5EF4-FFF2-40B4-BE49-F238E27FC236}">
              <a16:creationId xmlns:a16="http://schemas.microsoft.com/office/drawing/2014/main" id="{6206BC2B-9B92-4794-8A62-984A0830E623}"/>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6" name="直線コネクタ 395">
          <a:extLst>
            <a:ext uri="{FF2B5EF4-FFF2-40B4-BE49-F238E27FC236}">
              <a16:creationId xmlns:a16="http://schemas.microsoft.com/office/drawing/2014/main" id="{D7AFAC73-009C-46CA-B3A7-C7D495FA6594}"/>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7" name="テキスト ボックス 396">
          <a:extLst>
            <a:ext uri="{FF2B5EF4-FFF2-40B4-BE49-F238E27FC236}">
              <a16:creationId xmlns:a16="http://schemas.microsoft.com/office/drawing/2014/main" id="{1ACEF55A-A930-4D0C-A045-86A9E954378D}"/>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8" name="直線コネクタ 397">
          <a:extLst>
            <a:ext uri="{FF2B5EF4-FFF2-40B4-BE49-F238E27FC236}">
              <a16:creationId xmlns:a16="http://schemas.microsoft.com/office/drawing/2014/main" id="{FDC50F8F-839D-440C-8236-F65A339346D1}"/>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8455" cy="258445"/>
    <xdr:sp macro="" textlink="">
      <xdr:nvSpPr>
        <xdr:cNvPr id="399" name="テキスト ボックス 398">
          <a:extLst>
            <a:ext uri="{FF2B5EF4-FFF2-40B4-BE49-F238E27FC236}">
              <a16:creationId xmlns:a16="http://schemas.microsoft.com/office/drawing/2014/main" id="{BAEDB267-F12B-4F87-8593-C3AE03A38125}"/>
            </a:ext>
          </a:extLst>
        </xdr:cNvPr>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1F12D586-A5D9-4457-A1FF-234D2CD7CA94}"/>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24B5B171-488C-4122-B35A-9C4992512E8B}"/>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89535</xdr:rowOff>
    </xdr:from>
    <xdr:to>
      <xdr:col>24</xdr:col>
      <xdr:colOff>62865</xdr:colOff>
      <xdr:row>109</xdr:row>
      <xdr:rowOff>35560</xdr:rowOff>
    </xdr:to>
    <xdr:cxnSp macro="">
      <xdr:nvCxnSpPr>
        <xdr:cNvPr id="402" name="直線コネクタ 401">
          <a:extLst>
            <a:ext uri="{FF2B5EF4-FFF2-40B4-BE49-F238E27FC236}">
              <a16:creationId xmlns:a16="http://schemas.microsoft.com/office/drawing/2014/main" id="{F939D563-4010-4DB7-A1BC-3138BE3A114C}"/>
            </a:ext>
          </a:extLst>
        </xdr:cNvPr>
        <xdr:cNvCxnSpPr/>
      </xdr:nvCxnSpPr>
      <xdr:spPr>
        <a:xfrm flipV="1">
          <a:off x="4634865" y="172345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3" name="【市民会館】&#10;有形固定資産減価償却率最小値テキスト">
          <a:extLst>
            <a:ext uri="{FF2B5EF4-FFF2-40B4-BE49-F238E27FC236}">
              <a16:creationId xmlns:a16="http://schemas.microsoft.com/office/drawing/2014/main" id="{70D6B6D7-B9B1-4C9E-B717-EB472333ADFB}"/>
            </a:ext>
          </a:extLst>
        </xdr:cNvPr>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4" name="直線コネクタ 403">
          <a:extLst>
            <a:ext uri="{FF2B5EF4-FFF2-40B4-BE49-F238E27FC236}">
              <a16:creationId xmlns:a16="http://schemas.microsoft.com/office/drawing/2014/main" id="{B9C2511F-C398-44B4-875C-712B93BFF6DC}"/>
            </a:ext>
          </a:extLst>
        </xdr:cNvPr>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36195</xdr:rowOff>
    </xdr:from>
    <xdr:ext cx="340360" cy="259080"/>
    <xdr:sp macro="" textlink="">
      <xdr:nvSpPr>
        <xdr:cNvPr id="405" name="【市民会館】&#10;有形固定資産減価償却率最大値テキスト">
          <a:extLst>
            <a:ext uri="{FF2B5EF4-FFF2-40B4-BE49-F238E27FC236}">
              <a16:creationId xmlns:a16="http://schemas.microsoft.com/office/drawing/2014/main" id="{4476E18F-0C33-4408-8BA2-42BC8E49AFFE}"/>
            </a:ext>
          </a:extLst>
        </xdr:cNvPr>
        <xdr:cNvSpPr txBox="1"/>
      </xdr:nvSpPr>
      <xdr:spPr>
        <a:xfrm>
          <a:off x="4673600" y="170097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89535</xdr:rowOff>
    </xdr:from>
    <xdr:to>
      <xdr:col>24</xdr:col>
      <xdr:colOff>152400</xdr:colOff>
      <xdr:row>100</xdr:row>
      <xdr:rowOff>89535</xdr:rowOff>
    </xdr:to>
    <xdr:cxnSp macro="">
      <xdr:nvCxnSpPr>
        <xdr:cNvPr id="406" name="直線コネクタ 405">
          <a:extLst>
            <a:ext uri="{FF2B5EF4-FFF2-40B4-BE49-F238E27FC236}">
              <a16:creationId xmlns:a16="http://schemas.microsoft.com/office/drawing/2014/main" id="{35D64028-9C9E-4738-8E30-82C8D8BD2F56}"/>
            </a:ext>
          </a:extLst>
        </xdr:cNvPr>
        <xdr:cNvCxnSpPr/>
      </xdr:nvCxnSpPr>
      <xdr:spPr>
        <a:xfrm>
          <a:off x="4546600" y="1723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33655</xdr:rowOff>
    </xdr:from>
    <xdr:ext cx="405130" cy="258445"/>
    <xdr:sp macro="" textlink="">
      <xdr:nvSpPr>
        <xdr:cNvPr id="407" name="【市民会館】&#10;有形固定資産減価償却率平均値テキスト">
          <a:extLst>
            <a:ext uri="{FF2B5EF4-FFF2-40B4-BE49-F238E27FC236}">
              <a16:creationId xmlns:a16="http://schemas.microsoft.com/office/drawing/2014/main" id="{59ADA312-106F-4698-8680-B08CF3629CA5}"/>
            </a:ext>
          </a:extLst>
        </xdr:cNvPr>
        <xdr:cNvSpPr txBox="1"/>
      </xdr:nvSpPr>
      <xdr:spPr>
        <a:xfrm>
          <a:off x="4673600" y="1786445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10795</xdr:rowOff>
    </xdr:from>
    <xdr:to>
      <xdr:col>24</xdr:col>
      <xdr:colOff>114300</xdr:colOff>
      <xdr:row>105</xdr:row>
      <xdr:rowOff>112395</xdr:rowOff>
    </xdr:to>
    <xdr:sp macro="" textlink="">
      <xdr:nvSpPr>
        <xdr:cNvPr id="408" name="フローチャート: 判断 407">
          <a:extLst>
            <a:ext uri="{FF2B5EF4-FFF2-40B4-BE49-F238E27FC236}">
              <a16:creationId xmlns:a16="http://schemas.microsoft.com/office/drawing/2014/main" id="{0A4C9F6F-C481-4705-AB69-55053FD5EAB4}"/>
            </a:ext>
          </a:extLst>
        </xdr:cNvPr>
        <xdr:cNvSpPr/>
      </xdr:nvSpPr>
      <xdr:spPr>
        <a:xfrm>
          <a:off x="4584700" y="1801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154940</xdr:rowOff>
    </xdr:from>
    <xdr:to>
      <xdr:col>20</xdr:col>
      <xdr:colOff>38100</xdr:colOff>
      <xdr:row>105</xdr:row>
      <xdr:rowOff>84455</xdr:rowOff>
    </xdr:to>
    <xdr:sp macro="" textlink="">
      <xdr:nvSpPr>
        <xdr:cNvPr id="409" name="フローチャート: 判断 408">
          <a:extLst>
            <a:ext uri="{FF2B5EF4-FFF2-40B4-BE49-F238E27FC236}">
              <a16:creationId xmlns:a16="http://schemas.microsoft.com/office/drawing/2014/main" id="{D377C19B-28FB-4169-B2A6-7E9BDA6FB587}"/>
            </a:ext>
          </a:extLst>
        </xdr:cNvPr>
        <xdr:cNvSpPr/>
      </xdr:nvSpPr>
      <xdr:spPr>
        <a:xfrm>
          <a:off x="3746500" y="1798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144780</xdr:rowOff>
    </xdr:from>
    <xdr:to>
      <xdr:col>15</xdr:col>
      <xdr:colOff>101600</xdr:colOff>
      <xdr:row>105</xdr:row>
      <xdr:rowOff>74930</xdr:rowOff>
    </xdr:to>
    <xdr:sp macro="" textlink="">
      <xdr:nvSpPr>
        <xdr:cNvPr id="410" name="フローチャート: 判断 409">
          <a:extLst>
            <a:ext uri="{FF2B5EF4-FFF2-40B4-BE49-F238E27FC236}">
              <a16:creationId xmlns:a16="http://schemas.microsoft.com/office/drawing/2014/main" id="{4A8455AD-F8D8-4FEC-9625-042531F8B61F}"/>
            </a:ext>
          </a:extLst>
        </xdr:cNvPr>
        <xdr:cNvSpPr/>
      </xdr:nvSpPr>
      <xdr:spPr>
        <a:xfrm>
          <a:off x="2857500" y="1797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90805</xdr:rowOff>
    </xdr:from>
    <xdr:to>
      <xdr:col>10</xdr:col>
      <xdr:colOff>165100</xdr:colOff>
      <xdr:row>105</xdr:row>
      <xdr:rowOff>20955</xdr:rowOff>
    </xdr:to>
    <xdr:sp macro="" textlink="">
      <xdr:nvSpPr>
        <xdr:cNvPr id="411" name="フローチャート: 判断 410">
          <a:extLst>
            <a:ext uri="{FF2B5EF4-FFF2-40B4-BE49-F238E27FC236}">
              <a16:creationId xmlns:a16="http://schemas.microsoft.com/office/drawing/2014/main" id="{3090E0DC-9AE2-4AC7-963B-81C8C5132C67}"/>
            </a:ext>
          </a:extLst>
        </xdr:cNvPr>
        <xdr:cNvSpPr/>
      </xdr:nvSpPr>
      <xdr:spPr>
        <a:xfrm>
          <a:off x="1968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FE73AF4D-3864-4E80-864D-AA886F7B57CF}"/>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CBAFFDD8-0090-41E2-9514-14363234EF99}"/>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65080616-FD87-4A29-BE87-E2191BB1955B}"/>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45D52A74-BDA5-481A-AB3D-EFB2B5F436A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988E5CB1-4A09-484C-8CFA-7E508629671F}"/>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2D9A79E2-D7B3-4319-B3DC-B2F9420265AD}"/>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17780</xdr:rowOff>
    </xdr:from>
    <xdr:to>
      <xdr:col>24</xdr:col>
      <xdr:colOff>114300</xdr:colOff>
      <xdr:row>105</xdr:row>
      <xdr:rowOff>118745</xdr:rowOff>
    </xdr:to>
    <xdr:sp macro="" textlink="">
      <xdr:nvSpPr>
        <xdr:cNvPr id="418" name="楕円 417">
          <a:extLst>
            <a:ext uri="{FF2B5EF4-FFF2-40B4-BE49-F238E27FC236}">
              <a16:creationId xmlns:a16="http://schemas.microsoft.com/office/drawing/2014/main" id="{CF568513-6E2C-48BA-88BC-70268E9F2A01}"/>
            </a:ext>
          </a:extLst>
        </xdr:cNvPr>
        <xdr:cNvSpPr/>
      </xdr:nvSpPr>
      <xdr:spPr>
        <a:xfrm>
          <a:off x="4584700" y="1802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167005</xdr:rowOff>
    </xdr:from>
    <xdr:ext cx="405130" cy="258445"/>
    <xdr:sp macro="" textlink="">
      <xdr:nvSpPr>
        <xdr:cNvPr id="419" name="【市民会館】&#10;有形固定資産減価償却率該当値テキスト">
          <a:extLst>
            <a:ext uri="{FF2B5EF4-FFF2-40B4-BE49-F238E27FC236}">
              <a16:creationId xmlns:a16="http://schemas.microsoft.com/office/drawing/2014/main" id="{AAC1F67B-D4D2-4FCF-85DE-6E965284C54C}"/>
            </a:ext>
          </a:extLst>
        </xdr:cNvPr>
        <xdr:cNvSpPr txBox="1"/>
      </xdr:nvSpPr>
      <xdr:spPr>
        <a:xfrm>
          <a:off x="4673600" y="17997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104</xdr:row>
      <xdr:rowOff>128270</xdr:rowOff>
    </xdr:from>
    <xdr:to>
      <xdr:col>20</xdr:col>
      <xdr:colOff>38100</xdr:colOff>
      <xdr:row>105</xdr:row>
      <xdr:rowOff>58420</xdr:rowOff>
    </xdr:to>
    <xdr:sp macro="" textlink="">
      <xdr:nvSpPr>
        <xdr:cNvPr id="420" name="楕円 419">
          <a:extLst>
            <a:ext uri="{FF2B5EF4-FFF2-40B4-BE49-F238E27FC236}">
              <a16:creationId xmlns:a16="http://schemas.microsoft.com/office/drawing/2014/main" id="{148463B5-5846-4F4A-A336-21A543B9B83C}"/>
            </a:ext>
          </a:extLst>
        </xdr:cNvPr>
        <xdr:cNvSpPr/>
      </xdr:nvSpPr>
      <xdr:spPr>
        <a:xfrm>
          <a:off x="3746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7620</xdr:rowOff>
    </xdr:from>
    <xdr:to>
      <xdr:col>24</xdr:col>
      <xdr:colOff>63500</xdr:colOff>
      <xdr:row>105</xdr:row>
      <xdr:rowOff>67945</xdr:rowOff>
    </xdr:to>
    <xdr:cxnSp macro="">
      <xdr:nvCxnSpPr>
        <xdr:cNvPr id="421" name="直線コネクタ 420">
          <a:extLst>
            <a:ext uri="{FF2B5EF4-FFF2-40B4-BE49-F238E27FC236}">
              <a16:creationId xmlns:a16="http://schemas.microsoft.com/office/drawing/2014/main" id="{A68D9290-2089-4C1B-9216-9549C96488C7}"/>
            </a:ext>
          </a:extLst>
        </xdr:cNvPr>
        <xdr:cNvCxnSpPr/>
      </xdr:nvCxnSpPr>
      <xdr:spPr>
        <a:xfrm>
          <a:off x="3797300" y="18009870"/>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79375</xdr:rowOff>
    </xdr:from>
    <xdr:to>
      <xdr:col>15</xdr:col>
      <xdr:colOff>101600</xdr:colOff>
      <xdr:row>106</xdr:row>
      <xdr:rowOff>9525</xdr:rowOff>
    </xdr:to>
    <xdr:sp macro="" textlink="">
      <xdr:nvSpPr>
        <xdr:cNvPr id="422" name="楕円 421">
          <a:extLst>
            <a:ext uri="{FF2B5EF4-FFF2-40B4-BE49-F238E27FC236}">
              <a16:creationId xmlns:a16="http://schemas.microsoft.com/office/drawing/2014/main" id="{A49AD354-A140-4075-89E2-E218736990BF}"/>
            </a:ext>
          </a:extLst>
        </xdr:cNvPr>
        <xdr:cNvSpPr/>
      </xdr:nvSpPr>
      <xdr:spPr>
        <a:xfrm>
          <a:off x="2857500" y="1808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7620</xdr:rowOff>
    </xdr:from>
    <xdr:to>
      <xdr:col>19</xdr:col>
      <xdr:colOff>177800</xdr:colOff>
      <xdr:row>105</xdr:row>
      <xdr:rowOff>130175</xdr:rowOff>
    </xdr:to>
    <xdr:cxnSp macro="">
      <xdr:nvCxnSpPr>
        <xdr:cNvPr id="423" name="直線コネクタ 422">
          <a:extLst>
            <a:ext uri="{FF2B5EF4-FFF2-40B4-BE49-F238E27FC236}">
              <a16:creationId xmlns:a16="http://schemas.microsoft.com/office/drawing/2014/main" id="{6A5C358C-1A1C-44D0-AEF5-3521B3D181D4}"/>
            </a:ext>
          </a:extLst>
        </xdr:cNvPr>
        <xdr:cNvCxnSpPr/>
      </xdr:nvCxnSpPr>
      <xdr:spPr>
        <a:xfrm flipV="1">
          <a:off x="2908300" y="18009870"/>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64770</xdr:rowOff>
    </xdr:from>
    <xdr:to>
      <xdr:col>10</xdr:col>
      <xdr:colOff>165100</xdr:colOff>
      <xdr:row>105</xdr:row>
      <xdr:rowOff>166370</xdr:rowOff>
    </xdr:to>
    <xdr:sp macro="" textlink="">
      <xdr:nvSpPr>
        <xdr:cNvPr id="424" name="楕円 423">
          <a:extLst>
            <a:ext uri="{FF2B5EF4-FFF2-40B4-BE49-F238E27FC236}">
              <a16:creationId xmlns:a16="http://schemas.microsoft.com/office/drawing/2014/main" id="{75C3216B-AC62-4799-ACF8-29872E1678BA}"/>
            </a:ext>
          </a:extLst>
        </xdr:cNvPr>
        <xdr:cNvSpPr/>
      </xdr:nvSpPr>
      <xdr:spPr>
        <a:xfrm>
          <a:off x="1968500" y="1806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115570</xdr:rowOff>
    </xdr:from>
    <xdr:to>
      <xdr:col>15</xdr:col>
      <xdr:colOff>50800</xdr:colOff>
      <xdr:row>105</xdr:row>
      <xdr:rowOff>130175</xdr:rowOff>
    </xdr:to>
    <xdr:cxnSp macro="">
      <xdr:nvCxnSpPr>
        <xdr:cNvPr id="425" name="直線コネクタ 424">
          <a:extLst>
            <a:ext uri="{FF2B5EF4-FFF2-40B4-BE49-F238E27FC236}">
              <a16:creationId xmlns:a16="http://schemas.microsoft.com/office/drawing/2014/main" id="{8116B655-5A10-4C36-A9E2-A92E0366A14D}"/>
            </a:ext>
          </a:extLst>
        </xdr:cNvPr>
        <xdr:cNvCxnSpPr/>
      </xdr:nvCxnSpPr>
      <xdr:spPr>
        <a:xfrm>
          <a:off x="2019300" y="1811782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31750</xdr:rowOff>
    </xdr:from>
    <xdr:to>
      <xdr:col>6</xdr:col>
      <xdr:colOff>38100</xdr:colOff>
      <xdr:row>105</xdr:row>
      <xdr:rowOff>133350</xdr:rowOff>
    </xdr:to>
    <xdr:sp macro="" textlink="">
      <xdr:nvSpPr>
        <xdr:cNvPr id="426" name="楕円 425">
          <a:extLst>
            <a:ext uri="{FF2B5EF4-FFF2-40B4-BE49-F238E27FC236}">
              <a16:creationId xmlns:a16="http://schemas.microsoft.com/office/drawing/2014/main" id="{9590D77F-1F7F-4564-B5BC-F09F3DD7DBD9}"/>
            </a:ext>
          </a:extLst>
        </xdr:cNvPr>
        <xdr:cNvSpPr/>
      </xdr:nvSpPr>
      <xdr:spPr>
        <a:xfrm>
          <a:off x="1079500" y="180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82550</xdr:rowOff>
    </xdr:from>
    <xdr:to>
      <xdr:col>10</xdr:col>
      <xdr:colOff>114300</xdr:colOff>
      <xdr:row>105</xdr:row>
      <xdr:rowOff>115570</xdr:rowOff>
    </xdr:to>
    <xdr:cxnSp macro="">
      <xdr:nvCxnSpPr>
        <xdr:cNvPr id="427" name="直線コネクタ 426">
          <a:extLst>
            <a:ext uri="{FF2B5EF4-FFF2-40B4-BE49-F238E27FC236}">
              <a16:creationId xmlns:a16="http://schemas.microsoft.com/office/drawing/2014/main" id="{AE229974-910F-4FF8-AA85-9C01F779BC75}"/>
            </a:ext>
          </a:extLst>
        </xdr:cNvPr>
        <xdr:cNvCxnSpPr/>
      </xdr:nvCxnSpPr>
      <xdr:spPr>
        <a:xfrm>
          <a:off x="1130300" y="1808480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75565</xdr:rowOff>
    </xdr:from>
    <xdr:ext cx="405130" cy="258445"/>
    <xdr:sp macro="" textlink="">
      <xdr:nvSpPr>
        <xdr:cNvPr id="428" name="n_1aveValue【市民会館】&#10;有形固定資産減価償却率">
          <a:extLst>
            <a:ext uri="{FF2B5EF4-FFF2-40B4-BE49-F238E27FC236}">
              <a16:creationId xmlns:a16="http://schemas.microsoft.com/office/drawing/2014/main" id="{36FBB03E-B2B6-4488-AE68-B80BBB2879FC}"/>
            </a:ext>
          </a:extLst>
        </xdr:cNvPr>
        <xdr:cNvSpPr txBox="1"/>
      </xdr:nvSpPr>
      <xdr:spPr>
        <a:xfrm>
          <a:off x="3582035" y="180778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91440</xdr:rowOff>
    </xdr:from>
    <xdr:ext cx="404495" cy="259080"/>
    <xdr:sp macro="" textlink="">
      <xdr:nvSpPr>
        <xdr:cNvPr id="429" name="n_2aveValue【市民会館】&#10;有形固定資産減価償却率">
          <a:extLst>
            <a:ext uri="{FF2B5EF4-FFF2-40B4-BE49-F238E27FC236}">
              <a16:creationId xmlns:a16="http://schemas.microsoft.com/office/drawing/2014/main" id="{AF798AD4-3DCB-4D82-A736-9F670DD5940D}"/>
            </a:ext>
          </a:extLst>
        </xdr:cNvPr>
        <xdr:cNvSpPr txBox="1"/>
      </xdr:nvSpPr>
      <xdr:spPr>
        <a:xfrm>
          <a:off x="2705735" y="177507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37465</xdr:rowOff>
    </xdr:from>
    <xdr:ext cx="404495" cy="259080"/>
    <xdr:sp macro="" textlink="">
      <xdr:nvSpPr>
        <xdr:cNvPr id="430" name="n_3aveValue【市民会館】&#10;有形固定資産減価償却率">
          <a:extLst>
            <a:ext uri="{FF2B5EF4-FFF2-40B4-BE49-F238E27FC236}">
              <a16:creationId xmlns:a16="http://schemas.microsoft.com/office/drawing/2014/main" id="{8266203B-7DDE-44D6-A5FE-76D7CC2C8BAA}"/>
            </a:ext>
          </a:extLst>
        </xdr:cNvPr>
        <xdr:cNvSpPr txBox="1"/>
      </xdr:nvSpPr>
      <xdr:spPr>
        <a:xfrm>
          <a:off x="1816735" y="176968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29210</xdr:rowOff>
    </xdr:from>
    <xdr:ext cx="404495" cy="258445"/>
    <xdr:sp macro="" textlink="">
      <xdr:nvSpPr>
        <xdr:cNvPr id="431" name="n_4aveValue【市民会館】&#10;有形固定資産減価償却率">
          <a:extLst>
            <a:ext uri="{FF2B5EF4-FFF2-40B4-BE49-F238E27FC236}">
              <a16:creationId xmlns:a16="http://schemas.microsoft.com/office/drawing/2014/main" id="{6DBBBF2C-AF83-4D46-9051-FAEEC43C8DBC}"/>
            </a:ext>
          </a:extLst>
        </xdr:cNvPr>
        <xdr:cNvSpPr txBox="1"/>
      </xdr:nvSpPr>
      <xdr:spPr>
        <a:xfrm>
          <a:off x="927735" y="176885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103</xdr:row>
      <xdr:rowOff>74930</xdr:rowOff>
    </xdr:from>
    <xdr:ext cx="405130" cy="258445"/>
    <xdr:sp macro="" textlink="">
      <xdr:nvSpPr>
        <xdr:cNvPr id="432" name="n_1mainValue【市民会館】&#10;有形固定資産減価償却率">
          <a:extLst>
            <a:ext uri="{FF2B5EF4-FFF2-40B4-BE49-F238E27FC236}">
              <a16:creationId xmlns:a16="http://schemas.microsoft.com/office/drawing/2014/main" id="{F7AF9FE9-B4F5-4BA7-9978-88C7B1A078BA}"/>
            </a:ext>
          </a:extLst>
        </xdr:cNvPr>
        <xdr:cNvSpPr txBox="1"/>
      </xdr:nvSpPr>
      <xdr:spPr>
        <a:xfrm>
          <a:off x="3582035" y="177342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635</xdr:rowOff>
    </xdr:from>
    <xdr:ext cx="404495" cy="259080"/>
    <xdr:sp macro="" textlink="">
      <xdr:nvSpPr>
        <xdr:cNvPr id="433" name="n_2mainValue【市民会館】&#10;有形固定資産減価償却率">
          <a:extLst>
            <a:ext uri="{FF2B5EF4-FFF2-40B4-BE49-F238E27FC236}">
              <a16:creationId xmlns:a16="http://schemas.microsoft.com/office/drawing/2014/main" id="{F043082F-5D9A-4D18-9DF3-CDFF1B66D39D}"/>
            </a:ext>
          </a:extLst>
        </xdr:cNvPr>
        <xdr:cNvSpPr txBox="1"/>
      </xdr:nvSpPr>
      <xdr:spPr>
        <a:xfrm>
          <a:off x="2705735" y="181743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157480</xdr:rowOff>
    </xdr:from>
    <xdr:ext cx="404495" cy="258445"/>
    <xdr:sp macro="" textlink="">
      <xdr:nvSpPr>
        <xdr:cNvPr id="434" name="n_3mainValue【市民会館】&#10;有形固定資産減価償却率">
          <a:extLst>
            <a:ext uri="{FF2B5EF4-FFF2-40B4-BE49-F238E27FC236}">
              <a16:creationId xmlns:a16="http://schemas.microsoft.com/office/drawing/2014/main" id="{D711920A-E41E-4C7A-B646-4B542BB4671B}"/>
            </a:ext>
          </a:extLst>
        </xdr:cNvPr>
        <xdr:cNvSpPr txBox="1"/>
      </xdr:nvSpPr>
      <xdr:spPr>
        <a:xfrm>
          <a:off x="1816735" y="181597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124460</xdr:rowOff>
    </xdr:from>
    <xdr:ext cx="404495" cy="259080"/>
    <xdr:sp macro="" textlink="">
      <xdr:nvSpPr>
        <xdr:cNvPr id="435" name="n_4mainValue【市民会館】&#10;有形固定資産減価償却率">
          <a:extLst>
            <a:ext uri="{FF2B5EF4-FFF2-40B4-BE49-F238E27FC236}">
              <a16:creationId xmlns:a16="http://schemas.microsoft.com/office/drawing/2014/main" id="{4C5D1A44-9F67-4FAE-8EAB-0A62B5DD2F26}"/>
            </a:ext>
          </a:extLst>
        </xdr:cNvPr>
        <xdr:cNvSpPr txBox="1"/>
      </xdr:nvSpPr>
      <xdr:spPr>
        <a:xfrm>
          <a:off x="927735" y="181267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CC480880-A991-443C-AA33-1DE9023E84C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31C417C9-AEDB-4C77-B00C-EFEAA1BFC3DD}"/>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AA0C6686-06C7-4081-B0FC-6E041A25D45F}"/>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444CCB63-20B8-45D9-986A-0ACC56C7F163}"/>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CC50D0B6-48E9-4089-80CA-B7198C2FD1A9}"/>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B892B9A2-E54F-428B-A39E-7D32DE0C0949}"/>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5C312285-B782-477C-9C88-63BB1FB46A28}"/>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4CDD1A75-31B1-40FA-9F7B-45A7FD2BA984}"/>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250" cy="225425"/>
    <xdr:sp macro="" textlink="">
      <xdr:nvSpPr>
        <xdr:cNvPr id="444" name="テキスト ボックス 443">
          <a:extLst>
            <a:ext uri="{FF2B5EF4-FFF2-40B4-BE49-F238E27FC236}">
              <a16:creationId xmlns:a16="http://schemas.microsoft.com/office/drawing/2014/main" id="{FB5D206C-C015-41AB-8D33-118F4EA7FE9B}"/>
            </a:ext>
          </a:extLst>
        </xdr:cNvPr>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3F1384D1-6918-484B-88F4-B60D4A62A4CD}"/>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FEB2E625-85E8-4978-8F54-87F7245D17B9}"/>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725" cy="259080"/>
    <xdr:sp macro="" textlink="">
      <xdr:nvSpPr>
        <xdr:cNvPr id="447" name="テキスト ボックス 446">
          <a:extLst>
            <a:ext uri="{FF2B5EF4-FFF2-40B4-BE49-F238E27FC236}">
              <a16:creationId xmlns:a16="http://schemas.microsoft.com/office/drawing/2014/main" id="{9B3AA21A-339A-4305-B72C-4A55FDE4675E}"/>
            </a:ext>
          </a:extLst>
        </xdr:cNvPr>
        <xdr:cNvSpPr txBox="1"/>
      </xdr:nvSpPr>
      <xdr:spPr>
        <a:xfrm>
          <a:off x="6136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BE35BA8B-C7D2-40EC-9030-B610544957E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725" cy="258445"/>
    <xdr:sp macro="" textlink="">
      <xdr:nvSpPr>
        <xdr:cNvPr id="449" name="テキスト ボックス 448">
          <a:extLst>
            <a:ext uri="{FF2B5EF4-FFF2-40B4-BE49-F238E27FC236}">
              <a16:creationId xmlns:a16="http://schemas.microsoft.com/office/drawing/2014/main" id="{718371E4-6DF0-460F-895C-A505425895D6}"/>
            </a:ext>
          </a:extLst>
        </xdr:cNvPr>
        <xdr:cNvSpPr txBox="1"/>
      </xdr:nvSpPr>
      <xdr:spPr>
        <a:xfrm>
          <a:off x="6136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692901F7-B9BC-4777-A2D3-5A787730BE59}"/>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725" cy="259080"/>
    <xdr:sp macro="" textlink="">
      <xdr:nvSpPr>
        <xdr:cNvPr id="451" name="テキスト ボックス 450">
          <a:extLst>
            <a:ext uri="{FF2B5EF4-FFF2-40B4-BE49-F238E27FC236}">
              <a16:creationId xmlns:a16="http://schemas.microsoft.com/office/drawing/2014/main" id="{9A3173CA-EB70-4F86-94D8-99B5F5A29112}"/>
            </a:ext>
          </a:extLst>
        </xdr:cNvPr>
        <xdr:cNvSpPr txBox="1"/>
      </xdr:nvSpPr>
      <xdr:spPr>
        <a:xfrm>
          <a:off x="6136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124EDE8B-AC67-4705-8886-C1E7BC9A89AC}"/>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725" cy="259080"/>
    <xdr:sp macro="" textlink="">
      <xdr:nvSpPr>
        <xdr:cNvPr id="453" name="テキスト ボックス 452">
          <a:extLst>
            <a:ext uri="{FF2B5EF4-FFF2-40B4-BE49-F238E27FC236}">
              <a16:creationId xmlns:a16="http://schemas.microsoft.com/office/drawing/2014/main" id="{36823F6A-70DB-4AF1-AF44-1441BB6E743A}"/>
            </a:ext>
          </a:extLst>
        </xdr:cNvPr>
        <xdr:cNvSpPr txBox="1"/>
      </xdr:nvSpPr>
      <xdr:spPr>
        <a:xfrm>
          <a:off x="6136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30E50C38-8237-4A65-B4FF-8313BC771BA4}"/>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725" cy="258445"/>
    <xdr:sp macro="" textlink="">
      <xdr:nvSpPr>
        <xdr:cNvPr id="455" name="テキスト ボックス 454">
          <a:extLst>
            <a:ext uri="{FF2B5EF4-FFF2-40B4-BE49-F238E27FC236}">
              <a16:creationId xmlns:a16="http://schemas.microsoft.com/office/drawing/2014/main" id="{11478723-3644-4B21-A826-6E0FB6816630}"/>
            </a:ext>
          </a:extLst>
        </xdr:cNvPr>
        <xdr:cNvSpPr txBox="1"/>
      </xdr:nvSpPr>
      <xdr:spPr>
        <a:xfrm>
          <a:off x="6136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91F73AC3-8697-4FB1-BB11-93C5C0086CE4}"/>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725" cy="259080"/>
    <xdr:sp macro="" textlink="">
      <xdr:nvSpPr>
        <xdr:cNvPr id="457" name="テキスト ボックス 456">
          <a:extLst>
            <a:ext uri="{FF2B5EF4-FFF2-40B4-BE49-F238E27FC236}">
              <a16:creationId xmlns:a16="http://schemas.microsoft.com/office/drawing/2014/main" id="{B1559268-6448-4874-BDD4-269414787B17}"/>
            </a:ext>
          </a:extLst>
        </xdr:cNvPr>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E8E22398-639D-411B-82F2-7A5B4DA2AD9C}"/>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89535</xdr:rowOff>
    </xdr:to>
    <xdr:cxnSp macro="">
      <xdr:nvCxnSpPr>
        <xdr:cNvPr id="459" name="直線コネクタ 458">
          <a:extLst>
            <a:ext uri="{FF2B5EF4-FFF2-40B4-BE49-F238E27FC236}">
              <a16:creationId xmlns:a16="http://schemas.microsoft.com/office/drawing/2014/main" id="{55429F94-801F-46FB-9FF6-3F42D12B38C9}"/>
            </a:ext>
          </a:extLst>
        </xdr:cNvPr>
        <xdr:cNvCxnSpPr/>
      </xdr:nvCxnSpPr>
      <xdr:spPr>
        <a:xfrm flipV="1">
          <a:off x="10476865" y="1705737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93345</xdr:rowOff>
    </xdr:from>
    <xdr:ext cx="469900" cy="259080"/>
    <xdr:sp macro="" textlink="">
      <xdr:nvSpPr>
        <xdr:cNvPr id="460" name="【市民会館】&#10;一人当たり面積最小値テキスト">
          <a:extLst>
            <a:ext uri="{FF2B5EF4-FFF2-40B4-BE49-F238E27FC236}">
              <a16:creationId xmlns:a16="http://schemas.microsoft.com/office/drawing/2014/main" id="{6C6A8B22-2272-4269-8D23-A2601731FC1C}"/>
            </a:ext>
          </a:extLst>
        </xdr:cNvPr>
        <xdr:cNvSpPr txBox="1"/>
      </xdr:nvSpPr>
      <xdr:spPr>
        <a:xfrm>
          <a:off x="10515600" y="18609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89535</xdr:rowOff>
    </xdr:from>
    <xdr:to>
      <xdr:col>55</xdr:col>
      <xdr:colOff>88900</xdr:colOff>
      <xdr:row>108</xdr:row>
      <xdr:rowOff>89535</xdr:rowOff>
    </xdr:to>
    <xdr:cxnSp macro="">
      <xdr:nvCxnSpPr>
        <xdr:cNvPr id="461" name="直線コネクタ 460">
          <a:extLst>
            <a:ext uri="{FF2B5EF4-FFF2-40B4-BE49-F238E27FC236}">
              <a16:creationId xmlns:a16="http://schemas.microsoft.com/office/drawing/2014/main" id="{D7CF21FB-E3D1-42AB-B52C-EE60271A8548}"/>
            </a:ext>
          </a:extLst>
        </xdr:cNvPr>
        <xdr:cNvCxnSpPr/>
      </xdr:nvCxnSpPr>
      <xdr:spPr>
        <a:xfrm>
          <a:off x="10388600" y="1860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30480</xdr:rowOff>
    </xdr:from>
    <xdr:ext cx="469900" cy="258445"/>
    <xdr:sp macro="" textlink="">
      <xdr:nvSpPr>
        <xdr:cNvPr id="462" name="【市民会館】&#10;一人当たり面積最大値テキスト">
          <a:extLst>
            <a:ext uri="{FF2B5EF4-FFF2-40B4-BE49-F238E27FC236}">
              <a16:creationId xmlns:a16="http://schemas.microsoft.com/office/drawing/2014/main" id="{03A7F2EF-9377-42D1-82AC-69120FBD7FFD}"/>
            </a:ext>
          </a:extLst>
        </xdr:cNvPr>
        <xdr:cNvSpPr txBox="1"/>
      </xdr:nvSpPr>
      <xdr:spPr>
        <a:xfrm>
          <a:off x="10515600" y="168325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4879BB81-2ED7-45A5-ABFA-C6288B4DA6D3}"/>
            </a:ext>
          </a:extLst>
        </xdr:cNvPr>
        <xdr:cNvCxnSpPr/>
      </xdr:nvCxnSpPr>
      <xdr:spPr>
        <a:xfrm>
          <a:off x="10388600" y="1705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78740</xdr:rowOff>
    </xdr:from>
    <xdr:ext cx="469900" cy="259080"/>
    <xdr:sp macro="" textlink="">
      <xdr:nvSpPr>
        <xdr:cNvPr id="464" name="【市民会館】&#10;一人当たり面積平均値テキスト">
          <a:extLst>
            <a:ext uri="{FF2B5EF4-FFF2-40B4-BE49-F238E27FC236}">
              <a16:creationId xmlns:a16="http://schemas.microsoft.com/office/drawing/2014/main" id="{B44C3D76-10DB-4ED9-B125-593E4EF34CBC}"/>
            </a:ext>
          </a:extLst>
        </xdr:cNvPr>
        <xdr:cNvSpPr txBox="1"/>
      </xdr:nvSpPr>
      <xdr:spPr>
        <a:xfrm>
          <a:off x="10515600" y="180809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E7B18B4F-7E23-4321-9E94-2BCBA53D9589}"/>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7A2E5BD4-B5E0-40B5-89F4-B353F2292BD3}"/>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B14686C0-1178-41B3-AF97-489F0D0A14E8}"/>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69215</xdr:rowOff>
    </xdr:from>
    <xdr:to>
      <xdr:col>41</xdr:col>
      <xdr:colOff>101600</xdr:colOff>
      <xdr:row>106</xdr:row>
      <xdr:rowOff>170815</xdr:rowOff>
    </xdr:to>
    <xdr:sp macro="" textlink="">
      <xdr:nvSpPr>
        <xdr:cNvPr id="468" name="フローチャート: 判断 467">
          <a:extLst>
            <a:ext uri="{FF2B5EF4-FFF2-40B4-BE49-F238E27FC236}">
              <a16:creationId xmlns:a16="http://schemas.microsoft.com/office/drawing/2014/main" id="{E3D5E407-FB23-4177-9A3B-88D8FB43A1F2}"/>
            </a:ext>
          </a:extLst>
        </xdr:cNvPr>
        <xdr:cNvSpPr/>
      </xdr:nvSpPr>
      <xdr:spPr>
        <a:xfrm>
          <a:off x="7810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86360</xdr:rowOff>
    </xdr:from>
    <xdr:to>
      <xdr:col>36</xdr:col>
      <xdr:colOff>165100</xdr:colOff>
      <xdr:row>107</xdr:row>
      <xdr:rowOff>16510</xdr:rowOff>
    </xdr:to>
    <xdr:sp macro="" textlink="">
      <xdr:nvSpPr>
        <xdr:cNvPr id="469" name="フローチャート: 判断 468">
          <a:extLst>
            <a:ext uri="{FF2B5EF4-FFF2-40B4-BE49-F238E27FC236}">
              <a16:creationId xmlns:a16="http://schemas.microsoft.com/office/drawing/2014/main" id="{23429D62-601B-4C10-9CEA-7CC67CAA6EF0}"/>
            </a:ext>
          </a:extLst>
        </xdr:cNvPr>
        <xdr:cNvSpPr/>
      </xdr:nvSpPr>
      <xdr:spPr>
        <a:xfrm>
          <a:off x="6921500" y="1826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BD84A9CB-1B5B-4D9D-8332-09A84642C8F2}"/>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E77C7358-16EE-4582-80A3-45E839052C37}"/>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94147674-5321-4501-8105-A722BE37409E}"/>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87507435-03BC-4D30-B08B-6FC1A13E8D18}"/>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1F92EB67-82A3-4692-955A-09B945F62A52}"/>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42545</xdr:rowOff>
    </xdr:from>
    <xdr:to>
      <xdr:col>55</xdr:col>
      <xdr:colOff>50800</xdr:colOff>
      <xdr:row>107</xdr:row>
      <xdr:rowOff>144145</xdr:rowOff>
    </xdr:to>
    <xdr:sp macro="" textlink="">
      <xdr:nvSpPr>
        <xdr:cNvPr id="475" name="楕円 474">
          <a:extLst>
            <a:ext uri="{FF2B5EF4-FFF2-40B4-BE49-F238E27FC236}">
              <a16:creationId xmlns:a16="http://schemas.microsoft.com/office/drawing/2014/main" id="{CB046AAC-2557-4732-B6CB-358717A2ADDE}"/>
            </a:ext>
          </a:extLst>
        </xdr:cNvPr>
        <xdr:cNvSpPr/>
      </xdr:nvSpPr>
      <xdr:spPr>
        <a:xfrm>
          <a:off x="10426700" y="1838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20955</xdr:rowOff>
    </xdr:from>
    <xdr:ext cx="469900" cy="258445"/>
    <xdr:sp macro="" textlink="">
      <xdr:nvSpPr>
        <xdr:cNvPr id="476" name="【市民会館】&#10;一人当たり面積該当値テキスト">
          <a:extLst>
            <a:ext uri="{FF2B5EF4-FFF2-40B4-BE49-F238E27FC236}">
              <a16:creationId xmlns:a16="http://schemas.microsoft.com/office/drawing/2014/main" id="{5EB4C56E-B935-41E8-8F6B-9DF3DF797B9B}"/>
            </a:ext>
          </a:extLst>
        </xdr:cNvPr>
        <xdr:cNvSpPr txBox="1"/>
      </xdr:nvSpPr>
      <xdr:spPr>
        <a:xfrm>
          <a:off x="10515600" y="183661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48260</xdr:rowOff>
    </xdr:from>
    <xdr:to>
      <xdr:col>50</xdr:col>
      <xdr:colOff>165100</xdr:colOff>
      <xdr:row>107</xdr:row>
      <xdr:rowOff>149860</xdr:rowOff>
    </xdr:to>
    <xdr:sp macro="" textlink="">
      <xdr:nvSpPr>
        <xdr:cNvPr id="477" name="楕円 476">
          <a:extLst>
            <a:ext uri="{FF2B5EF4-FFF2-40B4-BE49-F238E27FC236}">
              <a16:creationId xmlns:a16="http://schemas.microsoft.com/office/drawing/2014/main" id="{50E660C5-C929-4182-86B3-B32218920FBB}"/>
            </a:ext>
          </a:extLst>
        </xdr:cNvPr>
        <xdr:cNvSpPr/>
      </xdr:nvSpPr>
      <xdr:spPr>
        <a:xfrm>
          <a:off x="9588500" y="1839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93345</xdr:rowOff>
    </xdr:from>
    <xdr:to>
      <xdr:col>55</xdr:col>
      <xdr:colOff>0</xdr:colOff>
      <xdr:row>107</xdr:row>
      <xdr:rowOff>99060</xdr:rowOff>
    </xdr:to>
    <xdr:cxnSp macro="">
      <xdr:nvCxnSpPr>
        <xdr:cNvPr id="478" name="直線コネクタ 477">
          <a:extLst>
            <a:ext uri="{FF2B5EF4-FFF2-40B4-BE49-F238E27FC236}">
              <a16:creationId xmlns:a16="http://schemas.microsoft.com/office/drawing/2014/main" id="{1029A088-3A13-4E0A-A8D1-E1DB4F8E4B0D}"/>
            </a:ext>
          </a:extLst>
        </xdr:cNvPr>
        <xdr:cNvCxnSpPr/>
      </xdr:nvCxnSpPr>
      <xdr:spPr>
        <a:xfrm flipV="1">
          <a:off x="9639300" y="1843849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52070</xdr:rowOff>
    </xdr:from>
    <xdr:to>
      <xdr:col>46</xdr:col>
      <xdr:colOff>38100</xdr:colOff>
      <xdr:row>107</xdr:row>
      <xdr:rowOff>153670</xdr:rowOff>
    </xdr:to>
    <xdr:sp macro="" textlink="">
      <xdr:nvSpPr>
        <xdr:cNvPr id="479" name="楕円 478">
          <a:extLst>
            <a:ext uri="{FF2B5EF4-FFF2-40B4-BE49-F238E27FC236}">
              <a16:creationId xmlns:a16="http://schemas.microsoft.com/office/drawing/2014/main" id="{9220BC28-17CE-4C72-81FD-B987C5A99B14}"/>
            </a:ext>
          </a:extLst>
        </xdr:cNvPr>
        <xdr:cNvSpPr/>
      </xdr:nvSpPr>
      <xdr:spPr>
        <a:xfrm>
          <a:off x="8699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99060</xdr:rowOff>
    </xdr:from>
    <xdr:to>
      <xdr:col>50</xdr:col>
      <xdr:colOff>114300</xdr:colOff>
      <xdr:row>107</xdr:row>
      <xdr:rowOff>102870</xdr:rowOff>
    </xdr:to>
    <xdr:cxnSp macro="">
      <xdr:nvCxnSpPr>
        <xdr:cNvPr id="480" name="直線コネクタ 479">
          <a:extLst>
            <a:ext uri="{FF2B5EF4-FFF2-40B4-BE49-F238E27FC236}">
              <a16:creationId xmlns:a16="http://schemas.microsoft.com/office/drawing/2014/main" id="{DE3367BA-0755-4119-82EC-B83DDA774D29}"/>
            </a:ext>
          </a:extLst>
        </xdr:cNvPr>
        <xdr:cNvCxnSpPr/>
      </xdr:nvCxnSpPr>
      <xdr:spPr>
        <a:xfrm flipV="1">
          <a:off x="8750300" y="184442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55880</xdr:rowOff>
    </xdr:from>
    <xdr:to>
      <xdr:col>41</xdr:col>
      <xdr:colOff>101600</xdr:colOff>
      <xdr:row>107</xdr:row>
      <xdr:rowOff>157480</xdr:rowOff>
    </xdr:to>
    <xdr:sp macro="" textlink="">
      <xdr:nvSpPr>
        <xdr:cNvPr id="481" name="楕円 480">
          <a:extLst>
            <a:ext uri="{FF2B5EF4-FFF2-40B4-BE49-F238E27FC236}">
              <a16:creationId xmlns:a16="http://schemas.microsoft.com/office/drawing/2014/main" id="{E357E8E5-C5D3-41AB-A1D7-111316AE7CEE}"/>
            </a:ext>
          </a:extLst>
        </xdr:cNvPr>
        <xdr:cNvSpPr/>
      </xdr:nvSpPr>
      <xdr:spPr>
        <a:xfrm>
          <a:off x="78105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102870</xdr:rowOff>
    </xdr:from>
    <xdr:to>
      <xdr:col>45</xdr:col>
      <xdr:colOff>177800</xdr:colOff>
      <xdr:row>107</xdr:row>
      <xdr:rowOff>106680</xdr:rowOff>
    </xdr:to>
    <xdr:cxnSp macro="">
      <xdr:nvCxnSpPr>
        <xdr:cNvPr id="482" name="直線コネクタ 481">
          <a:extLst>
            <a:ext uri="{FF2B5EF4-FFF2-40B4-BE49-F238E27FC236}">
              <a16:creationId xmlns:a16="http://schemas.microsoft.com/office/drawing/2014/main" id="{E7B87E54-A100-4538-A09D-4B62DF8DC1DE}"/>
            </a:ext>
          </a:extLst>
        </xdr:cNvPr>
        <xdr:cNvCxnSpPr/>
      </xdr:nvCxnSpPr>
      <xdr:spPr>
        <a:xfrm flipV="1">
          <a:off x="7861300" y="184480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59690</xdr:rowOff>
    </xdr:from>
    <xdr:to>
      <xdr:col>36</xdr:col>
      <xdr:colOff>165100</xdr:colOff>
      <xdr:row>107</xdr:row>
      <xdr:rowOff>161290</xdr:rowOff>
    </xdr:to>
    <xdr:sp macro="" textlink="">
      <xdr:nvSpPr>
        <xdr:cNvPr id="483" name="楕円 482">
          <a:extLst>
            <a:ext uri="{FF2B5EF4-FFF2-40B4-BE49-F238E27FC236}">
              <a16:creationId xmlns:a16="http://schemas.microsoft.com/office/drawing/2014/main" id="{7D458741-6D2E-463B-A2CE-68B2EA5BC850}"/>
            </a:ext>
          </a:extLst>
        </xdr:cNvPr>
        <xdr:cNvSpPr/>
      </xdr:nvSpPr>
      <xdr:spPr>
        <a:xfrm>
          <a:off x="6921500" y="184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106680</xdr:rowOff>
    </xdr:from>
    <xdr:to>
      <xdr:col>41</xdr:col>
      <xdr:colOff>50800</xdr:colOff>
      <xdr:row>107</xdr:row>
      <xdr:rowOff>110490</xdr:rowOff>
    </xdr:to>
    <xdr:cxnSp macro="">
      <xdr:nvCxnSpPr>
        <xdr:cNvPr id="484" name="直線コネクタ 483">
          <a:extLst>
            <a:ext uri="{FF2B5EF4-FFF2-40B4-BE49-F238E27FC236}">
              <a16:creationId xmlns:a16="http://schemas.microsoft.com/office/drawing/2014/main" id="{B8FE1F49-8D4A-4FFA-813B-E1E9ED49BBFE}"/>
            </a:ext>
          </a:extLst>
        </xdr:cNvPr>
        <xdr:cNvCxnSpPr/>
      </xdr:nvCxnSpPr>
      <xdr:spPr>
        <a:xfrm flipV="1">
          <a:off x="6972300" y="184518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12065</xdr:rowOff>
    </xdr:from>
    <xdr:ext cx="469900" cy="259080"/>
    <xdr:sp macro="" textlink="">
      <xdr:nvSpPr>
        <xdr:cNvPr id="485" name="n_1aveValue【市民会館】&#10;一人当たり面積">
          <a:extLst>
            <a:ext uri="{FF2B5EF4-FFF2-40B4-BE49-F238E27FC236}">
              <a16:creationId xmlns:a16="http://schemas.microsoft.com/office/drawing/2014/main" id="{38AEF3FC-F809-4EE6-9FA8-24A36A829F1C}"/>
            </a:ext>
          </a:extLst>
        </xdr:cNvPr>
        <xdr:cNvSpPr txBox="1"/>
      </xdr:nvSpPr>
      <xdr:spPr>
        <a:xfrm>
          <a:off x="9391650" y="18014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12065</xdr:rowOff>
    </xdr:from>
    <xdr:ext cx="469265" cy="259080"/>
    <xdr:sp macro="" textlink="">
      <xdr:nvSpPr>
        <xdr:cNvPr id="486" name="n_2aveValue【市民会館】&#10;一人当たり面積">
          <a:extLst>
            <a:ext uri="{FF2B5EF4-FFF2-40B4-BE49-F238E27FC236}">
              <a16:creationId xmlns:a16="http://schemas.microsoft.com/office/drawing/2014/main" id="{E585FFA3-9DDC-4FA8-A127-D4041D07754E}"/>
            </a:ext>
          </a:extLst>
        </xdr:cNvPr>
        <xdr:cNvSpPr txBox="1"/>
      </xdr:nvSpPr>
      <xdr:spPr>
        <a:xfrm>
          <a:off x="8515350" y="180143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15875</xdr:rowOff>
    </xdr:from>
    <xdr:ext cx="469265" cy="259080"/>
    <xdr:sp macro="" textlink="">
      <xdr:nvSpPr>
        <xdr:cNvPr id="487" name="n_3aveValue【市民会館】&#10;一人当たり面積">
          <a:extLst>
            <a:ext uri="{FF2B5EF4-FFF2-40B4-BE49-F238E27FC236}">
              <a16:creationId xmlns:a16="http://schemas.microsoft.com/office/drawing/2014/main" id="{1960E3DC-6FB9-4837-8658-F12E63BB7C1B}"/>
            </a:ext>
          </a:extLst>
        </xdr:cNvPr>
        <xdr:cNvSpPr txBox="1"/>
      </xdr:nvSpPr>
      <xdr:spPr>
        <a:xfrm>
          <a:off x="7626350" y="180181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33020</xdr:rowOff>
    </xdr:from>
    <xdr:ext cx="469265" cy="259080"/>
    <xdr:sp macro="" textlink="">
      <xdr:nvSpPr>
        <xdr:cNvPr id="488" name="n_4aveValue【市民会館】&#10;一人当たり面積">
          <a:extLst>
            <a:ext uri="{FF2B5EF4-FFF2-40B4-BE49-F238E27FC236}">
              <a16:creationId xmlns:a16="http://schemas.microsoft.com/office/drawing/2014/main" id="{B27161B3-4CD7-4837-BA30-04CF568678E3}"/>
            </a:ext>
          </a:extLst>
        </xdr:cNvPr>
        <xdr:cNvSpPr txBox="1"/>
      </xdr:nvSpPr>
      <xdr:spPr>
        <a:xfrm>
          <a:off x="6737350" y="180352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140970</xdr:rowOff>
    </xdr:from>
    <xdr:ext cx="469900" cy="259080"/>
    <xdr:sp macro="" textlink="">
      <xdr:nvSpPr>
        <xdr:cNvPr id="489" name="n_1mainValue【市民会館】&#10;一人当たり面積">
          <a:extLst>
            <a:ext uri="{FF2B5EF4-FFF2-40B4-BE49-F238E27FC236}">
              <a16:creationId xmlns:a16="http://schemas.microsoft.com/office/drawing/2014/main" id="{A52F11F7-59FF-4866-B913-98BDB64E3022}"/>
            </a:ext>
          </a:extLst>
        </xdr:cNvPr>
        <xdr:cNvSpPr txBox="1"/>
      </xdr:nvSpPr>
      <xdr:spPr>
        <a:xfrm>
          <a:off x="9391650" y="18486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144780</xdr:rowOff>
    </xdr:from>
    <xdr:ext cx="469265" cy="258445"/>
    <xdr:sp macro="" textlink="">
      <xdr:nvSpPr>
        <xdr:cNvPr id="490" name="n_2mainValue【市民会館】&#10;一人当たり面積">
          <a:extLst>
            <a:ext uri="{FF2B5EF4-FFF2-40B4-BE49-F238E27FC236}">
              <a16:creationId xmlns:a16="http://schemas.microsoft.com/office/drawing/2014/main" id="{6470CCA6-ADA9-4A12-98EA-CA03D2AF2B01}"/>
            </a:ext>
          </a:extLst>
        </xdr:cNvPr>
        <xdr:cNvSpPr txBox="1"/>
      </xdr:nvSpPr>
      <xdr:spPr>
        <a:xfrm>
          <a:off x="8515350" y="184899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148590</xdr:rowOff>
    </xdr:from>
    <xdr:ext cx="469265" cy="259080"/>
    <xdr:sp macro="" textlink="">
      <xdr:nvSpPr>
        <xdr:cNvPr id="491" name="n_3mainValue【市民会館】&#10;一人当たり面積">
          <a:extLst>
            <a:ext uri="{FF2B5EF4-FFF2-40B4-BE49-F238E27FC236}">
              <a16:creationId xmlns:a16="http://schemas.microsoft.com/office/drawing/2014/main" id="{62117D4E-D451-4F43-A78A-596786B3DF82}"/>
            </a:ext>
          </a:extLst>
        </xdr:cNvPr>
        <xdr:cNvSpPr txBox="1"/>
      </xdr:nvSpPr>
      <xdr:spPr>
        <a:xfrm>
          <a:off x="7626350" y="184937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152400</xdr:rowOff>
    </xdr:from>
    <xdr:ext cx="469265" cy="259080"/>
    <xdr:sp macro="" textlink="">
      <xdr:nvSpPr>
        <xdr:cNvPr id="492" name="n_4mainValue【市民会館】&#10;一人当たり面積">
          <a:extLst>
            <a:ext uri="{FF2B5EF4-FFF2-40B4-BE49-F238E27FC236}">
              <a16:creationId xmlns:a16="http://schemas.microsoft.com/office/drawing/2014/main" id="{5794DCE0-8E33-4E0B-8B1F-1A5F2645FEF1}"/>
            </a:ext>
          </a:extLst>
        </xdr:cNvPr>
        <xdr:cNvSpPr txBox="1"/>
      </xdr:nvSpPr>
      <xdr:spPr>
        <a:xfrm>
          <a:off x="6737350" y="184975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482D77C1-AE80-44C1-A084-C8DABC423E0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98F6823D-3E26-405D-8CCF-B5329244863B}"/>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E289CE66-F757-4A19-AC03-C1B56EEFFFCD}"/>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1685423-A913-4DFC-B14E-3F584D606068}"/>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D59E1792-0C27-4574-989C-03B9E3DDCD79}"/>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1A055A24-2489-493C-AAB9-95CF121B6D24}"/>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9B3E939F-8CE8-4822-8AA9-AA704E61B055}"/>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1B0B696D-9555-4EC9-BBD9-2F58B1C2137C}"/>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501" name="テキスト ボックス 500">
          <a:extLst>
            <a:ext uri="{FF2B5EF4-FFF2-40B4-BE49-F238E27FC236}">
              <a16:creationId xmlns:a16="http://schemas.microsoft.com/office/drawing/2014/main" id="{5195F97B-ED1B-4BFA-9081-A5480EA28999}"/>
            </a:ext>
          </a:extLst>
        </xdr:cNvPr>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60B9FB9B-980B-4AE5-A254-B2208605E09E}"/>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503" name="テキスト ボックス 502">
          <a:extLst>
            <a:ext uri="{FF2B5EF4-FFF2-40B4-BE49-F238E27FC236}">
              <a16:creationId xmlns:a16="http://schemas.microsoft.com/office/drawing/2014/main" id="{558BC205-A55A-4360-A332-E161A35AE673}"/>
            </a:ext>
          </a:extLst>
        </xdr:cNvPr>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504" name="直線コネクタ 503">
          <a:extLst>
            <a:ext uri="{FF2B5EF4-FFF2-40B4-BE49-F238E27FC236}">
              <a16:creationId xmlns:a16="http://schemas.microsoft.com/office/drawing/2014/main" id="{5E6B08F3-9401-451D-A899-8811416F33B6}"/>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725" cy="258445"/>
    <xdr:sp macro="" textlink="">
      <xdr:nvSpPr>
        <xdr:cNvPr id="505" name="テキスト ボックス 504">
          <a:extLst>
            <a:ext uri="{FF2B5EF4-FFF2-40B4-BE49-F238E27FC236}">
              <a16:creationId xmlns:a16="http://schemas.microsoft.com/office/drawing/2014/main" id="{CBDC35AA-33CA-4590-B824-41732E9EEE52}"/>
            </a:ext>
          </a:extLst>
        </xdr:cNvPr>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506" name="直線コネクタ 505">
          <a:extLst>
            <a:ext uri="{FF2B5EF4-FFF2-40B4-BE49-F238E27FC236}">
              <a16:creationId xmlns:a16="http://schemas.microsoft.com/office/drawing/2014/main" id="{C888576D-FD74-49F5-B035-D3BA0F3A5D67}"/>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507" name="テキスト ボックス 506">
          <a:extLst>
            <a:ext uri="{FF2B5EF4-FFF2-40B4-BE49-F238E27FC236}">
              <a16:creationId xmlns:a16="http://schemas.microsoft.com/office/drawing/2014/main" id="{B6E23C5B-E756-4540-8314-5CC7A1AABB5C}"/>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8" name="直線コネクタ 507">
          <a:extLst>
            <a:ext uri="{FF2B5EF4-FFF2-40B4-BE49-F238E27FC236}">
              <a16:creationId xmlns:a16="http://schemas.microsoft.com/office/drawing/2014/main" id="{AAA1D386-1B95-495D-AB00-E7B5716BA4E4}"/>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8445"/>
    <xdr:sp macro="" textlink="">
      <xdr:nvSpPr>
        <xdr:cNvPr id="509" name="テキスト ボックス 508">
          <a:extLst>
            <a:ext uri="{FF2B5EF4-FFF2-40B4-BE49-F238E27FC236}">
              <a16:creationId xmlns:a16="http://schemas.microsoft.com/office/drawing/2014/main" id="{BEC9B8C5-80E8-4D9A-AAE7-8FD64E7EE05B}"/>
            </a:ext>
          </a:extLst>
        </xdr:cNvPr>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10" name="直線コネクタ 509">
          <a:extLst>
            <a:ext uri="{FF2B5EF4-FFF2-40B4-BE49-F238E27FC236}">
              <a16:creationId xmlns:a16="http://schemas.microsoft.com/office/drawing/2014/main" id="{4043018F-B8F2-46C6-962F-E773A9614C88}"/>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11" name="テキスト ボックス 510">
          <a:extLst>
            <a:ext uri="{FF2B5EF4-FFF2-40B4-BE49-F238E27FC236}">
              <a16:creationId xmlns:a16="http://schemas.microsoft.com/office/drawing/2014/main" id="{B32BACE4-8CF6-4F92-A94B-00FD83B30BBD}"/>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12" name="直線コネクタ 511">
          <a:extLst>
            <a:ext uri="{FF2B5EF4-FFF2-40B4-BE49-F238E27FC236}">
              <a16:creationId xmlns:a16="http://schemas.microsoft.com/office/drawing/2014/main" id="{E40E0093-AB50-49D1-9219-F6AAF4001759}"/>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13" name="テキスト ボックス 512">
          <a:extLst>
            <a:ext uri="{FF2B5EF4-FFF2-40B4-BE49-F238E27FC236}">
              <a16:creationId xmlns:a16="http://schemas.microsoft.com/office/drawing/2014/main" id="{0224BA5E-E03E-4F71-9DFD-37F4C5F6C1FC}"/>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14" name="直線コネクタ 513">
          <a:extLst>
            <a:ext uri="{FF2B5EF4-FFF2-40B4-BE49-F238E27FC236}">
              <a16:creationId xmlns:a16="http://schemas.microsoft.com/office/drawing/2014/main" id="{B274E1A6-CEC5-44DD-B742-A499A22B6862}"/>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8455" cy="258445"/>
    <xdr:sp macro="" textlink="">
      <xdr:nvSpPr>
        <xdr:cNvPr id="515" name="テキスト ボックス 514">
          <a:extLst>
            <a:ext uri="{FF2B5EF4-FFF2-40B4-BE49-F238E27FC236}">
              <a16:creationId xmlns:a16="http://schemas.microsoft.com/office/drawing/2014/main" id="{A1E58466-006E-4EE2-A3A4-0EFA3932D525}"/>
            </a:ext>
          </a:extLst>
        </xdr:cNvPr>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627C08F3-7519-4CF3-9D2B-E01F10F0996D}"/>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28F9C810-CE5B-4111-8922-933F1CC3535C}"/>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1270</xdr:rowOff>
    </xdr:from>
    <xdr:to>
      <xdr:col>85</xdr:col>
      <xdr:colOff>126365</xdr:colOff>
      <xdr:row>42</xdr:row>
      <xdr:rowOff>38735</xdr:rowOff>
    </xdr:to>
    <xdr:cxnSp macro="">
      <xdr:nvCxnSpPr>
        <xdr:cNvPr id="518" name="直線コネクタ 517">
          <a:extLst>
            <a:ext uri="{FF2B5EF4-FFF2-40B4-BE49-F238E27FC236}">
              <a16:creationId xmlns:a16="http://schemas.microsoft.com/office/drawing/2014/main" id="{D20CD006-30BD-4C4E-929F-7B100B061F8E}"/>
            </a:ext>
          </a:extLst>
        </xdr:cNvPr>
        <xdr:cNvCxnSpPr/>
      </xdr:nvCxnSpPr>
      <xdr:spPr>
        <a:xfrm flipV="1">
          <a:off x="16318865" y="5830570"/>
          <a:ext cx="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42545</xdr:rowOff>
    </xdr:from>
    <xdr:ext cx="405130" cy="258445"/>
    <xdr:sp macro="" textlink="">
      <xdr:nvSpPr>
        <xdr:cNvPr id="519" name="【一般廃棄物処理施設】&#10;有形固定資産減価償却率最小値テキスト">
          <a:extLst>
            <a:ext uri="{FF2B5EF4-FFF2-40B4-BE49-F238E27FC236}">
              <a16:creationId xmlns:a16="http://schemas.microsoft.com/office/drawing/2014/main" id="{A281C7AD-D0FD-4766-9401-46133B5CDBC4}"/>
            </a:ext>
          </a:extLst>
        </xdr:cNvPr>
        <xdr:cNvSpPr txBox="1"/>
      </xdr:nvSpPr>
      <xdr:spPr>
        <a:xfrm>
          <a:off x="16357600" y="72434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38735</xdr:rowOff>
    </xdr:from>
    <xdr:to>
      <xdr:col>86</xdr:col>
      <xdr:colOff>25400</xdr:colOff>
      <xdr:row>42</xdr:row>
      <xdr:rowOff>38735</xdr:rowOff>
    </xdr:to>
    <xdr:cxnSp macro="">
      <xdr:nvCxnSpPr>
        <xdr:cNvPr id="520" name="直線コネクタ 519">
          <a:extLst>
            <a:ext uri="{FF2B5EF4-FFF2-40B4-BE49-F238E27FC236}">
              <a16:creationId xmlns:a16="http://schemas.microsoft.com/office/drawing/2014/main" id="{D1DAB784-7E28-4194-8A39-36D18D2C2F16}"/>
            </a:ext>
          </a:extLst>
        </xdr:cNvPr>
        <xdr:cNvCxnSpPr/>
      </xdr:nvCxnSpPr>
      <xdr:spPr>
        <a:xfrm>
          <a:off x="16230600" y="723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119380</xdr:rowOff>
    </xdr:from>
    <xdr:ext cx="405130" cy="259080"/>
    <xdr:sp macro="" textlink="">
      <xdr:nvSpPr>
        <xdr:cNvPr id="521" name="【一般廃棄物処理施設】&#10;有形固定資産減価償却率最大値テキスト">
          <a:extLst>
            <a:ext uri="{FF2B5EF4-FFF2-40B4-BE49-F238E27FC236}">
              <a16:creationId xmlns:a16="http://schemas.microsoft.com/office/drawing/2014/main" id="{59931451-867A-4C49-8683-157A2398D0B0}"/>
            </a:ext>
          </a:extLst>
        </xdr:cNvPr>
        <xdr:cNvSpPr txBox="1"/>
      </xdr:nvSpPr>
      <xdr:spPr>
        <a:xfrm>
          <a:off x="16357600" y="5605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1270</xdr:rowOff>
    </xdr:from>
    <xdr:to>
      <xdr:col>86</xdr:col>
      <xdr:colOff>25400</xdr:colOff>
      <xdr:row>34</xdr:row>
      <xdr:rowOff>1270</xdr:rowOff>
    </xdr:to>
    <xdr:cxnSp macro="">
      <xdr:nvCxnSpPr>
        <xdr:cNvPr id="522" name="直線コネクタ 521">
          <a:extLst>
            <a:ext uri="{FF2B5EF4-FFF2-40B4-BE49-F238E27FC236}">
              <a16:creationId xmlns:a16="http://schemas.microsoft.com/office/drawing/2014/main" id="{7F6D383C-9ACF-4B83-8FB4-69792267B6AB}"/>
            </a:ext>
          </a:extLst>
        </xdr:cNvPr>
        <xdr:cNvCxnSpPr/>
      </xdr:nvCxnSpPr>
      <xdr:spPr>
        <a:xfrm>
          <a:off x="16230600" y="583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19050</xdr:rowOff>
    </xdr:from>
    <xdr:ext cx="405130" cy="258445"/>
    <xdr:sp macro="" textlink="">
      <xdr:nvSpPr>
        <xdr:cNvPr id="523" name="【一般廃棄物処理施設】&#10;有形固定資産減価償却率平均値テキスト">
          <a:extLst>
            <a:ext uri="{FF2B5EF4-FFF2-40B4-BE49-F238E27FC236}">
              <a16:creationId xmlns:a16="http://schemas.microsoft.com/office/drawing/2014/main" id="{67B931F4-455C-43D3-B368-26E140154534}"/>
            </a:ext>
          </a:extLst>
        </xdr:cNvPr>
        <xdr:cNvSpPr txBox="1"/>
      </xdr:nvSpPr>
      <xdr:spPr>
        <a:xfrm>
          <a:off x="16357600" y="653415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167640</xdr:rowOff>
    </xdr:from>
    <xdr:to>
      <xdr:col>85</xdr:col>
      <xdr:colOff>177800</xdr:colOff>
      <xdr:row>39</xdr:row>
      <xdr:rowOff>97790</xdr:rowOff>
    </xdr:to>
    <xdr:sp macro="" textlink="">
      <xdr:nvSpPr>
        <xdr:cNvPr id="524" name="フローチャート: 判断 523">
          <a:extLst>
            <a:ext uri="{FF2B5EF4-FFF2-40B4-BE49-F238E27FC236}">
              <a16:creationId xmlns:a16="http://schemas.microsoft.com/office/drawing/2014/main" id="{2BE93BB1-4693-4AF1-A953-B805E85F38BD}"/>
            </a:ext>
          </a:extLst>
        </xdr:cNvPr>
        <xdr:cNvSpPr/>
      </xdr:nvSpPr>
      <xdr:spPr>
        <a:xfrm>
          <a:off x="16268700" y="66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147955</xdr:rowOff>
    </xdr:from>
    <xdr:to>
      <xdr:col>81</xdr:col>
      <xdr:colOff>101600</xdr:colOff>
      <xdr:row>39</xdr:row>
      <xdr:rowOff>78105</xdr:rowOff>
    </xdr:to>
    <xdr:sp macro="" textlink="">
      <xdr:nvSpPr>
        <xdr:cNvPr id="525" name="フローチャート: 判断 524">
          <a:extLst>
            <a:ext uri="{FF2B5EF4-FFF2-40B4-BE49-F238E27FC236}">
              <a16:creationId xmlns:a16="http://schemas.microsoft.com/office/drawing/2014/main" id="{B1B285E0-2E9F-48BB-9EB7-00AA7821AEF9}"/>
            </a:ext>
          </a:extLst>
        </xdr:cNvPr>
        <xdr:cNvSpPr/>
      </xdr:nvSpPr>
      <xdr:spPr>
        <a:xfrm>
          <a:off x="15430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12065</xdr:rowOff>
    </xdr:from>
    <xdr:to>
      <xdr:col>76</xdr:col>
      <xdr:colOff>165100</xdr:colOff>
      <xdr:row>39</xdr:row>
      <xdr:rowOff>113665</xdr:rowOff>
    </xdr:to>
    <xdr:sp macro="" textlink="">
      <xdr:nvSpPr>
        <xdr:cNvPr id="526" name="フローチャート: 判断 525">
          <a:extLst>
            <a:ext uri="{FF2B5EF4-FFF2-40B4-BE49-F238E27FC236}">
              <a16:creationId xmlns:a16="http://schemas.microsoft.com/office/drawing/2014/main" id="{D785A7C1-EE25-43C2-88B5-9E9475D8F172}"/>
            </a:ext>
          </a:extLst>
        </xdr:cNvPr>
        <xdr:cNvSpPr/>
      </xdr:nvSpPr>
      <xdr:spPr>
        <a:xfrm>
          <a:off x="14541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141605</xdr:rowOff>
    </xdr:from>
    <xdr:to>
      <xdr:col>72</xdr:col>
      <xdr:colOff>38100</xdr:colOff>
      <xdr:row>39</xdr:row>
      <xdr:rowOff>71755</xdr:rowOff>
    </xdr:to>
    <xdr:sp macro="" textlink="">
      <xdr:nvSpPr>
        <xdr:cNvPr id="527" name="フローチャート: 判断 526">
          <a:extLst>
            <a:ext uri="{FF2B5EF4-FFF2-40B4-BE49-F238E27FC236}">
              <a16:creationId xmlns:a16="http://schemas.microsoft.com/office/drawing/2014/main" id="{083D4BD7-D3F8-47D6-9DDC-75BBD8A22333}"/>
            </a:ext>
          </a:extLst>
        </xdr:cNvPr>
        <xdr:cNvSpPr/>
      </xdr:nvSpPr>
      <xdr:spPr>
        <a:xfrm>
          <a:off x="13652500" y="665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90805</xdr:rowOff>
    </xdr:from>
    <xdr:to>
      <xdr:col>67</xdr:col>
      <xdr:colOff>101600</xdr:colOff>
      <xdr:row>39</xdr:row>
      <xdr:rowOff>20955</xdr:rowOff>
    </xdr:to>
    <xdr:sp macro="" textlink="">
      <xdr:nvSpPr>
        <xdr:cNvPr id="528" name="フローチャート: 判断 527">
          <a:extLst>
            <a:ext uri="{FF2B5EF4-FFF2-40B4-BE49-F238E27FC236}">
              <a16:creationId xmlns:a16="http://schemas.microsoft.com/office/drawing/2014/main" id="{357B3169-4B94-4594-958B-9A481B19BE07}"/>
            </a:ext>
          </a:extLst>
        </xdr:cNvPr>
        <xdr:cNvSpPr/>
      </xdr:nvSpPr>
      <xdr:spPr>
        <a:xfrm>
          <a:off x="12763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478F4ED4-7E13-4068-9EB1-E2427CC33631}"/>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8DB0BED1-1CBD-4FB2-B643-6E8CBC63981E}"/>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9236D887-3704-4372-A9CE-13213E1B3A3D}"/>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2" name="テキスト ボックス 531">
          <a:extLst>
            <a:ext uri="{FF2B5EF4-FFF2-40B4-BE49-F238E27FC236}">
              <a16:creationId xmlns:a16="http://schemas.microsoft.com/office/drawing/2014/main" id="{39784CD4-5330-48CE-ADA0-265034C36A05}"/>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3" name="テキスト ボックス 532">
          <a:extLst>
            <a:ext uri="{FF2B5EF4-FFF2-40B4-BE49-F238E27FC236}">
              <a16:creationId xmlns:a16="http://schemas.microsoft.com/office/drawing/2014/main" id="{F460CF7E-8518-46E8-9EA2-5A737C423D3C}"/>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40640</xdr:rowOff>
    </xdr:from>
    <xdr:to>
      <xdr:col>85</xdr:col>
      <xdr:colOff>177800</xdr:colOff>
      <xdr:row>39</xdr:row>
      <xdr:rowOff>141605</xdr:rowOff>
    </xdr:to>
    <xdr:sp macro="" textlink="">
      <xdr:nvSpPr>
        <xdr:cNvPr id="534" name="楕円 533">
          <a:extLst>
            <a:ext uri="{FF2B5EF4-FFF2-40B4-BE49-F238E27FC236}">
              <a16:creationId xmlns:a16="http://schemas.microsoft.com/office/drawing/2014/main" id="{1A989CAD-9F94-4D61-88BB-03B47D05759B}"/>
            </a:ext>
          </a:extLst>
        </xdr:cNvPr>
        <xdr:cNvSpPr/>
      </xdr:nvSpPr>
      <xdr:spPr>
        <a:xfrm>
          <a:off x="16268700" y="6727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18415</xdr:rowOff>
    </xdr:from>
    <xdr:ext cx="405130" cy="258445"/>
    <xdr:sp macro="" textlink="">
      <xdr:nvSpPr>
        <xdr:cNvPr id="535" name="【一般廃棄物処理施設】&#10;有形固定資産減価償却率該当値テキスト">
          <a:extLst>
            <a:ext uri="{FF2B5EF4-FFF2-40B4-BE49-F238E27FC236}">
              <a16:creationId xmlns:a16="http://schemas.microsoft.com/office/drawing/2014/main" id="{C8B54ABB-B154-4E4D-AEDC-17DD709D78F9}"/>
            </a:ext>
          </a:extLst>
        </xdr:cNvPr>
        <xdr:cNvSpPr txBox="1"/>
      </xdr:nvSpPr>
      <xdr:spPr>
        <a:xfrm>
          <a:off x="16357600" y="67049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45085</xdr:rowOff>
    </xdr:from>
    <xdr:to>
      <xdr:col>81</xdr:col>
      <xdr:colOff>101600</xdr:colOff>
      <xdr:row>39</xdr:row>
      <xdr:rowOff>146685</xdr:rowOff>
    </xdr:to>
    <xdr:sp macro="" textlink="">
      <xdr:nvSpPr>
        <xdr:cNvPr id="536" name="楕円 535">
          <a:extLst>
            <a:ext uri="{FF2B5EF4-FFF2-40B4-BE49-F238E27FC236}">
              <a16:creationId xmlns:a16="http://schemas.microsoft.com/office/drawing/2014/main" id="{074F06C5-F765-4B5E-B67C-AF8B225D0045}"/>
            </a:ext>
          </a:extLst>
        </xdr:cNvPr>
        <xdr:cNvSpPr/>
      </xdr:nvSpPr>
      <xdr:spPr>
        <a:xfrm>
          <a:off x="15430500" y="67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90805</xdr:rowOff>
    </xdr:from>
    <xdr:to>
      <xdr:col>85</xdr:col>
      <xdr:colOff>127000</xdr:colOff>
      <xdr:row>39</xdr:row>
      <xdr:rowOff>95885</xdr:rowOff>
    </xdr:to>
    <xdr:cxnSp macro="">
      <xdr:nvCxnSpPr>
        <xdr:cNvPr id="537" name="直線コネクタ 536">
          <a:extLst>
            <a:ext uri="{FF2B5EF4-FFF2-40B4-BE49-F238E27FC236}">
              <a16:creationId xmlns:a16="http://schemas.microsoft.com/office/drawing/2014/main" id="{98913D5E-D043-4125-A2F2-0899D9F7C5B2}"/>
            </a:ext>
          </a:extLst>
        </xdr:cNvPr>
        <xdr:cNvCxnSpPr/>
      </xdr:nvCxnSpPr>
      <xdr:spPr>
        <a:xfrm flipV="1">
          <a:off x="15481300" y="677735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13970</xdr:rowOff>
    </xdr:from>
    <xdr:to>
      <xdr:col>76</xdr:col>
      <xdr:colOff>165100</xdr:colOff>
      <xdr:row>39</xdr:row>
      <xdr:rowOff>115570</xdr:rowOff>
    </xdr:to>
    <xdr:sp macro="" textlink="">
      <xdr:nvSpPr>
        <xdr:cNvPr id="538" name="楕円 537">
          <a:extLst>
            <a:ext uri="{FF2B5EF4-FFF2-40B4-BE49-F238E27FC236}">
              <a16:creationId xmlns:a16="http://schemas.microsoft.com/office/drawing/2014/main" id="{C0FE4A6B-F1AA-4446-92DB-EFA328FE6134}"/>
            </a:ext>
          </a:extLst>
        </xdr:cNvPr>
        <xdr:cNvSpPr/>
      </xdr:nvSpPr>
      <xdr:spPr>
        <a:xfrm>
          <a:off x="14541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64770</xdr:rowOff>
    </xdr:from>
    <xdr:to>
      <xdr:col>81</xdr:col>
      <xdr:colOff>50800</xdr:colOff>
      <xdr:row>39</xdr:row>
      <xdr:rowOff>95885</xdr:rowOff>
    </xdr:to>
    <xdr:cxnSp macro="">
      <xdr:nvCxnSpPr>
        <xdr:cNvPr id="539" name="直線コネクタ 538">
          <a:extLst>
            <a:ext uri="{FF2B5EF4-FFF2-40B4-BE49-F238E27FC236}">
              <a16:creationId xmlns:a16="http://schemas.microsoft.com/office/drawing/2014/main" id="{36E6C4C3-18CE-43E9-9C15-A26411D2542A}"/>
            </a:ext>
          </a:extLst>
        </xdr:cNvPr>
        <xdr:cNvCxnSpPr/>
      </xdr:nvCxnSpPr>
      <xdr:spPr>
        <a:xfrm>
          <a:off x="14592300" y="675132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134620</xdr:rowOff>
    </xdr:from>
    <xdr:to>
      <xdr:col>72</xdr:col>
      <xdr:colOff>38100</xdr:colOff>
      <xdr:row>39</xdr:row>
      <xdr:rowOff>64770</xdr:rowOff>
    </xdr:to>
    <xdr:sp macro="" textlink="">
      <xdr:nvSpPr>
        <xdr:cNvPr id="540" name="楕円 539">
          <a:extLst>
            <a:ext uri="{FF2B5EF4-FFF2-40B4-BE49-F238E27FC236}">
              <a16:creationId xmlns:a16="http://schemas.microsoft.com/office/drawing/2014/main" id="{D793D84C-BA03-4293-B223-D2A6653B6B96}"/>
            </a:ext>
          </a:extLst>
        </xdr:cNvPr>
        <xdr:cNvSpPr/>
      </xdr:nvSpPr>
      <xdr:spPr>
        <a:xfrm>
          <a:off x="13652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13970</xdr:rowOff>
    </xdr:from>
    <xdr:to>
      <xdr:col>76</xdr:col>
      <xdr:colOff>114300</xdr:colOff>
      <xdr:row>39</xdr:row>
      <xdr:rowOff>64770</xdr:rowOff>
    </xdr:to>
    <xdr:cxnSp macro="">
      <xdr:nvCxnSpPr>
        <xdr:cNvPr id="541" name="直線コネクタ 540">
          <a:extLst>
            <a:ext uri="{FF2B5EF4-FFF2-40B4-BE49-F238E27FC236}">
              <a16:creationId xmlns:a16="http://schemas.microsoft.com/office/drawing/2014/main" id="{71235AB5-D5AC-464D-AFAB-A3FCD4CC7021}"/>
            </a:ext>
          </a:extLst>
        </xdr:cNvPr>
        <xdr:cNvCxnSpPr/>
      </xdr:nvCxnSpPr>
      <xdr:spPr>
        <a:xfrm>
          <a:off x="13703300" y="670052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80645</xdr:rowOff>
    </xdr:from>
    <xdr:to>
      <xdr:col>67</xdr:col>
      <xdr:colOff>101600</xdr:colOff>
      <xdr:row>39</xdr:row>
      <xdr:rowOff>10795</xdr:rowOff>
    </xdr:to>
    <xdr:sp macro="" textlink="">
      <xdr:nvSpPr>
        <xdr:cNvPr id="542" name="楕円 541">
          <a:extLst>
            <a:ext uri="{FF2B5EF4-FFF2-40B4-BE49-F238E27FC236}">
              <a16:creationId xmlns:a16="http://schemas.microsoft.com/office/drawing/2014/main" id="{95EFE1D5-FFF0-4395-958F-0D9912D269D9}"/>
            </a:ext>
          </a:extLst>
        </xdr:cNvPr>
        <xdr:cNvSpPr/>
      </xdr:nvSpPr>
      <xdr:spPr>
        <a:xfrm>
          <a:off x="12763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132080</xdr:rowOff>
    </xdr:from>
    <xdr:to>
      <xdr:col>71</xdr:col>
      <xdr:colOff>177800</xdr:colOff>
      <xdr:row>39</xdr:row>
      <xdr:rowOff>13970</xdr:rowOff>
    </xdr:to>
    <xdr:cxnSp macro="">
      <xdr:nvCxnSpPr>
        <xdr:cNvPr id="543" name="直線コネクタ 542">
          <a:extLst>
            <a:ext uri="{FF2B5EF4-FFF2-40B4-BE49-F238E27FC236}">
              <a16:creationId xmlns:a16="http://schemas.microsoft.com/office/drawing/2014/main" id="{4566E069-4BC9-44BF-97B1-375BDA33383C}"/>
            </a:ext>
          </a:extLst>
        </xdr:cNvPr>
        <xdr:cNvCxnSpPr/>
      </xdr:nvCxnSpPr>
      <xdr:spPr>
        <a:xfrm>
          <a:off x="12814300" y="66471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94615</xdr:rowOff>
    </xdr:from>
    <xdr:ext cx="405130" cy="259080"/>
    <xdr:sp macro="" textlink="">
      <xdr:nvSpPr>
        <xdr:cNvPr id="544" name="n_1aveValue【一般廃棄物処理施設】&#10;有形固定資産減価償却率">
          <a:extLst>
            <a:ext uri="{FF2B5EF4-FFF2-40B4-BE49-F238E27FC236}">
              <a16:creationId xmlns:a16="http://schemas.microsoft.com/office/drawing/2014/main" id="{2B4749F2-3324-452E-856B-2FF13E833A0E}"/>
            </a:ext>
          </a:extLst>
        </xdr:cNvPr>
        <xdr:cNvSpPr txBox="1"/>
      </xdr:nvSpPr>
      <xdr:spPr>
        <a:xfrm>
          <a:off x="15266035" y="6438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130175</xdr:rowOff>
    </xdr:from>
    <xdr:ext cx="404495" cy="259080"/>
    <xdr:sp macro="" textlink="">
      <xdr:nvSpPr>
        <xdr:cNvPr id="545" name="n_2aveValue【一般廃棄物処理施設】&#10;有形固定資産減価償却率">
          <a:extLst>
            <a:ext uri="{FF2B5EF4-FFF2-40B4-BE49-F238E27FC236}">
              <a16:creationId xmlns:a16="http://schemas.microsoft.com/office/drawing/2014/main" id="{6DA2F9EE-D19C-4C6B-A60D-C47020992CE5}"/>
            </a:ext>
          </a:extLst>
        </xdr:cNvPr>
        <xdr:cNvSpPr txBox="1"/>
      </xdr:nvSpPr>
      <xdr:spPr>
        <a:xfrm>
          <a:off x="14389735" y="64738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39</xdr:row>
      <xdr:rowOff>63500</xdr:rowOff>
    </xdr:from>
    <xdr:ext cx="404495" cy="258445"/>
    <xdr:sp macro="" textlink="">
      <xdr:nvSpPr>
        <xdr:cNvPr id="546" name="n_3aveValue【一般廃棄物処理施設】&#10;有形固定資産減価償却率">
          <a:extLst>
            <a:ext uri="{FF2B5EF4-FFF2-40B4-BE49-F238E27FC236}">
              <a16:creationId xmlns:a16="http://schemas.microsoft.com/office/drawing/2014/main" id="{07A99F36-4672-4E1C-9FB9-223E2B1BDB9B}"/>
            </a:ext>
          </a:extLst>
        </xdr:cNvPr>
        <xdr:cNvSpPr txBox="1"/>
      </xdr:nvSpPr>
      <xdr:spPr>
        <a:xfrm>
          <a:off x="13500735" y="67500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39</xdr:row>
      <xdr:rowOff>12065</xdr:rowOff>
    </xdr:from>
    <xdr:ext cx="404495" cy="259080"/>
    <xdr:sp macro="" textlink="">
      <xdr:nvSpPr>
        <xdr:cNvPr id="547" name="n_4aveValue【一般廃棄物処理施設】&#10;有形固定資産減価償却率">
          <a:extLst>
            <a:ext uri="{FF2B5EF4-FFF2-40B4-BE49-F238E27FC236}">
              <a16:creationId xmlns:a16="http://schemas.microsoft.com/office/drawing/2014/main" id="{D6C31002-54CD-47ED-BC45-FBE134DD55B7}"/>
            </a:ext>
          </a:extLst>
        </xdr:cNvPr>
        <xdr:cNvSpPr txBox="1"/>
      </xdr:nvSpPr>
      <xdr:spPr>
        <a:xfrm>
          <a:off x="12611735" y="6698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137795</xdr:rowOff>
    </xdr:from>
    <xdr:ext cx="405130" cy="259080"/>
    <xdr:sp macro="" textlink="">
      <xdr:nvSpPr>
        <xdr:cNvPr id="548" name="n_1mainValue【一般廃棄物処理施設】&#10;有形固定資産減価償却率">
          <a:extLst>
            <a:ext uri="{FF2B5EF4-FFF2-40B4-BE49-F238E27FC236}">
              <a16:creationId xmlns:a16="http://schemas.microsoft.com/office/drawing/2014/main" id="{5BEFCAD4-CC73-4829-8599-10FE6DF6DF1F}"/>
            </a:ext>
          </a:extLst>
        </xdr:cNvPr>
        <xdr:cNvSpPr txBox="1"/>
      </xdr:nvSpPr>
      <xdr:spPr>
        <a:xfrm>
          <a:off x="15266035" y="68243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106680</xdr:rowOff>
    </xdr:from>
    <xdr:ext cx="404495" cy="259080"/>
    <xdr:sp macro="" textlink="">
      <xdr:nvSpPr>
        <xdr:cNvPr id="549" name="n_2mainValue【一般廃棄物処理施設】&#10;有形固定資産減価償却率">
          <a:extLst>
            <a:ext uri="{FF2B5EF4-FFF2-40B4-BE49-F238E27FC236}">
              <a16:creationId xmlns:a16="http://schemas.microsoft.com/office/drawing/2014/main" id="{35D7CD86-ECDB-4D51-AECD-798FD313AACD}"/>
            </a:ext>
          </a:extLst>
        </xdr:cNvPr>
        <xdr:cNvSpPr txBox="1"/>
      </xdr:nvSpPr>
      <xdr:spPr>
        <a:xfrm>
          <a:off x="14389735" y="67932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37</xdr:row>
      <xdr:rowOff>81280</xdr:rowOff>
    </xdr:from>
    <xdr:ext cx="404495" cy="259080"/>
    <xdr:sp macro="" textlink="">
      <xdr:nvSpPr>
        <xdr:cNvPr id="550" name="n_3mainValue【一般廃棄物処理施設】&#10;有形固定資産減価償却率">
          <a:extLst>
            <a:ext uri="{FF2B5EF4-FFF2-40B4-BE49-F238E27FC236}">
              <a16:creationId xmlns:a16="http://schemas.microsoft.com/office/drawing/2014/main" id="{9BC9F8EA-9BC4-4091-8B1F-B1D1CA47A6AE}"/>
            </a:ext>
          </a:extLst>
        </xdr:cNvPr>
        <xdr:cNvSpPr txBox="1"/>
      </xdr:nvSpPr>
      <xdr:spPr>
        <a:xfrm>
          <a:off x="13500735" y="64249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37</xdr:row>
      <xdr:rowOff>27305</xdr:rowOff>
    </xdr:from>
    <xdr:ext cx="404495" cy="259080"/>
    <xdr:sp macro="" textlink="">
      <xdr:nvSpPr>
        <xdr:cNvPr id="551" name="n_4mainValue【一般廃棄物処理施設】&#10;有形固定資産減価償却率">
          <a:extLst>
            <a:ext uri="{FF2B5EF4-FFF2-40B4-BE49-F238E27FC236}">
              <a16:creationId xmlns:a16="http://schemas.microsoft.com/office/drawing/2014/main" id="{B3955A6C-5CD2-47EA-A174-E51CF67BCDA2}"/>
            </a:ext>
          </a:extLst>
        </xdr:cNvPr>
        <xdr:cNvSpPr txBox="1"/>
      </xdr:nvSpPr>
      <xdr:spPr>
        <a:xfrm>
          <a:off x="12611735" y="63709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B49615C3-7C27-40C3-A802-313503B1F2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96AC3132-F723-4474-A521-554265CF5ABA}"/>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BB9B9FC-1FD2-4879-8955-55076C46BF88}"/>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D43104CC-598F-46C7-98C8-8E713F9AD296}"/>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AA545BF1-9C9C-4EB2-9DFA-C45DB27FF75B}"/>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6FA4469-7457-4AC0-99EC-5DD0BA90F027}"/>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674CB010-051A-4B49-B545-2B1DBC631538}"/>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E861422E-EDCE-471D-8470-DC34C7E7E141}"/>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560" name="テキスト ボックス 559">
          <a:extLst>
            <a:ext uri="{FF2B5EF4-FFF2-40B4-BE49-F238E27FC236}">
              <a16:creationId xmlns:a16="http://schemas.microsoft.com/office/drawing/2014/main" id="{692A0D3E-A77A-4F3F-84D8-BCA1EB250658}"/>
            </a:ext>
          </a:extLst>
        </xdr:cNvPr>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DC0B9CAF-C7A7-4612-A62B-868E408751DA}"/>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F178C74D-5E97-4408-B8AD-D1666DAB881B}"/>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8285" cy="259080"/>
    <xdr:sp macro="" textlink="">
      <xdr:nvSpPr>
        <xdr:cNvPr id="563" name="テキスト ボックス 562">
          <a:extLst>
            <a:ext uri="{FF2B5EF4-FFF2-40B4-BE49-F238E27FC236}">
              <a16:creationId xmlns:a16="http://schemas.microsoft.com/office/drawing/2014/main" id="{8D74AC07-DE5A-4A6D-8EA0-C4903D59BF5D}"/>
            </a:ext>
          </a:extLst>
        </xdr:cNvPr>
        <xdr:cNvSpPr txBox="1"/>
      </xdr:nvSpPr>
      <xdr:spPr>
        <a:xfrm>
          <a:off x="18039080" y="702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9C1B999F-9077-4032-9DFC-107C6A10A283}"/>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4995" cy="259080"/>
    <xdr:sp macro="" textlink="">
      <xdr:nvSpPr>
        <xdr:cNvPr id="565" name="テキスト ボックス 564">
          <a:extLst>
            <a:ext uri="{FF2B5EF4-FFF2-40B4-BE49-F238E27FC236}">
              <a16:creationId xmlns:a16="http://schemas.microsoft.com/office/drawing/2014/main" id="{9C80AB8E-8AE8-4752-BB62-383F27AA5DB6}"/>
            </a:ext>
          </a:extLst>
        </xdr:cNvPr>
        <xdr:cNvSpPr txBox="1"/>
      </xdr:nvSpPr>
      <xdr:spPr>
        <a:xfrm>
          <a:off x="17692370" y="656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306ED4D-4AEA-4676-B937-6E40F0DE58B6}"/>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4995" cy="259080"/>
    <xdr:sp macro="" textlink="">
      <xdr:nvSpPr>
        <xdr:cNvPr id="567" name="テキスト ボックス 566">
          <a:extLst>
            <a:ext uri="{FF2B5EF4-FFF2-40B4-BE49-F238E27FC236}">
              <a16:creationId xmlns:a16="http://schemas.microsoft.com/office/drawing/2014/main" id="{DB3CBEDB-205C-4A55-872A-C2C0D6ACCB05}"/>
            </a:ext>
          </a:extLst>
        </xdr:cNvPr>
        <xdr:cNvSpPr txBox="1"/>
      </xdr:nvSpPr>
      <xdr:spPr>
        <a:xfrm>
          <a:off x="17692370" y="610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D08446C1-735D-4299-9FFA-9F9232587218}"/>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4995" cy="259080"/>
    <xdr:sp macro="" textlink="">
      <xdr:nvSpPr>
        <xdr:cNvPr id="569" name="テキスト ボックス 568">
          <a:extLst>
            <a:ext uri="{FF2B5EF4-FFF2-40B4-BE49-F238E27FC236}">
              <a16:creationId xmlns:a16="http://schemas.microsoft.com/office/drawing/2014/main" id="{3BA238F4-C3A3-4822-8BA6-AE4FE70D01D8}"/>
            </a:ext>
          </a:extLst>
        </xdr:cNvPr>
        <xdr:cNvSpPr txBox="1"/>
      </xdr:nvSpPr>
      <xdr:spPr>
        <a:xfrm>
          <a:off x="1769237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4BD568C3-4770-4E5F-AC3C-79F77D84FF19}"/>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4995" cy="259080"/>
    <xdr:sp macro="" textlink="">
      <xdr:nvSpPr>
        <xdr:cNvPr id="571" name="テキスト ボックス 570">
          <a:extLst>
            <a:ext uri="{FF2B5EF4-FFF2-40B4-BE49-F238E27FC236}">
              <a16:creationId xmlns:a16="http://schemas.microsoft.com/office/drawing/2014/main" id="{DE1DBB17-0D0F-4469-9A72-2788C5DF9082}"/>
            </a:ext>
          </a:extLst>
        </xdr:cNvPr>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7FFEBE5-D4BF-4979-BA20-91930258ABF2}"/>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35</xdr:row>
      <xdr:rowOff>7620</xdr:rowOff>
    </xdr:from>
    <xdr:to>
      <xdr:col>116</xdr:col>
      <xdr:colOff>62865</xdr:colOff>
      <xdr:row>41</xdr:row>
      <xdr:rowOff>123825</xdr:rowOff>
    </xdr:to>
    <xdr:cxnSp macro="">
      <xdr:nvCxnSpPr>
        <xdr:cNvPr id="573" name="直線コネクタ 572">
          <a:extLst>
            <a:ext uri="{FF2B5EF4-FFF2-40B4-BE49-F238E27FC236}">
              <a16:creationId xmlns:a16="http://schemas.microsoft.com/office/drawing/2014/main" id="{6DB8BA62-43DD-436C-A6F3-AED45C0682E3}"/>
            </a:ext>
          </a:extLst>
        </xdr:cNvPr>
        <xdr:cNvCxnSpPr/>
      </xdr:nvCxnSpPr>
      <xdr:spPr>
        <a:xfrm flipV="1">
          <a:off x="22160865" y="6008370"/>
          <a:ext cx="0" cy="1144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127635</xdr:rowOff>
    </xdr:from>
    <xdr:ext cx="469900" cy="259080"/>
    <xdr:sp macro="" textlink="">
      <xdr:nvSpPr>
        <xdr:cNvPr id="574" name="【一般廃棄物処理施設】&#10;一人当たり有形固定資産（償却資産）額最小値テキスト">
          <a:extLst>
            <a:ext uri="{FF2B5EF4-FFF2-40B4-BE49-F238E27FC236}">
              <a16:creationId xmlns:a16="http://schemas.microsoft.com/office/drawing/2014/main" id="{84AD3C8A-C73D-4317-98D4-FEA10599DD8A}"/>
            </a:ext>
          </a:extLst>
        </xdr:cNvPr>
        <xdr:cNvSpPr txBox="1"/>
      </xdr:nvSpPr>
      <xdr:spPr>
        <a:xfrm>
          <a:off x="22199600" y="7157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123825</xdr:rowOff>
    </xdr:from>
    <xdr:to>
      <xdr:col>116</xdr:col>
      <xdr:colOff>152400</xdr:colOff>
      <xdr:row>41</xdr:row>
      <xdr:rowOff>123825</xdr:rowOff>
    </xdr:to>
    <xdr:cxnSp macro="">
      <xdr:nvCxnSpPr>
        <xdr:cNvPr id="575" name="直線コネクタ 574">
          <a:extLst>
            <a:ext uri="{FF2B5EF4-FFF2-40B4-BE49-F238E27FC236}">
              <a16:creationId xmlns:a16="http://schemas.microsoft.com/office/drawing/2014/main" id="{1BA6351A-CF51-4337-8FE3-08D9FF0DDA87}"/>
            </a:ext>
          </a:extLst>
        </xdr:cNvPr>
        <xdr:cNvCxnSpPr/>
      </xdr:nvCxnSpPr>
      <xdr:spPr>
        <a:xfrm>
          <a:off x="22072600" y="715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125730</xdr:rowOff>
    </xdr:from>
    <xdr:ext cx="598805" cy="259080"/>
    <xdr:sp macro="" textlink="">
      <xdr:nvSpPr>
        <xdr:cNvPr id="576" name="【一般廃棄物処理施設】&#10;一人当たり有形固定資産（償却資産）額最大値テキスト">
          <a:extLst>
            <a:ext uri="{FF2B5EF4-FFF2-40B4-BE49-F238E27FC236}">
              <a16:creationId xmlns:a16="http://schemas.microsoft.com/office/drawing/2014/main" id="{0240CDA2-B9CB-4F4D-8B84-1B366C51F91B}"/>
            </a:ext>
          </a:extLst>
        </xdr:cNvPr>
        <xdr:cNvSpPr txBox="1"/>
      </xdr:nvSpPr>
      <xdr:spPr>
        <a:xfrm>
          <a:off x="22199600" y="57835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504,969</a:t>
          </a:r>
          <a:endParaRPr kumimoji="1" lang="ja-JP" altLang="en-US" sz="1000" b="1">
            <a:latin typeface="ＭＳ Ｐゴシック"/>
            <a:ea typeface="ＭＳ Ｐゴシック"/>
          </a:endParaRPr>
        </a:p>
      </xdr:txBody>
    </xdr:sp>
    <xdr:clientData/>
  </xdr:oneCellAnchor>
  <xdr:twoCellAnchor>
    <xdr:from>
      <xdr:col>115</xdr:col>
      <xdr:colOff>165100</xdr:colOff>
      <xdr:row>35</xdr:row>
      <xdr:rowOff>7620</xdr:rowOff>
    </xdr:from>
    <xdr:to>
      <xdr:col>116</xdr:col>
      <xdr:colOff>152400</xdr:colOff>
      <xdr:row>35</xdr:row>
      <xdr:rowOff>7620</xdr:rowOff>
    </xdr:to>
    <xdr:cxnSp macro="">
      <xdr:nvCxnSpPr>
        <xdr:cNvPr id="577" name="直線コネクタ 576">
          <a:extLst>
            <a:ext uri="{FF2B5EF4-FFF2-40B4-BE49-F238E27FC236}">
              <a16:creationId xmlns:a16="http://schemas.microsoft.com/office/drawing/2014/main" id="{EE67C2B8-BC28-458F-9C44-158F449F097C}"/>
            </a:ext>
          </a:extLst>
        </xdr:cNvPr>
        <xdr:cNvCxnSpPr/>
      </xdr:nvCxnSpPr>
      <xdr:spPr>
        <a:xfrm>
          <a:off x="22072600" y="600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3175</xdr:rowOff>
    </xdr:from>
    <xdr:ext cx="598805" cy="259080"/>
    <xdr:sp macro="" textlink="">
      <xdr:nvSpPr>
        <xdr:cNvPr id="578" name="【一般廃棄物処理施設】&#10;一人当たり有形固定資産（償却資産）額平均値テキスト">
          <a:extLst>
            <a:ext uri="{FF2B5EF4-FFF2-40B4-BE49-F238E27FC236}">
              <a16:creationId xmlns:a16="http://schemas.microsoft.com/office/drawing/2014/main" id="{D9201BFC-578A-470A-BEF5-EFF7A8B5E268}"/>
            </a:ext>
          </a:extLst>
        </xdr:cNvPr>
        <xdr:cNvSpPr txBox="1"/>
      </xdr:nvSpPr>
      <xdr:spPr>
        <a:xfrm>
          <a:off x="22199600" y="66897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119,861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151765</xdr:rowOff>
    </xdr:from>
    <xdr:to>
      <xdr:col>116</xdr:col>
      <xdr:colOff>114300</xdr:colOff>
      <xdr:row>40</xdr:row>
      <xdr:rowOff>81915</xdr:rowOff>
    </xdr:to>
    <xdr:sp macro="" textlink="">
      <xdr:nvSpPr>
        <xdr:cNvPr id="579" name="フローチャート: 判断 578">
          <a:extLst>
            <a:ext uri="{FF2B5EF4-FFF2-40B4-BE49-F238E27FC236}">
              <a16:creationId xmlns:a16="http://schemas.microsoft.com/office/drawing/2014/main" id="{00AC9B53-6A0A-4F2E-8DAD-A072BADD4F7B}"/>
            </a:ext>
          </a:extLst>
        </xdr:cNvPr>
        <xdr:cNvSpPr/>
      </xdr:nvSpPr>
      <xdr:spPr>
        <a:xfrm>
          <a:off x="22110700" y="683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153670</xdr:rowOff>
    </xdr:from>
    <xdr:to>
      <xdr:col>112</xdr:col>
      <xdr:colOff>38100</xdr:colOff>
      <xdr:row>40</xdr:row>
      <xdr:rowOff>83820</xdr:rowOff>
    </xdr:to>
    <xdr:sp macro="" textlink="">
      <xdr:nvSpPr>
        <xdr:cNvPr id="580" name="フローチャート: 判断 579">
          <a:extLst>
            <a:ext uri="{FF2B5EF4-FFF2-40B4-BE49-F238E27FC236}">
              <a16:creationId xmlns:a16="http://schemas.microsoft.com/office/drawing/2014/main" id="{E1668AE0-9864-4283-91E0-52A11444FB0B}"/>
            </a:ext>
          </a:extLst>
        </xdr:cNvPr>
        <xdr:cNvSpPr/>
      </xdr:nvSpPr>
      <xdr:spPr>
        <a:xfrm>
          <a:off x="212725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6350</xdr:rowOff>
    </xdr:from>
    <xdr:to>
      <xdr:col>107</xdr:col>
      <xdr:colOff>101600</xdr:colOff>
      <xdr:row>40</xdr:row>
      <xdr:rowOff>107950</xdr:rowOff>
    </xdr:to>
    <xdr:sp macro="" textlink="">
      <xdr:nvSpPr>
        <xdr:cNvPr id="581" name="フローチャート: 判断 580">
          <a:extLst>
            <a:ext uri="{FF2B5EF4-FFF2-40B4-BE49-F238E27FC236}">
              <a16:creationId xmlns:a16="http://schemas.microsoft.com/office/drawing/2014/main" id="{CF353C18-F174-4973-A762-4084CF4A73B6}"/>
            </a:ext>
          </a:extLst>
        </xdr:cNvPr>
        <xdr:cNvSpPr/>
      </xdr:nvSpPr>
      <xdr:spPr>
        <a:xfrm>
          <a:off x="20383500" y="68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8890</xdr:rowOff>
    </xdr:from>
    <xdr:to>
      <xdr:col>102</xdr:col>
      <xdr:colOff>165100</xdr:colOff>
      <xdr:row>40</xdr:row>
      <xdr:rowOff>110490</xdr:rowOff>
    </xdr:to>
    <xdr:sp macro="" textlink="">
      <xdr:nvSpPr>
        <xdr:cNvPr id="582" name="フローチャート: 判断 581">
          <a:extLst>
            <a:ext uri="{FF2B5EF4-FFF2-40B4-BE49-F238E27FC236}">
              <a16:creationId xmlns:a16="http://schemas.microsoft.com/office/drawing/2014/main" id="{2B770C87-580E-472F-B6CD-D58AFDE73BED}"/>
            </a:ext>
          </a:extLst>
        </xdr:cNvPr>
        <xdr:cNvSpPr/>
      </xdr:nvSpPr>
      <xdr:spPr>
        <a:xfrm>
          <a:off x="194945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24765</xdr:rowOff>
    </xdr:from>
    <xdr:to>
      <xdr:col>98</xdr:col>
      <xdr:colOff>38100</xdr:colOff>
      <xdr:row>40</xdr:row>
      <xdr:rowOff>126365</xdr:rowOff>
    </xdr:to>
    <xdr:sp macro="" textlink="">
      <xdr:nvSpPr>
        <xdr:cNvPr id="583" name="フローチャート: 判断 582">
          <a:extLst>
            <a:ext uri="{FF2B5EF4-FFF2-40B4-BE49-F238E27FC236}">
              <a16:creationId xmlns:a16="http://schemas.microsoft.com/office/drawing/2014/main" id="{373B8C9B-DE05-4C54-B31D-61FDB11F3EE9}"/>
            </a:ext>
          </a:extLst>
        </xdr:cNvPr>
        <xdr:cNvSpPr/>
      </xdr:nvSpPr>
      <xdr:spPr>
        <a:xfrm>
          <a:off x="18605500" y="688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FC187B3B-1399-4737-A2E0-F97D3052280B}"/>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992F550A-69D0-4018-B601-32480D0F03E8}"/>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51FDF20D-EE05-4EAF-A167-DE11B62DA456}"/>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6D0D029D-D189-42C8-81AE-9EF22B446DDC}"/>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18B24B44-754D-45C9-9205-F9B963FE2242}"/>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38100</xdr:rowOff>
    </xdr:from>
    <xdr:to>
      <xdr:col>116</xdr:col>
      <xdr:colOff>114300</xdr:colOff>
      <xdr:row>40</xdr:row>
      <xdr:rowOff>139700</xdr:rowOff>
    </xdr:to>
    <xdr:sp macro="" textlink="">
      <xdr:nvSpPr>
        <xdr:cNvPr id="589" name="楕円 588">
          <a:extLst>
            <a:ext uri="{FF2B5EF4-FFF2-40B4-BE49-F238E27FC236}">
              <a16:creationId xmlns:a16="http://schemas.microsoft.com/office/drawing/2014/main" id="{2876CB1C-783A-4850-BC68-6E874B72B27B}"/>
            </a:ext>
          </a:extLst>
        </xdr:cNvPr>
        <xdr:cNvSpPr/>
      </xdr:nvSpPr>
      <xdr:spPr>
        <a:xfrm>
          <a:off x="221107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16510</xdr:rowOff>
    </xdr:from>
    <xdr:ext cx="534670" cy="259080"/>
    <xdr:sp macro="" textlink="">
      <xdr:nvSpPr>
        <xdr:cNvPr id="590" name="【一般廃棄物処理施設】&#10;一人当たり有形固定資産（償却資産）額該当値テキスト">
          <a:extLst>
            <a:ext uri="{FF2B5EF4-FFF2-40B4-BE49-F238E27FC236}">
              <a16:creationId xmlns:a16="http://schemas.microsoft.com/office/drawing/2014/main" id="{AEB9B3DE-9D67-4A5E-A18C-011C8974B175}"/>
            </a:ext>
          </a:extLst>
        </xdr:cNvPr>
        <xdr:cNvSpPr txBox="1"/>
      </xdr:nvSpPr>
      <xdr:spPr>
        <a:xfrm>
          <a:off x="22199600" y="6874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94,530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42545</xdr:rowOff>
    </xdr:from>
    <xdr:to>
      <xdr:col>112</xdr:col>
      <xdr:colOff>38100</xdr:colOff>
      <xdr:row>40</xdr:row>
      <xdr:rowOff>144145</xdr:rowOff>
    </xdr:to>
    <xdr:sp macro="" textlink="">
      <xdr:nvSpPr>
        <xdr:cNvPr id="591" name="楕円 590">
          <a:extLst>
            <a:ext uri="{FF2B5EF4-FFF2-40B4-BE49-F238E27FC236}">
              <a16:creationId xmlns:a16="http://schemas.microsoft.com/office/drawing/2014/main" id="{1676BDC5-24BF-460B-B7CD-AEE81EF31D97}"/>
            </a:ext>
          </a:extLst>
        </xdr:cNvPr>
        <xdr:cNvSpPr/>
      </xdr:nvSpPr>
      <xdr:spPr>
        <a:xfrm>
          <a:off x="21272500" y="690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88900</xdr:rowOff>
    </xdr:from>
    <xdr:to>
      <xdr:col>116</xdr:col>
      <xdr:colOff>63500</xdr:colOff>
      <xdr:row>40</xdr:row>
      <xdr:rowOff>93345</xdr:rowOff>
    </xdr:to>
    <xdr:cxnSp macro="">
      <xdr:nvCxnSpPr>
        <xdr:cNvPr id="592" name="直線コネクタ 591">
          <a:extLst>
            <a:ext uri="{FF2B5EF4-FFF2-40B4-BE49-F238E27FC236}">
              <a16:creationId xmlns:a16="http://schemas.microsoft.com/office/drawing/2014/main" id="{1862D2B4-F708-4CDB-B1D0-4DBE6FF03310}"/>
            </a:ext>
          </a:extLst>
        </xdr:cNvPr>
        <xdr:cNvCxnSpPr/>
      </xdr:nvCxnSpPr>
      <xdr:spPr>
        <a:xfrm flipV="1">
          <a:off x="21323300" y="69469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46355</xdr:rowOff>
    </xdr:from>
    <xdr:to>
      <xdr:col>107</xdr:col>
      <xdr:colOff>101600</xdr:colOff>
      <xdr:row>40</xdr:row>
      <xdr:rowOff>147955</xdr:rowOff>
    </xdr:to>
    <xdr:sp macro="" textlink="">
      <xdr:nvSpPr>
        <xdr:cNvPr id="593" name="楕円 592">
          <a:extLst>
            <a:ext uri="{FF2B5EF4-FFF2-40B4-BE49-F238E27FC236}">
              <a16:creationId xmlns:a16="http://schemas.microsoft.com/office/drawing/2014/main" id="{9BEC34A3-42B0-4EC7-868A-72849B2E329F}"/>
            </a:ext>
          </a:extLst>
        </xdr:cNvPr>
        <xdr:cNvSpPr/>
      </xdr:nvSpPr>
      <xdr:spPr>
        <a:xfrm>
          <a:off x="2038350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93345</xdr:rowOff>
    </xdr:from>
    <xdr:to>
      <xdr:col>111</xdr:col>
      <xdr:colOff>177800</xdr:colOff>
      <xdr:row>40</xdr:row>
      <xdr:rowOff>97790</xdr:rowOff>
    </xdr:to>
    <xdr:cxnSp macro="">
      <xdr:nvCxnSpPr>
        <xdr:cNvPr id="594" name="直線コネクタ 593">
          <a:extLst>
            <a:ext uri="{FF2B5EF4-FFF2-40B4-BE49-F238E27FC236}">
              <a16:creationId xmlns:a16="http://schemas.microsoft.com/office/drawing/2014/main" id="{1BC4F4BB-4AD2-4C3D-9201-2D846E81A795}"/>
            </a:ext>
          </a:extLst>
        </xdr:cNvPr>
        <xdr:cNvCxnSpPr/>
      </xdr:nvCxnSpPr>
      <xdr:spPr>
        <a:xfrm flipV="1">
          <a:off x="20434300" y="69513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50800</xdr:rowOff>
    </xdr:from>
    <xdr:to>
      <xdr:col>102</xdr:col>
      <xdr:colOff>165100</xdr:colOff>
      <xdr:row>40</xdr:row>
      <xdr:rowOff>152400</xdr:rowOff>
    </xdr:to>
    <xdr:sp macro="" textlink="">
      <xdr:nvSpPr>
        <xdr:cNvPr id="595" name="楕円 594">
          <a:extLst>
            <a:ext uri="{FF2B5EF4-FFF2-40B4-BE49-F238E27FC236}">
              <a16:creationId xmlns:a16="http://schemas.microsoft.com/office/drawing/2014/main" id="{7730A7C4-4C7A-453A-AE12-FC255DDADC1C}"/>
            </a:ext>
          </a:extLst>
        </xdr:cNvPr>
        <xdr:cNvSpPr/>
      </xdr:nvSpPr>
      <xdr:spPr>
        <a:xfrm>
          <a:off x="19494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97790</xdr:rowOff>
    </xdr:from>
    <xdr:to>
      <xdr:col>107</xdr:col>
      <xdr:colOff>50800</xdr:colOff>
      <xdr:row>40</xdr:row>
      <xdr:rowOff>101600</xdr:rowOff>
    </xdr:to>
    <xdr:cxnSp macro="">
      <xdr:nvCxnSpPr>
        <xdr:cNvPr id="596" name="直線コネクタ 595">
          <a:extLst>
            <a:ext uri="{FF2B5EF4-FFF2-40B4-BE49-F238E27FC236}">
              <a16:creationId xmlns:a16="http://schemas.microsoft.com/office/drawing/2014/main" id="{994CF4A5-6B7A-40D9-A39E-571FED0283D3}"/>
            </a:ext>
          </a:extLst>
        </xdr:cNvPr>
        <xdr:cNvCxnSpPr/>
      </xdr:nvCxnSpPr>
      <xdr:spPr>
        <a:xfrm flipV="1">
          <a:off x="19545300" y="69557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55245</xdr:rowOff>
    </xdr:from>
    <xdr:to>
      <xdr:col>98</xdr:col>
      <xdr:colOff>38100</xdr:colOff>
      <xdr:row>40</xdr:row>
      <xdr:rowOff>156845</xdr:rowOff>
    </xdr:to>
    <xdr:sp macro="" textlink="">
      <xdr:nvSpPr>
        <xdr:cNvPr id="597" name="楕円 596">
          <a:extLst>
            <a:ext uri="{FF2B5EF4-FFF2-40B4-BE49-F238E27FC236}">
              <a16:creationId xmlns:a16="http://schemas.microsoft.com/office/drawing/2014/main" id="{E2189904-02A4-4F62-9B38-70F2FC82DC24}"/>
            </a:ext>
          </a:extLst>
        </xdr:cNvPr>
        <xdr:cNvSpPr/>
      </xdr:nvSpPr>
      <xdr:spPr>
        <a:xfrm>
          <a:off x="18605500" y="691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101600</xdr:rowOff>
    </xdr:from>
    <xdr:to>
      <xdr:col>102</xdr:col>
      <xdr:colOff>114300</xdr:colOff>
      <xdr:row>40</xdr:row>
      <xdr:rowOff>106045</xdr:rowOff>
    </xdr:to>
    <xdr:cxnSp macro="">
      <xdr:nvCxnSpPr>
        <xdr:cNvPr id="598" name="直線コネクタ 597">
          <a:extLst>
            <a:ext uri="{FF2B5EF4-FFF2-40B4-BE49-F238E27FC236}">
              <a16:creationId xmlns:a16="http://schemas.microsoft.com/office/drawing/2014/main" id="{4B833C35-4B47-41D0-9C0A-BE951099D58F}"/>
            </a:ext>
          </a:extLst>
        </xdr:cNvPr>
        <xdr:cNvCxnSpPr/>
      </xdr:nvCxnSpPr>
      <xdr:spPr>
        <a:xfrm flipV="1">
          <a:off x="18656300" y="695960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38</xdr:row>
      <xdr:rowOff>100330</xdr:rowOff>
    </xdr:from>
    <xdr:ext cx="598170" cy="258445"/>
    <xdr:sp macro="" textlink="">
      <xdr:nvSpPr>
        <xdr:cNvPr id="599" name="n_1aveValue【一般廃棄物処理施設】&#10;一人当たり有形固定資産（償却資産）額">
          <a:extLst>
            <a:ext uri="{FF2B5EF4-FFF2-40B4-BE49-F238E27FC236}">
              <a16:creationId xmlns:a16="http://schemas.microsoft.com/office/drawing/2014/main" id="{98F43002-80CD-4B83-A108-DBFD364FD5B7}"/>
            </a:ext>
          </a:extLst>
        </xdr:cNvPr>
        <xdr:cNvSpPr txBox="1"/>
      </xdr:nvSpPr>
      <xdr:spPr>
        <a:xfrm>
          <a:off x="21010880" y="66154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118,935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124460</xdr:rowOff>
    </xdr:from>
    <xdr:ext cx="598170" cy="259080"/>
    <xdr:sp macro="" textlink="">
      <xdr:nvSpPr>
        <xdr:cNvPr id="600" name="n_2aveValue【一般廃棄物処理施設】&#10;一人当たり有形固定資産（償却資産）額">
          <a:extLst>
            <a:ext uri="{FF2B5EF4-FFF2-40B4-BE49-F238E27FC236}">
              <a16:creationId xmlns:a16="http://schemas.microsoft.com/office/drawing/2014/main" id="{54C57DCC-0861-49A4-95F9-A8D9D521C407}"/>
            </a:ext>
          </a:extLst>
        </xdr:cNvPr>
        <xdr:cNvSpPr txBox="1"/>
      </xdr:nvSpPr>
      <xdr:spPr>
        <a:xfrm>
          <a:off x="20134580" y="66395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108,344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127000</xdr:rowOff>
    </xdr:from>
    <xdr:ext cx="598170" cy="259080"/>
    <xdr:sp macro="" textlink="">
      <xdr:nvSpPr>
        <xdr:cNvPr id="601" name="n_3aveValue【一般廃棄物処理施設】&#10;一人当たり有形固定資産（償却資産）額">
          <a:extLst>
            <a:ext uri="{FF2B5EF4-FFF2-40B4-BE49-F238E27FC236}">
              <a16:creationId xmlns:a16="http://schemas.microsoft.com/office/drawing/2014/main" id="{364D638A-7203-4716-8894-64FD07851A78}"/>
            </a:ext>
          </a:extLst>
        </xdr:cNvPr>
        <xdr:cNvSpPr txBox="1"/>
      </xdr:nvSpPr>
      <xdr:spPr>
        <a:xfrm>
          <a:off x="19245580" y="66421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143510</xdr:rowOff>
    </xdr:from>
    <xdr:ext cx="598170" cy="258445"/>
    <xdr:sp macro="" textlink="">
      <xdr:nvSpPr>
        <xdr:cNvPr id="602" name="n_4aveValue【一般廃棄物処理施設】&#10;一人当たり有形固定資産（償却資産）額">
          <a:extLst>
            <a:ext uri="{FF2B5EF4-FFF2-40B4-BE49-F238E27FC236}">
              <a16:creationId xmlns:a16="http://schemas.microsoft.com/office/drawing/2014/main" id="{7D07F8C2-3926-47EA-BA49-0A039497B093}"/>
            </a:ext>
          </a:extLst>
        </xdr:cNvPr>
        <xdr:cNvSpPr txBox="1"/>
      </xdr:nvSpPr>
      <xdr:spPr>
        <a:xfrm>
          <a:off x="18356580" y="66586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40</xdr:row>
      <xdr:rowOff>135255</xdr:rowOff>
    </xdr:from>
    <xdr:ext cx="534670" cy="258445"/>
    <xdr:sp macro="" textlink="">
      <xdr:nvSpPr>
        <xdr:cNvPr id="603" name="n_1mainValue【一般廃棄物処理施設】&#10;一人当たり有形固定資産（償却資産）額">
          <a:extLst>
            <a:ext uri="{FF2B5EF4-FFF2-40B4-BE49-F238E27FC236}">
              <a16:creationId xmlns:a16="http://schemas.microsoft.com/office/drawing/2014/main" id="{04EED20F-6AD0-46AA-9F18-2D999F541517}"/>
            </a:ext>
          </a:extLst>
        </xdr:cNvPr>
        <xdr:cNvSpPr txBox="1"/>
      </xdr:nvSpPr>
      <xdr:spPr>
        <a:xfrm>
          <a:off x="21043265" y="69932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92,545</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40</xdr:row>
      <xdr:rowOff>139065</xdr:rowOff>
    </xdr:from>
    <xdr:ext cx="534035" cy="259080"/>
    <xdr:sp macro="" textlink="">
      <xdr:nvSpPr>
        <xdr:cNvPr id="604" name="n_2mainValue【一般廃棄物処理施設】&#10;一人当たり有形固定資産（償却資産）額">
          <a:extLst>
            <a:ext uri="{FF2B5EF4-FFF2-40B4-BE49-F238E27FC236}">
              <a16:creationId xmlns:a16="http://schemas.microsoft.com/office/drawing/2014/main" id="{7B52A9D6-F6D1-4AB8-A7B2-FCD3D9ED04F9}"/>
            </a:ext>
          </a:extLst>
        </xdr:cNvPr>
        <xdr:cNvSpPr txBox="1"/>
      </xdr:nvSpPr>
      <xdr:spPr>
        <a:xfrm>
          <a:off x="20166965" y="69970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40</xdr:row>
      <xdr:rowOff>143510</xdr:rowOff>
    </xdr:from>
    <xdr:ext cx="534035" cy="258445"/>
    <xdr:sp macro="" textlink="">
      <xdr:nvSpPr>
        <xdr:cNvPr id="605" name="n_3mainValue【一般廃棄物処理施設】&#10;一人当たり有形固定資産（償却資産）額">
          <a:extLst>
            <a:ext uri="{FF2B5EF4-FFF2-40B4-BE49-F238E27FC236}">
              <a16:creationId xmlns:a16="http://schemas.microsoft.com/office/drawing/2014/main" id="{BACF5EE4-3962-4812-AE57-4D7D08207611}"/>
            </a:ext>
          </a:extLst>
        </xdr:cNvPr>
        <xdr:cNvSpPr txBox="1"/>
      </xdr:nvSpPr>
      <xdr:spPr>
        <a:xfrm>
          <a:off x="19277965" y="70015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88,888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40</xdr:row>
      <xdr:rowOff>147955</xdr:rowOff>
    </xdr:from>
    <xdr:ext cx="534035" cy="258445"/>
    <xdr:sp macro="" textlink="">
      <xdr:nvSpPr>
        <xdr:cNvPr id="606" name="n_4mainValue【一般廃棄物処理施設】&#10;一人当たり有形固定資産（償却資産）額">
          <a:extLst>
            <a:ext uri="{FF2B5EF4-FFF2-40B4-BE49-F238E27FC236}">
              <a16:creationId xmlns:a16="http://schemas.microsoft.com/office/drawing/2014/main" id="{C7E5B280-CF65-4F59-996A-F85BAEFB580E}"/>
            </a:ext>
          </a:extLst>
        </xdr:cNvPr>
        <xdr:cNvSpPr txBox="1"/>
      </xdr:nvSpPr>
      <xdr:spPr>
        <a:xfrm>
          <a:off x="18388965" y="70059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87,044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B911DAE-ABE3-41BF-B8DB-3E06CD44D84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8C39CCA-14E1-4E08-91ED-06043054B19B}"/>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FE9997F3-3852-4897-BA5F-501A52F082B1}"/>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407BB4D-3D3F-49B3-A47E-F8281E8CC905}"/>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824C6EBD-E58F-41F9-84BD-B0AE3EC7A0E6}"/>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A405F9C1-3D32-4C72-8E5D-947B1B5C7556}"/>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14D5DBD2-F02B-4D5D-AEDC-CBD68D94CB2C}"/>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70BB393A-1556-4BF5-AF65-C4C9468071E8}"/>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615" name="テキスト ボックス 614">
          <a:extLst>
            <a:ext uri="{FF2B5EF4-FFF2-40B4-BE49-F238E27FC236}">
              <a16:creationId xmlns:a16="http://schemas.microsoft.com/office/drawing/2014/main" id="{1169D2BD-4384-4D85-9FF1-92E7504CC940}"/>
            </a:ext>
          </a:extLst>
        </xdr:cNvPr>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B711B71E-1C0B-4EC5-8A5A-ECB1FE2E0D26}"/>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725" cy="258445"/>
    <xdr:sp macro="" textlink="">
      <xdr:nvSpPr>
        <xdr:cNvPr id="617" name="テキスト ボックス 616">
          <a:extLst>
            <a:ext uri="{FF2B5EF4-FFF2-40B4-BE49-F238E27FC236}">
              <a16:creationId xmlns:a16="http://schemas.microsoft.com/office/drawing/2014/main" id="{AC450309-E95E-40A3-A7B5-4584997D4DD0}"/>
            </a:ext>
          </a:extLst>
        </xdr:cNvPr>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E245AE5D-ED20-41F1-8F94-B6453144E6DB}"/>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725" cy="259080"/>
    <xdr:sp macro="" textlink="">
      <xdr:nvSpPr>
        <xdr:cNvPr id="619" name="テキスト ボックス 618">
          <a:extLst>
            <a:ext uri="{FF2B5EF4-FFF2-40B4-BE49-F238E27FC236}">
              <a16:creationId xmlns:a16="http://schemas.microsoft.com/office/drawing/2014/main" id="{D9019871-36EC-4FAF-B50D-167B7C40B9AF}"/>
            </a:ext>
          </a:extLst>
        </xdr:cNvPr>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7A37BE35-CF1E-41A6-B553-AFA5BD88A489}"/>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1" name="テキスト ボックス 620">
          <a:extLst>
            <a:ext uri="{FF2B5EF4-FFF2-40B4-BE49-F238E27FC236}">
              <a16:creationId xmlns:a16="http://schemas.microsoft.com/office/drawing/2014/main" id="{760C19A7-0052-4719-B210-7C76DDAD9E0C}"/>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AFD638E5-BFAB-4F15-AEEF-5D25D59863C3}"/>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8445"/>
    <xdr:sp macro="" textlink="">
      <xdr:nvSpPr>
        <xdr:cNvPr id="623" name="テキスト ボックス 622">
          <a:extLst>
            <a:ext uri="{FF2B5EF4-FFF2-40B4-BE49-F238E27FC236}">
              <a16:creationId xmlns:a16="http://schemas.microsoft.com/office/drawing/2014/main" id="{9A0178B7-5B6B-42E5-BCFB-7A21DC1BFA5B}"/>
            </a:ext>
          </a:extLst>
        </xdr:cNvPr>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568A3030-F441-4571-9C1D-800AA59FE2BD}"/>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5" name="テキスト ボックス 624">
          <a:extLst>
            <a:ext uri="{FF2B5EF4-FFF2-40B4-BE49-F238E27FC236}">
              <a16:creationId xmlns:a16="http://schemas.microsoft.com/office/drawing/2014/main" id="{73724896-A3AF-4BF9-879F-D9858258494D}"/>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D3E6C5D7-F989-4271-874C-D6BC53ECC705}"/>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7" name="テキスト ボックス 626">
          <a:extLst>
            <a:ext uri="{FF2B5EF4-FFF2-40B4-BE49-F238E27FC236}">
              <a16:creationId xmlns:a16="http://schemas.microsoft.com/office/drawing/2014/main" id="{B69D3C56-3CBB-4355-8E31-302330AF13A1}"/>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A5F4DA4D-84D8-49FE-A600-A448311A5C57}"/>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8455" cy="258445"/>
    <xdr:sp macro="" textlink="">
      <xdr:nvSpPr>
        <xdr:cNvPr id="629" name="テキスト ボックス 628">
          <a:extLst>
            <a:ext uri="{FF2B5EF4-FFF2-40B4-BE49-F238E27FC236}">
              <a16:creationId xmlns:a16="http://schemas.microsoft.com/office/drawing/2014/main" id="{6AEACAD7-0C09-402F-99B4-DE6737A71F6B}"/>
            </a:ext>
          </a:extLst>
        </xdr:cNvPr>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FE323C85-819C-4BBF-9BC8-29AA0517A6DF}"/>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154940</xdr:rowOff>
    </xdr:from>
    <xdr:to>
      <xdr:col>85</xdr:col>
      <xdr:colOff>126365</xdr:colOff>
      <xdr:row>63</xdr:row>
      <xdr:rowOff>161925</xdr:rowOff>
    </xdr:to>
    <xdr:cxnSp macro="">
      <xdr:nvCxnSpPr>
        <xdr:cNvPr id="631" name="直線コネクタ 630">
          <a:extLst>
            <a:ext uri="{FF2B5EF4-FFF2-40B4-BE49-F238E27FC236}">
              <a16:creationId xmlns:a16="http://schemas.microsoft.com/office/drawing/2014/main" id="{F8558BEF-1EA7-453A-9EB8-C75AF279AC8F}"/>
            </a:ext>
          </a:extLst>
        </xdr:cNvPr>
        <xdr:cNvCxnSpPr/>
      </xdr:nvCxnSpPr>
      <xdr:spPr>
        <a:xfrm flipV="1">
          <a:off x="16318865" y="9413240"/>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166370</xdr:rowOff>
    </xdr:from>
    <xdr:ext cx="405130" cy="258445"/>
    <xdr:sp macro="" textlink="">
      <xdr:nvSpPr>
        <xdr:cNvPr id="632" name="【保健センター・保健所】&#10;有形固定資産減価償却率最小値テキスト">
          <a:extLst>
            <a:ext uri="{FF2B5EF4-FFF2-40B4-BE49-F238E27FC236}">
              <a16:creationId xmlns:a16="http://schemas.microsoft.com/office/drawing/2014/main" id="{239BCA9C-C93B-4CBC-830F-13D000F496AF}"/>
            </a:ext>
          </a:extLst>
        </xdr:cNvPr>
        <xdr:cNvSpPr txBox="1"/>
      </xdr:nvSpPr>
      <xdr:spPr>
        <a:xfrm>
          <a:off x="16357600" y="109677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1D0D5BB0-A38D-41EF-ABAB-17FDED5DB314}"/>
            </a:ext>
          </a:extLst>
        </xdr:cNvPr>
        <xdr:cNvCxnSpPr/>
      </xdr:nvCxnSpPr>
      <xdr:spPr>
        <a:xfrm>
          <a:off x="16230600" y="1096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100965</xdr:rowOff>
    </xdr:from>
    <xdr:ext cx="405130" cy="258445"/>
    <xdr:sp macro="" textlink="">
      <xdr:nvSpPr>
        <xdr:cNvPr id="634" name="【保健センター・保健所】&#10;有形固定資産減価償却率最大値テキスト">
          <a:extLst>
            <a:ext uri="{FF2B5EF4-FFF2-40B4-BE49-F238E27FC236}">
              <a16:creationId xmlns:a16="http://schemas.microsoft.com/office/drawing/2014/main" id="{B82B0929-66D8-40E2-867A-8CA4B2966ACC}"/>
            </a:ext>
          </a:extLst>
        </xdr:cNvPr>
        <xdr:cNvSpPr txBox="1"/>
      </xdr:nvSpPr>
      <xdr:spPr>
        <a:xfrm>
          <a:off x="16357600" y="91878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154940</xdr:rowOff>
    </xdr:from>
    <xdr:to>
      <xdr:col>86</xdr:col>
      <xdr:colOff>25400</xdr:colOff>
      <xdr:row>54</xdr:row>
      <xdr:rowOff>154940</xdr:rowOff>
    </xdr:to>
    <xdr:cxnSp macro="">
      <xdr:nvCxnSpPr>
        <xdr:cNvPr id="635" name="直線コネクタ 634">
          <a:extLst>
            <a:ext uri="{FF2B5EF4-FFF2-40B4-BE49-F238E27FC236}">
              <a16:creationId xmlns:a16="http://schemas.microsoft.com/office/drawing/2014/main" id="{DF42A6E9-D76B-42E9-9BDD-5AAAADDB95F8}"/>
            </a:ext>
          </a:extLst>
        </xdr:cNvPr>
        <xdr:cNvCxnSpPr/>
      </xdr:nvCxnSpPr>
      <xdr:spPr>
        <a:xfrm>
          <a:off x="16230600" y="9413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9525</xdr:rowOff>
    </xdr:from>
    <xdr:ext cx="405130" cy="258445"/>
    <xdr:sp macro="" textlink="">
      <xdr:nvSpPr>
        <xdr:cNvPr id="636" name="【保健センター・保健所】&#10;有形固定資産減価償却率平均値テキスト">
          <a:extLst>
            <a:ext uri="{FF2B5EF4-FFF2-40B4-BE49-F238E27FC236}">
              <a16:creationId xmlns:a16="http://schemas.microsoft.com/office/drawing/2014/main" id="{D91148B1-313B-431F-8727-E5D6A79FF1FB}"/>
            </a:ext>
          </a:extLst>
        </xdr:cNvPr>
        <xdr:cNvSpPr txBox="1"/>
      </xdr:nvSpPr>
      <xdr:spPr>
        <a:xfrm>
          <a:off x="16357600" y="1012507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663C3FDD-E528-42AE-88F5-0623C6051A31}"/>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5A9544F3-0654-458C-9809-FC3BB2E4FF15}"/>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5E5F55A5-8A09-4598-A872-D59350FDBC31}"/>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E4E41EC2-AC08-408F-9157-318812F6417B}"/>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5A0B2EBB-B52C-44D9-BF0B-366C69B11D4A}"/>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642" name="テキスト ボックス 641">
          <a:extLst>
            <a:ext uri="{FF2B5EF4-FFF2-40B4-BE49-F238E27FC236}">
              <a16:creationId xmlns:a16="http://schemas.microsoft.com/office/drawing/2014/main" id="{B3D12ACD-FED8-4980-95AD-8932066F8FF3}"/>
            </a:ext>
          </a:extLst>
        </xdr:cNvPr>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643" name="テキスト ボックス 642">
          <a:extLst>
            <a:ext uri="{FF2B5EF4-FFF2-40B4-BE49-F238E27FC236}">
              <a16:creationId xmlns:a16="http://schemas.microsoft.com/office/drawing/2014/main" id="{4E79F42E-F016-4FC4-BE01-93BE46854A7F}"/>
            </a:ext>
          </a:extLst>
        </xdr:cNvPr>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644" name="テキスト ボックス 643">
          <a:extLst>
            <a:ext uri="{FF2B5EF4-FFF2-40B4-BE49-F238E27FC236}">
              <a16:creationId xmlns:a16="http://schemas.microsoft.com/office/drawing/2014/main" id="{9094DA2A-4ACA-4F2F-9EDF-70838E435F00}"/>
            </a:ext>
          </a:extLst>
        </xdr:cNvPr>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645" name="テキスト ボックス 644">
          <a:extLst>
            <a:ext uri="{FF2B5EF4-FFF2-40B4-BE49-F238E27FC236}">
              <a16:creationId xmlns:a16="http://schemas.microsoft.com/office/drawing/2014/main" id="{6BA66373-FAA1-4826-93DB-075704C7ADCC}"/>
            </a:ext>
          </a:extLst>
        </xdr:cNvPr>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646" name="テキスト ボックス 645">
          <a:extLst>
            <a:ext uri="{FF2B5EF4-FFF2-40B4-BE49-F238E27FC236}">
              <a16:creationId xmlns:a16="http://schemas.microsoft.com/office/drawing/2014/main" id="{1EC827D4-95AE-40E1-B2A8-B409D708E30A}"/>
            </a:ext>
          </a:extLst>
        </xdr:cNvPr>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76</xdr:col>
      <xdr:colOff>63500</xdr:colOff>
      <xdr:row>62</xdr:row>
      <xdr:rowOff>57785</xdr:rowOff>
    </xdr:from>
    <xdr:to>
      <xdr:col>76</xdr:col>
      <xdr:colOff>165100</xdr:colOff>
      <xdr:row>62</xdr:row>
      <xdr:rowOff>159385</xdr:rowOff>
    </xdr:to>
    <xdr:sp macro="" textlink="">
      <xdr:nvSpPr>
        <xdr:cNvPr id="647" name="楕円 646">
          <a:extLst>
            <a:ext uri="{FF2B5EF4-FFF2-40B4-BE49-F238E27FC236}">
              <a16:creationId xmlns:a16="http://schemas.microsoft.com/office/drawing/2014/main" id="{2E5B1E78-0D7D-475C-8FA2-F453419CFDED}"/>
            </a:ext>
          </a:extLst>
        </xdr:cNvPr>
        <xdr:cNvSpPr/>
      </xdr:nvSpPr>
      <xdr:spPr>
        <a:xfrm>
          <a:off x="14541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6350</xdr:rowOff>
    </xdr:from>
    <xdr:to>
      <xdr:col>72</xdr:col>
      <xdr:colOff>38100</xdr:colOff>
      <xdr:row>62</xdr:row>
      <xdr:rowOff>107950</xdr:rowOff>
    </xdr:to>
    <xdr:sp macro="" textlink="">
      <xdr:nvSpPr>
        <xdr:cNvPr id="648" name="楕円 647">
          <a:extLst>
            <a:ext uri="{FF2B5EF4-FFF2-40B4-BE49-F238E27FC236}">
              <a16:creationId xmlns:a16="http://schemas.microsoft.com/office/drawing/2014/main" id="{6489331B-6A2F-4082-A778-62E4D71EA540}"/>
            </a:ext>
          </a:extLst>
        </xdr:cNvPr>
        <xdr:cNvSpPr/>
      </xdr:nvSpPr>
      <xdr:spPr>
        <a:xfrm>
          <a:off x="13652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57150</xdr:rowOff>
    </xdr:from>
    <xdr:to>
      <xdr:col>76</xdr:col>
      <xdr:colOff>114300</xdr:colOff>
      <xdr:row>62</xdr:row>
      <xdr:rowOff>109220</xdr:rowOff>
    </xdr:to>
    <xdr:cxnSp macro="">
      <xdr:nvCxnSpPr>
        <xdr:cNvPr id="649" name="直線コネクタ 648">
          <a:extLst>
            <a:ext uri="{FF2B5EF4-FFF2-40B4-BE49-F238E27FC236}">
              <a16:creationId xmlns:a16="http://schemas.microsoft.com/office/drawing/2014/main" id="{AD740577-D431-410A-9AEA-39E92BC9B104}"/>
            </a:ext>
          </a:extLst>
        </xdr:cNvPr>
        <xdr:cNvCxnSpPr/>
      </xdr:nvCxnSpPr>
      <xdr:spPr>
        <a:xfrm>
          <a:off x="13703300" y="1068705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124460</xdr:rowOff>
    </xdr:from>
    <xdr:to>
      <xdr:col>67</xdr:col>
      <xdr:colOff>101600</xdr:colOff>
      <xdr:row>62</xdr:row>
      <xdr:rowOff>54610</xdr:rowOff>
    </xdr:to>
    <xdr:sp macro="" textlink="">
      <xdr:nvSpPr>
        <xdr:cNvPr id="650" name="楕円 649">
          <a:extLst>
            <a:ext uri="{FF2B5EF4-FFF2-40B4-BE49-F238E27FC236}">
              <a16:creationId xmlns:a16="http://schemas.microsoft.com/office/drawing/2014/main" id="{FE034624-DEEF-4DBE-A0FD-700745CF62F4}"/>
            </a:ext>
          </a:extLst>
        </xdr:cNvPr>
        <xdr:cNvSpPr/>
      </xdr:nvSpPr>
      <xdr:spPr>
        <a:xfrm>
          <a:off x="12763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3810</xdr:rowOff>
    </xdr:from>
    <xdr:to>
      <xdr:col>71</xdr:col>
      <xdr:colOff>177800</xdr:colOff>
      <xdr:row>62</xdr:row>
      <xdr:rowOff>57150</xdr:rowOff>
    </xdr:to>
    <xdr:cxnSp macro="">
      <xdr:nvCxnSpPr>
        <xdr:cNvPr id="651" name="直線コネクタ 650">
          <a:extLst>
            <a:ext uri="{FF2B5EF4-FFF2-40B4-BE49-F238E27FC236}">
              <a16:creationId xmlns:a16="http://schemas.microsoft.com/office/drawing/2014/main" id="{04D3493B-2B35-4621-8DFB-D9F473301AE2}"/>
            </a:ext>
          </a:extLst>
        </xdr:cNvPr>
        <xdr:cNvCxnSpPr/>
      </xdr:nvCxnSpPr>
      <xdr:spPr>
        <a:xfrm>
          <a:off x="12814300" y="1063371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122555</xdr:rowOff>
    </xdr:from>
    <xdr:ext cx="405130" cy="258445"/>
    <xdr:sp macro="" textlink="">
      <xdr:nvSpPr>
        <xdr:cNvPr id="652" name="n_1aveValue【保健センター・保健所】&#10;有形固定資産減価償却率">
          <a:extLst>
            <a:ext uri="{FF2B5EF4-FFF2-40B4-BE49-F238E27FC236}">
              <a16:creationId xmlns:a16="http://schemas.microsoft.com/office/drawing/2014/main" id="{19B4EBFA-B145-4D76-8B5F-F78EDCC03D62}"/>
            </a:ext>
          </a:extLst>
        </xdr:cNvPr>
        <xdr:cNvSpPr txBox="1"/>
      </xdr:nvSpPr>
      <xdr:spPr>
        <a:xfrm>
          <a:off x="15266035" y="98952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128270</xdr:rowOff>
    </xdr:from>
    <xdr:ext cx="404495" cy="259080"/>
    <xdr:sp macro="" textlink="">
      <xdr:nvSpPr>
        <xdr:cNvPr id="653" name="n_2aveValue【保健センター・保健所】&#10;有形固定資産減価償却率">
          <a:extLst>
            <a:ext uri="{FF2B5EF4-FFF2-40B4-BE49-F238E27FC236}">
              <a16:creationId xmlns:a16="http://schemas.microsoft.com/office/drawing/2014/main" id="{FBA2A3B9-A8A2-4018-94EF-59AEB0797B33}"/>
            </a:ext>
          </a:extLst>
        </xdr:cNvPr>
        <xdr:cNvSpPr txBox="1"/>
      </xdr:nvSpPr>
      <xdr:spPr>
        <a:xfrm>
          <a:off x="14389735" y="9900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76835</xdr:rowOff>
    </xdr:from>
    <xdr:ext cx="404495" cy="258445"/>
    <xdr:sp macro="" textlink="">
      <xdr:nvSpPr>
        <xdr:cNvPr id="654" name="n_3aveValue【保健センター・保健所】&#10;有形固定資産減価償却率">
          <a:extLst>
            <a:ext uri="{FF2B5EF4-FFF2-40B4-BE49-F238E27FC236}">
              <a16:creationId xmlns:a16="http://schemas.microsoft.com/office/drawing/2014/main" id="{FEBD7B29-74D7-43E2-A8A7-389525105F92}"/>
            </a:ext>
          </a:extLst>
        </xdr:cNvPr>
        <xdr:cNvSpPr txBox="1"/>
      </xdr:nvSpPr>
      <xdr:spPr>
        <a:xfrm>
          <a:off x="13500735" y="98494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31115</xdr:rowOff>
    </xdr:from>
    <xdr:ext cx="404495" cy="258445"/>
    <xdr:sp macro="" textlink="">
      <xdr:nvSpPr>
        <xdr:cNvPr id="655" name="n_4aveValue【保健センター・保健所】&#10;有形固定資産減価償却率">
          <a:extLst>
            <a:ext uri="{FF2B5EF4-FFF2-40B4-BE49-F238E27FC236}">
              <a16:creationId xmlns:a16="http://schemas.microsoft.com/office/drawing/2014/main" id="{D3A22002-647F-4517-B4B8-6C084445E043}"/>
            </a:ext>
          </a:extLst>
        </xdr:cNvPr>
        <xdr:cNvSpPr txBox="1"/>
      </xdr:nvSpPr>
      <xdr:spPr>
        <a:xfrm>
          <a:off x="12611735" y="98037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62</xdr:row>
      <xdr:rowOff>150495</xdr:rowOff>
    </xdr:from>
    <xdr:ext cx="404495" cy="259080"/>
    <xdr:sp macro="" textlink="">
      <xdr:nvSpPr>
        <xdr:cNvPr id="656" name="n_2mainValue【保健センター・保健所】&#10;有形固定資産減価償却率">
          <a:extLst>
            <a:ext uri="{FF2B5EF4-FFF2-40B4-BE49-F238E27FC236}">
              <a16:creationId xmlns:a16="http://schemas.microsoft.com/office/drawing/2014/main" id="{43A590AB-623D-4DFF-9390-AA25227804F9}"/>
            </a:ext>
          </a:extLst>
        </xdr:cNvPr>
        <xdr:cNvSpPr txBox="1"/>
      </xdr:nvSpPr>
      <xdr:spPr>
        <a:xfrm>
          <a:off x="14389735" y="107803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99060</xdr:rowOff>
    </xdr:from>
    <xdr:ext cx="404495" cy="258445"/>
    <xdr:sp macro="" textlink="">
      <xdr:nvSpPr>
        <xdr:cNvPr id="657" name="n_3mainValue【保健センター・保健所】&#10;有形固定資産減価償却率">
          <a:extLst>
            <a:ext uri="{FF2B5EF4-FFF2-40B4-BE49-F238E27FC236}">
              <a16:creationId xmlns:a16="http://schemas.microsoft.com/office/drawing/2014/main" id="{2E9F3243-9F85-4269-BDAB-3893AF5F99DD}"/>
            </a:ext>
          </a:extLst>
        </xdr:cNvPr>
        <xdr:cNvSpPr txBox="1"/>
      </xdr:nvSpPr>
      <xdr:spPr>
        <a:xfrm>
          <a:off x="13500735" y="107289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45720</xdr:rowOff>
    </xdr:from>
    <xdr:ext cx="404495" cy="259080"/>
    <xdr:sp macro="" textlink="">
      <xdr:nvSpPr>
        <xdr:cNvPr id="658" name="n_4mainValue【保健センター・保健所】&#10;有形固定資産減価償却率">
          <a:extLst>
            <a:ext uri="{FF2B5EF4-FFF2-40B4-BE49-F238E27FC236}">
              <a16:creationId xmlns:a16="http://schemas.microsoft.com/office/drawing/2014/main" id="{97C1C922-D1E5-4E30-B7A9-6C8951880D25}"/>
            </a:ext>
          </a:extLst>
        </xdr:cNvPr>
        <xdr:cNvSpPr txBox="1"/>
      </xdr:nvSpPr>
      <xdr:spPr>
        <a:xfrm>
          <a:off x="12611735" y="106756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A2BAF661-3304-43A5-A8C0-F089F99A037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948C393-E526-4F4B-B220-C2D39D9DF5AA}"/>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7D7036F7-5525-456E-ACA0-52E4606618C3}"/>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FE3A584F-A1A1-4951-AEE8-DF125B896679}"/>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0002B175-43A5-47CB-9EF1-65135C95634A}"/>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32CC6B30-2FE1-4D79-9CD1-738E910E6636}"/>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629BA13-F7A7-492C-A7BA-AF52658214DC}"/>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55C8E427-0816-4265-9949-AC3F067A2BF1}"/>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667" name="テキスト ボックス 666">
          <a:extLst>
            <a:ext uri="{FF2B5EF4-FFF2-40B4-BE49-F238E27FC236}">
              <a16:creationId xmlns:a16="http://schemas.microsoft.com/office/drawing/2014/main" id="{8D02547E-0CBF-45F5-BBA2-619C39E4A6EB}"/>
            </a:ext>
          </a:extLst>
        </xdr:cNvPr>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9EF66A5F-60A8-478F-90F6-2A14D39372B9}"/>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69" name="直線コネクタ 668">
          <a:extLst>
            <a:ext uri="{FF2B5EF4-FFF2-40B4-BE49-F238E27FC236}">
              <a16:creationId xmlns:a16="http://schemas.microsoft.com/office/drawing/2014/main" id="{C283D228-F9AC-4DD0-BF3C-5B4DAD24863A}"/>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6725" cy="259080"/>
    <xdr:sp macro="" textlink="">
      <xdr:nvSpPr>
        <xdr:cNvPr id="670" name="テキスト ボックス 669">
          <a:extLst>
            <a:ext uri="{FF2B5EF4-FFF2-40B4-BE49-F238E27FC236}">
              <a16:creationId xmlns:a16="http://schemas.microsoft.com/office/drawing/2014/main" id="{C9159672-B14A-49C5-B1B4-3693ACF476E5}"/>
            </a:ext>
          </a:extLst>
        </xdr:cNvPr>
        <xdr:cNvSpPr txBox="1"/>
      </xdr:nvSpPr>
      <xdr:spPr>
        <a:xfrm>
          <a:off x="17820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1" name="直線コネクタ 670">
          <a:extLst>
            <a:ext uri="{FF2B5EF4-FFF2-40B4-BE49-F238E27FC236}">
              <a16:creationId xmlns:a16="http://schemas.microsoft.com/office/drawing/2014/main" id="{84972F79-401F-4477-A8BC-EAC14DB42261}"/>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725" cy="259080"/>
    <xdr:sp macro="" textlink="">
      <xdr:nvSpPr>
        <xdr:cNvPr id="672" name="テキスト ボックス 671">
          <a:extLst>
            <a:ext uri="{FF2B5EF4-FFF2-40B4-BE49-F238E27FC236}">
              <a16:creationId xmlns:a16="http://schemas.microsoft.com/office/drawing/2014/main" id="{600263C1-B906-43F2-A0C2-CE7D70611F5B}"/>
            </a:ext>
          </a:extLst>
        </xdr:cNvPr>
        <xdr:cNvSpPr txBox="1"/>
      </xdr:nvSpPr>
      <xdr:spPr>
        <a:xfrm>
          <a:off x="17820640" y="1063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73" name="直線コネクタ 672">
          <a:extLst>
            <a:ext uri="{FF2B5EF4-FFF2-40B4-BE49-F238E27FC236}">
              <a16:creationId xmlns:a16="http://schemas.microsoft.com/office/drawing/2014/main" id="{642B6C24-67FD-43DD-A0FB-D12E330BCE0C}"/>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6725" cy="258445"/>
    <xdr:sp macro="" textlink="">
      <xdr:nvSpPr>
        <xdr:cNvPr id="674" name="テキスト ボックス 673">
          <a:extLst>
            <a:ext uri="{FF2B5EF4-FFF2-40B4-BE49-F238E27FC236}">
              <a16:creationId xmlns:a16="http://schemas.microsoft.com/office/drawing/2014/main" id="{ADD27AE8-6F7F-4212-B639-2A718E1A2A90}"/>
            </a:ext>
          </a:extLst>
        </xdr:cNvPr>
        <xdr:cNvSpPr txBox="1"/>
      </xdr:nvSpPr>
      <xdr:spPr>
        <a:xfrm>
          <a:off x="17820640" y="103079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75" name="直線コネクタ 674">
          <a:extLst>
            <a:ext uri="{FF2B5EF4-FFF2-40B4-BE49-F238E27FC236}">
              <a16:creationId xmlns:a16="http://schemas.microsoft.com/office/drawing/2014/main" id="{4CCB7774-3692-429A-8F9A-BC81F656DD22}"/>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6725" cy="259080"/>
    <xdr:sp macro="" textlink="">
      <xdr:nvSpPr>
        <xdr:cNvPr id="676" name="テキスト ボックス 675">
          <a:extLst>
            <a:ext uri="{FF2B5EF4-FFF2-40B4-BE49-F238E27FC236}">
              <a16:creationId xmlns:a16="http://schemas.microsoft.com/office/drawing/2014/main" id="{EB473F41-42E8-451A-A422-B4697ECA253E}"/>
            </a:ext>
          </a:extLst>
        </xdr:cNvPr>
        <xdr:cNvSpPr txBox="1"/>
      </xdr:nvSpPr>
      <xdr:spPr>
        <a:xfrm>
          <a:off x="17820640" y="9981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77" name="直線コネクタ 676">
          <a:extLst>
            <a:ext uri="{FF2B5EF4-FFF2-40B4-BE49-F238E27FC236}">
              <a16:creationId xmlns:a16="http://schemas.microsoft.com/office/drawing/2014/main" id="{9D4C58D1-1E8D-435F-AC3A-1F925329DB0C}"/>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6725" cy="258445"/>
    <xdr:sp macro="" textlink="">
      <xdr:nvSpPr>
        <xdr:cNvPr id="678" name="テキスト ボックス 677">
          <a:extLst>
            <a:ext uri="{FF2B5EF4-FFF2-40B4-BE49-F238E27FC236}">
              <a16:creationId xmlns:a16="http://schemas.microsoft.com/office/drawing/2014/main" id="{36ED4E36-D91F-43CB-9C16-1EC577D2A033}"/>
            </a:ext>
          </a:extLst>
        </xdr:cNvPr>
        <xdr:cNvSpPr txBox="1"/>
      </xdr:nvSpPr>
      <xdr:spPr>
        <a:xfrm>
          <a:off x="17820640" y="9655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79" name="直線コネクタ 678">
          <a:extLst>
            <a:ext uri="{FF2B5EF4-FFF2-40B4-BE49-F238E27FC236}">
              <a16:creationId xmlns:a16="http://schemas.microsoft.com/office/drawing/2014/main" id="{A63EEA01-B49A-4329-84CC-B9DB6F4B07BD}"/>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6725" cy="259080"/>
    <xdr:sp macro="" textlink="">
      <xdr:nvSpPr>
        <xdr:cNvPr id="680" name="テキスト ボックス 679">
          <a:extLst>
            <a:ext uri="{FF2B5EF4-FFF2-40B4-BE49-F238E27FC236}">
              <a16:creationId xmlns:a16="http://schemas.microsoft.com/office/drawing/2014/main" id="{E1E29F7C-0D76-4BB0-876F-38513F599B39}"/>
            </a:ext>
          </a:extLst>
        </xdr:cNvPr>
        <xdr:cNvSpPr txBox="1"/>
      </xdr:nvSpPr>
      <xdr:spPr>
        <a:xfrm>
          <a:off x="17820640" y="932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751061DC-38B8-4B1E-88F8-1A6DB8F174FC}"/>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682" name="テキスト ボックス 681">
          <a:extLst>
            <a:ext uri="{FF2B5EF4-FFF2-40B4-BE49-F238E27FC236}">
              <a16:creationId xmlns:a16="http://schemas.microsoft.com/office/drawing/2014/main" id="{E25A26B8-0540-4E6E-AAB9-E861F1189587}"/>
            </a:ext>
          </a:extLst>
        </xdr:cNvPr>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2291BE75-7056-493B-8F5F-5BEFC5F4C2CD}"/>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65405</xdr:rowOff>
    </xdr:from>
    <xdr:to>
      <xdr:col>116</xdr:col>
      <xdr:colOff>62865</xdr:colOff>
      <xdr:row>64</xdr:row>
      <xdr:rowOff>111125</xdr:rowOff>
    </xdr:to>
    <xdr:cxnSp macro="">
      <xdr:nvCxnSpPr>
        <xdr:cNvPr id="684" name="直線コネクタ 683">
          <a:extLst>
            <a:ext uri="{FF2B5EF4-FFF2-40B4-BE49-F238E27FC236}">
              <a16:creationId xmlns:a16="http://schemas.microsoft.com/office/drawing/2014/main" id="{58BC7BC5-EA3D-4111-ABEB-884227B9CD9B}"/>
            </a:ext>
          </a:extLst>
        </xdr:cNvPr>
        <xdr:cNvCxnSpPr/>
      </xdr:nvCxnSpPr>
      <xdr:spPr>
        <a:xfrm flipV="1">
          <a:off x="22160865" y="966660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114935</xdr:rowOff>
    </xdr:from>
    <xdr:ext cx="469900" cy="259080"/>
    <xdr:sp macro="" textlink="">
      <xdr:nvSpPr>
        <xdr:cNvPr id="685" name="【保健センター・保健所】&#10;一人当たり面積最小値テキスト">
          <a:extLst>
            <a:ext uri="{FF2B5EF4-FFF2-40B4-BE49-F238E27FC236}">
              <a16:creationId xmlns:a16="http://schemas.microsoft.com/office/drawing/2014/main" id="{9000434E-D03B-434A-8009-A6F6EC00489A}"/>
            </a:ext>
          </a:extLst>
        </xdr:cNvPr>
        <xdr:cNvSpPr txBox="1"/>
      </xdr:nvSpPr>
      <xdr:spPr>
        <a:xfrm>
          <a:off x="22199600" y="11087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111125</xdr:rowOff>
    </xdr:from>
    <xdr:to>
      <xdr:col>116</xdr:col>
      <xdr:colOff>152400</xdr:colOff>
      <xdr:row>64</xdr:row>
      <xdr:rowOff>111125</xdr:rowOff>
    </xdr:to>
    <xdr:cxnSp macro="">
      <xdr:nvCxnSpPr>
        <xdr:cNvPr id="686" name="直線コネクタ 685">
          <a:extLst>
            <a:ext uri="{FF2B5EF4-FFF2-40B4-BE49-F238E27FC236}">
              <a16:creationId xmlns:a16="http://schemas.microsoft.com/office/drawing/2014/main" id="{0CB37951-6242-4FC7-B806-5BF2B78C55FA}"/>
            </a:ext>
          </a:extLst>
        </xdr:cNvPr>
        <xdr:cNvCxnSpPr/>
      </xdr:nvCxnSpPr>
      <xdr:spPr>
        <a:xfrm>
          <a:off x="22072600" y="1108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12065</xdr:rowOff>
    </xdr:from>
    <xdr:ext cx="469900" cy="259080"/>
    <xdr:sp macro="" textlink="">
      <xdr:nvSpPr>
        <xdr:cNvPr id="687" name="【保健センター・保健所】&#10;一人当たり面積最大値テキスト">
          <a:extLst>
            <a:ext uri="{FF2B5EF4-FFF2-40B4-BE49-F238E27FC236}">
              <a16:creationId xmlns:a16="http://schemas.microsoft.com/office/drawing/2014/main" id="{2DDAE938-73C2-48F1-8254-7740D71F7510}"/>
            </a:ext>
          </a:extLst>
        </xdr:cNvPr>
        <xdr:cNvSpPr txBox="1"/>
      </xdr:nvSpPr>
      <xdr:spPr>
        <a:xfrm>
          <a:off x="22199600" y="944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65405</xdr:rowOff>
    </xdr:from>
    <xdr:to>
      <xdr:col>116</xdr:col>
      <xdr:colOff>152400</xdr:colOff>
      <xdr:row>56</xdr:row>
      <xdr:rowOff>65405</xdr:rowOff>
    </xdr:to>
    <xdr:cxnSp macro="">
      <xdr:nvCxnSpPr>
        <xdr:cNvPr id="688" name="直線コネクタ 687">
          <a:extLst>
            <a:ext uri="{FF2B5EF4-FFF2-40B4-BE49-F238E27FC236}">
              <a16:creationId xmlns:a16="http://schemas.microsoft.com/office/drawing/2014/main" id="{19EB25F1-977C-4240-B98A-169DA52ECD65}"/>
            </a:ext>
          </a:extLst>
        </xdr:cNvPr>
        <xdr:cNvCxnSpPr/>
      </xdr:nvCxnSpPr>
      <xdr:spPr>
        <a:xfrm>
          <a:off x="22072600" y="966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30480</xdr:rowOff>
    </xdr:from>
    <xdr:ext cx="469900" cy="258445"/>
    <xdr:sp macro="" textlink="">
      <xdr:nvSpPr>
        <xdr:cNvPr id="689" name="【保健センター・保健所】&#10;一人当たり面積平均値テキスト">
          <a:extLst>
            <a:ext uri="{FF2B5EF4-FFF2-40B4-BE49-F238E27FC236}">
              <a16:creationId xmlns:a16="http://schemas.microsoft.com/office/drawing/2014/main" id="{44BBA08F-16BF-490A-A14E-21DF532F92E0}"/>
            </a:ext>
          </a:extLst>
        </xdr:cNvPr>
        <xdr:cNvSpPr txBox="1"/>
      </xdr:nvSpPr>
      <xdr:spPr>
        <a:xfrm>
          <a:off x="22199600" y="1083183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0" name="フローチャート: 判断 689">
          <a:extLst>
            <a:ext uri="{FF2B5EF4-FFF2-40B4-BE49-F238E27FC236}">
              <a16:creationId xmlns:a16="http://schemas.microsoft.com/office/drawing/2014/main" id="{007F2ED7-7835-473C-A809-89CE4EDEE38F}"/>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55245</xdr:rowOff>
    </xdr:from>
    <xdr:to>
      <xdr:col>112</xdr:col>
      <xdr:colOff>38100</xdr:colOff>
      <xdr:row>63</xdr:row>
      <xdr:rowOff>156845</xdr:rowOff>
    </xdr:to>
    <xdr:sp macro="" textlink="">
      <xdr:nvSpPr>
        <xdr:cNvPr id="691" name="フローチャート: 判断 690">
          <a:extLst>
            <a:ext uri="{FF2B5EF4-FFF2-40B4-BE49-F238E27FC236}">
              <a16:creationId xmlns:a16="http://schemas.microsoft.com/office/drawing/2014/main" id="{6D8269F3-96FD-45FB-9AE4-C571DA8E74D2}"/>
            </a:ext>
          </a:extLst>
        </xdr:cNvPr>
        <xdr:cNvSpPr/>
      </xdr:nvSpPr>
      <xdr:spPr>
        <a:xfrm>
          <a:off x="212725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2" name="フローチャート: 判断 691">
          <a:extLst>
            <a:ext uri="{FF2B5EF4-FFF2-40B4-BE49-F238E27FC236}">
              <a16:creationId xmlns:a16="http://schemas.microsoft.com/office/drawing/2014/main" id="{8B5AE7B4-0779-484A-AF30-AFD629F5198F}"/>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55245</xdr:rowOff>
    </xdr:from>
    <xdr:to>
      <xdr:col>102</xdr:col>
      <xdr:colOff>165100</xdr:colOff>
      <xdr:row>63</xdr:row>
      <xdr:rowOff>156845</xdr:rowOff>
    </xdr:to>
    <xdr:sp macro="" textlink="">
      <xdr:nvSpPr>
        <xdr:cNvPr id="693" name="フローチャート: 判断 692">
          <a:extLst>
            <a:ext uri="{FF2B5EF4-FFF2-40B4-BE49-F238E27FC236}">
              <a16:creationId xmlns:a16="http://schemas.microsoft.com/office/drawing/2014/main" id="{1119DE88-5AC5-4D7F-BB42-3B4E76EF90AD}"/>
            </a:ext>
          </a:extLst>
        </xdr:cNvPr>
        <xdr:cNvSpPr/>
      </xdr:nvSpPr>
      <xdr:spPr>
        <a:xfrm>
          <a:off x="194945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65405</xdr:rowOff>
    </xdr:from>
    <xdr:to>
      <xdr:col>98</xdr:col>
      <xdr:colOff>38100</xdr:colOff>
      <xdr:row>63</xdr:row>
      <xdr:rowOff>167005</xdr:rowOff>
    </xdr:to>
    <xdr:sp macro="" textlink="">
      <xdr:nvSpPr>
        <xdr:cNvPr id="694" name="フローチャート: 判断 693">
          <a:extLst>
            <a:ext uri="{FF2B5EF4-FFF2-40B4-BE49-F238E27FC236}">
              <a16:creationId xmlns:a16="http://schemas.microsoft.com/office/drawing/2014/main" id="{C9D8724F-E666-4DD7-8C8F-B25B81020088}"/>
            </a:ext>
          </a:extLst>
        </xdr:cNvPr>
        <xdr:cNvSpPr/>
      </xdr:nvSpPr>
      <xdr:spPr>
        <a:xfrm>
          <a:off x="18605500" y="1086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695" name="テキスト ボックス 694">
          <a:extLst>
            <a:ext uri="{FF2B5EF4-FFF2-40B4-BE49-F238E27FC236}">
              <a16:creationId xmlns:a16="http://schemas.microsoft.com/office/drawing/2014/main" id="{ADC86DDE-A0D6-4028-8A55-4354E1F2CEF8}"/>
            </a:ext>
          </a:extLst>
        </xdr:cNvPr>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696" name="テキスト ボックス 695">
          <a:extLst>
            <a:ext uri="{FF2B5EF4-FFF2-40B4-BE49-F238E27FC236}">
              <a16:creationId xmlns:a16="http://schemas.microsoft.com/office/drawing/2014/main" id="{670F70C9-39C9-48E3-9361-B719DFFCDB00}"/>
            </a:ext>
          </a:extLst>
        </xdr:cNvPr>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697" name="テキスト ボックス 696">
          <a:extLst>
            <a:ext uri="{FF2B5EF4-FFF2-40B4-BE49-F238E27FC236}">
              <a16:creationId xmlns:a16="http://schemas.microsoft.com/office/drawing/2014/main" id="{1B90B73A-EF31-4657-87A4-19BA8C5224E7}"/>
            </a:ext>
          </a:extLst>
        </xdr:cNvPr>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698" name="テキスト ボックス 697">
          <a:extLst>
            <a:ext uri="{FF2B5EF4-FFF2-40B4-BE49-F238E27FC236}">
              <a16:creationId xmlns:a16="http://schemas.microsoft.com/office/drawing/2014/main" id="{AD355575-922C-419F-B782-029CB6A123D4}"/>
            </a:ext>
          </a:extLst>
        </xdr:cNvPr>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699" name="テキスト ボックス 698">
          <a:extLst>
            <a:ext uri="{FF2B5EF4-FFF2-40B4-BE49-F238E27FC236}">
              <a16:creationId xmlns:a16="http://schemas.microsoft.com/office/drawing/2014/main" id="{BBBA17D9-8CCC-47A1-9D20-13102CDADA1F}"/>
            </a:ext>
          </a:extLst>
        </xdr:cNvPr>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102</xdr:col>
      <xdr:colOff>63500</xdr:colOff>
      <xdr:row>64</xdr:row>
      <xdr:rowOff>27305</xdr:rowOff>
    </xdr:from>
    <xdr:to>
      <xdr:col>102</xdr:col>
      <xdr:colOff>165100</xdr:colOff>
      <xdr:row>64</xdr:row>
      <xdr:rowOff>128905</xdr:rowOff>
    </xdr:to>
    <xdr:sp macro="" textlink="">
      <xdr:nvSpPr>
        <xdr:cNvPr id="700" name="楕円 699">
          <a:extLst>
            <a:ext uri="{FF2B5EF4-FFF2-40B4-BE49-F238E27FC236}">
              <a16:creationId xmlns:a16="http://schemas.microsoft.com/office/drawing/2014/main" id="{95D23E5F-A7ED-4FF4-BF32-8624E99BEB1F}"/>
            </a:ext>
          </a:extLst>
        </xdr:cNvPr>
        <xdr:cNvSpPr/>
      </xdr:nvSpPr>
      <xdr:spPr>
        <a:xfrm>
          <a:off x="19494500" y="1100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64</xdr:row>
      <xdr:rowOff>27305</xdr:rowOff>
    </xdr:from>
    <xdr:to>
      <xdr:col>98</xdr:col>
      <xdr:colOff>38100</xdr:colOff>
      <xdr:row>64</xdr:row>
      <xdr:rowOff>128905</xdr:rowOff>
    </xdr:to>
    <xdr:sp macro="" textlink="">
      <xdr:nvSpPr>
        <xdr:cNvPr id="701" name="楕円 700">
          <a:extLst>
            <a:ext uri="{FF2B5EF4-FFF2-40B4-BE49-F238E27FC236}">
              <a16:creationId xmlns:a16="http://schemas.microsoft.com/office/drawing/2014/main" id="{B57759B4-16FA-46DF-85BC-A39EBB83CCD3}"/>
            </a:ext>
          </a:extLst>
        </xdr:cNvPr>
        <xdr:cNvSpPr/>
      </xdr:nvSpPr>
      <xdr:spPr>
        <a:xfrm>
          <a:off x="18605500" y="1100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78105</xdr:rowOff>
    </xdr:from>
    <xdr:to>
      <xdr:col>102</xdr:col>
      <xdr:colOff>114300</xdr:colOff>
      <xdr:row>64</xdr:row>
      <xdr:rowOff>78105</xdr:rowOff>
    </xdr:to>
    <xdr:cxnSp macro="">
      <xdr:nvCxnSpPr>
        <xdr:cNvPr id="702" name="直線コネクタ 701">
          <a:extLst>
            <a:ext uri="{FF2B5EF4-FFF2-40B4-BE49-F238E27FC236}">
              <a16:creationId xmlns:a16="http://schemas.microsoft.com/office/drawing/2014/main" id="{B1DE4837-7B0F-4C83-BC88-206490146839}"/>
            </a:ext>
          </a:extLst>
        </xdr:cNvPr>
        <xdr:cNvCxnSpPr/>
      </xdr:nvCxnSpPr>
      <xdr:spPr>
        <a:xfrm>
          <a:off x="18656300" y="11050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1905</xdr:rowOff>
    </xdr:from>
    <xdr:ext cx="469900" cy="259080"/>
    <xdr:sp macro="" textlink="">
      <xdr:nvSpPr>
        <xdr:cNvPr id="703" name="n_1aveValue【保健センター・保健所】&#10;一人当たり面積">
          <a:extLst>
            <a:ext uri="{FF2B5EF4-FFF2-40B4-BE49-F238E27FC236}">
              <a16:creationId xmlns:a16="http://schemas.microsoft.com/office/drawing/2014/main" id="{6E703191-79D6-4497-B134-BD0CB5C4B440}"/>
            </a:ext>
          </a:extLst>
        </xdr:cNvPr>
        <xdr:cNvSpPr txBox="1"/>
      </xdr:nvSpPr>
      <xdr:spPr>
        <a:xfrm>
          <a:off x="21075650" y="10631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170180</xdr:rowOff>
    </xdr:from>
    <xdr:ext cx="469265" cy="259080"/>
    <xdr:sp macro="" textlink="">
      <xdr:nvSpPr>
        <xdr:cNvPr id="704" name="n_2aveValue【保健センター・保健所】&#10;一人当たり面積">
          <a:extLst>
            <a:ext uri="{FF2B5EF4-FFF2-40B4-BE49-F238E27FC236}">
              <a16:creationId xmlns:a16="http://schemas.microsoft.com/office/drawing/2014/main" id="{BA7D6168-1C36-4A96-8EEF-B3531F489BFA}"/>
            </a:ext>
          </a:extLst>
        </xdr:cNvPr>
        <xdr:cNvSpPr txBox="1"/>
      </xdr:nvSpPr>
      <xdr:spPr>
        <a:xfrm>
          <a:off x="20199350" y="10628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1905</xdr:rowOff>
    </xdr:from>
    <xdr:ext cx="469265" cy="259080"/>
    <xdr:sp macro="" textlink="">
      <xdr:nvSpPr>
        <xdr:cNvPr id="705" name="n_3aveValue【保健センター・保健所】&#10;一人当たり面積">
          <a:extLst>
            <a:ext uri="{FF2B5EF4-FFF2-40B4-BE49-F238E27FC236}">
              <a16:creationId xmlns:a16="http://schemas.microsoft.com/office/drawing/2014/main" id="{F220E862-D6F0-493C-8212-A4BC272BA897}"/>
            </a:ext>
          </a:extLst>
        </xdr:cNvPr>
        <xdr:cNvSpPr txBox="1"/>
      </xdr:nvSpPr>
      <xdr:spPr>
        <a:xfrm>
          <a:off x="19310350" y="106318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12065</xdr:rowOff>
    </xdr:from>
    <xdr:ext cx="469265" cy="259080"/>
    <xdr:sp macro="" textlink="">
      <xdr:nvSpPr>
        <xdr:cNvPr id="706" name="n_4aveValue【保健センター・保健所】&#10;一人当たり面積">
          <a:extLst>
            <a:ext uri="{FF2B5EF4-FFF2-40B4-BE49-F238E27FC236}">
              <a16:creationId xmlns:a16="http://schemas.microsoft.com/office/drawing/2014/main" id="{847FE2B7-F467-4DD0-85E6-8755379EB7F7}"/>
            </a:ext>
          </a:extLst>
        </xdr:cNvPr>
        <xdr:cNvSpPr txBox="1"/>
      </xdr:nvSpPr>
      <xdr:spPr>
        <a:xfrm>
          <a:off x="18421350" y="106419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64</xdr:row>
      <xdr:rowOff>120650</xdr:rowOff>
    </xdr:from>
    <xdr:ext cx="469265" cy="258445"/>
    <xdr:sp macro="" textlink="">
      <xdr:nvSpPr>
        <xdr:cNvPr id="707" name="n_3mainValue【保健センター・保健所】&#10;一人当たり面積">
          <a:extLst>
            <a:ext uri="{FF2B5EF4-FFF2-40B4-BE49-F238E27FC236}">
              <a16:creationId xmlns:a16="http://schemas.microsoft.com/office/drawing/2014/main" id="{FCD9FDBA-521B-4597-9A30-EF723C9D34B0}"/>
            </a:ext>
          </a:extLst>
        </xdr:cNvPr>
        <xdr:cNvSpPr txBox="1"/>
      </xdr:nvSpPr>
      <xdr:spPr>
        <a:xfrm>
          <a:off x="19310350" y="11093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120650</xdr:rowOff>
    </xdr:from>
    <xdr:ext cx="469265" cy="258445"/>
    <xdr:sp macro="" textlink="">
      <xdr:nvSpPr>
        <xdr:cNvPr id="708" name="n_4mainValue【保健センター・保健所】&#10;一人当たり面積">
          <a:extLst>
            <a:ext uri="{FF2B5EF4-FFF2-40B4-BE49-F238E27FC236}">
              <a16:creationId xmlns:a16="http://schemas.microsoft.com/office/drawing/2014/main" id="{6B5FA2D4-79BA-4CE6-83DA-7964B7638463}"/>
            </a:ext>
          </a:extLst>
        </xdr:cNvPr>
        <xdr:cNvSpPr txBox="1"/>
      </xdr:nvSpPr>
      <xdr:spPr>
        <a:xfrm>
          <a:off x="18421350" y="11093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2BBD2F64-4525-4089-B10E-EC001CD463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F796CDBB-4F11-4FA6-B7EC-43FFF4A8788E}"/>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B51BD9CE-4E20-4806-9480-1AF7A97045E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28A128B5-5F98-4453-9EA0-29C6CD6D01BF}"/>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FB8EB81C-2280-44E7-ADE5-77E88BE8F429}"/>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FFC9918F-6CA8-426F-BA71-C50C340FFDE7}"/>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F7BEDB54-9412-4F2E-9592-27CA3DA9DD8E}"/>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4DF31E53-9EFC-44F1-8D7A-D2BAA2EE78A8}"/>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717" name="テキスト ボックス 716">
          <a:extLst>
            <a:ext uri="{FF2B5EF4-FFF2-40B4-BE49-F238E27FC236}">
              <a16:creationId xmlns:a16="http://schemas.microsoft.com/office/drawing/2014/main" id="{FD9CC7F4-613B-4362-9639-31E5816210BB}"/>
            </a:ext>
          </a:extLst>
        </xdr:cNvPr>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8" name="直線コネクタ 717">
          <a:extLst>
            <a:ext uri="{FF2B5EF4-FFF2-40B4-BE49-F238E27FC236}">
              <a16:creationId xmlns:a16="http://schemas.microsoft.com/office/drawing/2014/main" id="{6FD4E44C-6D2E-46EF-BB5D-827E0BC2A026}"/>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719" name="テキスト ボックス 718">
          <a:extLst>
            <a:ext uri="{FF2B5EF4-FFF2-40B4-BE49-F238E27FC236}">
              <a16:creationId xmlns:a16="http://schemas.microsoft.com/office/drawing/2014/main" id="{61955CF6-022F-4128-AD12-4FBB04B4D1D3}"/>
            </a:ext>
          </a:extLst>
        </xdr:cNvPr>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0" name="直線コネクタ 719">
          <a:extLst>
            <a:ext uri="{FF2B5EF4-FFF2-40B4-BE49-F238E27FC236}">
              <a16:creationId xmlns:a16="http://schemas.microsoft.com/office/drawing/2014/main" id="{2D7798C1-2CFC-4B23-9638-92FC9C79E93C}"/>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725" cy="258445"/>
    <xdr:sp macro="" textlink="">
      <xdr:nvSpPr>
        <xdr:cNvPr id="721" name="テキスト ボックス 720">
          <a:extLst>
            <a:ext uri="{FF2B5EF4-FFF2-40B4-BE49-F238E27FC236}">
              <a16:creationId xmlns:a16="http://schemas.microsoft.com/office/drawing/2014/main" id="{BBA8E39E-CA8E-4390-B534-510F0876D23F}"/>
            </a:ext>
          </a:extLst>
        </xdr:cNvPr>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2" name="直線コネクタ 721">
          <a:extLst>
            <a:ext uri="{FF2B5EF4-FFF2-40B4-BE49-F238E27FC236}">
              <a16:creationId xmlns:a16="http://schemas.microsoft.com/office/drawing/2014/main" id="{CC88FD5D-3BE1-4EC8-96D8-9C4EA2448AEA}"/>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23" name="テキスト ボックス 722">
          <a:extLst>
            <a:ext uri="{FF2B5EF4-FFF2-40B4-BE49-F238E27FC236}">
              <a16:creationId xmlns:a16="http://schemas.microsoft.com/office/drawing/2014/main" id="{79DB6D66-ADF1-4E96-9057-E88E3B59B577}"/>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4" name="直線コネクタ 723">
          <a:extLst>
            <a:ext uri="{FF2B5EF4-FFF2-40B4-BE49-F238E27FC236}">
              <a16:creationId xmlns:a16="http://schemas.microsoft.com/office/drawing/2014/main" id="{979BDD20-118E-4F05-BB94-0F01F1703AFC}"/>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25" name="テキスト ボックス 724">
          <a:extLst>
            <a:ext uri="{FF2B5EF4-FFF2-40B4-BE49-F238E27FC236}">
              <a16:creationId xmlns:a16="http://schemas.microsoft.com/office/drawing/2014/main" id="{C3991807-4DAF-4F05-A579-241584083028}"/>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6" name="直線コネクタ 725">
          <a:extLst>
            <a:ext uri="{FF2B5EF4-FFF2-40B4-BE49-F238E27FC236}">
              <a16:creationId xmlns:a16="http://schemas.microsoft.com/office/drawing/2014/main" id="{E6C38B4B-7F04-45F3-B5E1-2787A8A5AA5D}"/>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8445"/>
    <xdr:sp macro="" textlink="">
      <xdr:nvSpPr>
        <xdr:cNvPr id="727" name="テキスト ボックス 726">
          <a:extLst>
            <a:ext uri="{FF2B5EF4-FFF2-40B4-BE49-F238E27FC236}">
              <a16:creationId xmlns:a16="http://schemas.microsoft.com/office/drawing/2014/main" id="{99D8F82B-DFA8-4299-9402-59205724AA70}"/>
            </a:ext>
          </a:extLst>
        </xdr:cNvPr>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8" name="直線コネクタ 727">
          <a:extLst>
            <a:ext uri="{FF2B5EF4-FFF2-40B4-BE49-F238E27FC236}">
              <a16:creationId xmlns:a16="http://schemas.microsoft.com/office/drawing/2014/main" id="{0C2D1F87-6BF5-4FD6-B083-B549DAB1FA0A}"/>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29" name="テキスト ボックス 728">
          <a:extLst>
            <a:ext uri="{FF2B5EF4-FFF2-40B4-BE49-F238E27FC236}">
              <a16:creationId xmlns:a16="http://schemas.microsoft.com/office/drawing/2014/main" id="{E72CC68C-27E0-4081-8E03-8B668AECA209}"/>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0" name="直線コネクタ 729">
          <a:extLst>
            <a:ext uri="{FF2B5EF4-FFF2-40B4-BE49-F238E27FC236}">
              <a16:creationId xmlns:a16="http://schemas.microsoft.com/office/drawing/2014/main" id="{6E71D263-73B1-48A7-ACE5-90F80F5E84F2}"/>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8455" cy="259080"/>
    <xdr:sp macro="" textlink="">
      <xdr:nvSpPr>
        <xdr:cNvPr id="731" name="テキスト ボックス 730">
          <a:extLst>
            <a:ext uri="{FF2B5EF4-FFF2-40B4-BE49-F238E27FC236}">
              <a16:creationId xmlns:a16="http://schemas.microsoft.com/office/drawing/2014/main" id="{95E495C1-154D-416D-B9F6-676FFCB0F5DE}"/>
            </a:ext>
          </a:extLst>
        </xdr:cNvPr>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2" name="【消防施設】&#10;有形固定資産減価償却率グラフ枠">
          <a:extLst>
            <a:ext uri="{FF2B5EF4-FFF2-40B4-BE49-F238E27FC236}">
              <a16:creationId xmlns:a16="http://schemas.microsoft.com/office/drawing/2014/main" id="{62F54942-6BA7-424A-9DC5-C87C57937274}"/>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59055</xdr:rowOff>
    </xdr:from>
    <xdr:to>
      <xdr:col>85</xdr:col>
      <xdr:colOff>126365</xdr:colOff>
      <xdr:row>86</xdr:row>
      <xdr:rowOff>74930</xdr:rowOff>
    </xdr:to>
    <xdr:cxnSp macro="">
      <xdr:nvCxnSpPr>
        <xdr:cNvPr id="733" name="直線コネクタ 732">
          <a:extLst>
            <a:ext uri="{FF2B5EF4-FFF2-40B4-BE49-F238E27FC236}">
              <a16:creationId xmlns:a16="http://schemas.microsoft.com/office/drawing/2014/main" id="{62E9AD0C-6852-4EFB-B0E9-00F1A75937C2}"/>
            </a:ext>
          </a:extLst>
        </xdr:cNvPr>
        <xdr:cNvCxnSpPr/>
      </xdr:nvCxnSpPr>
      <xdr:spPr>
        <a:xfrm flipV="1">
          <a:off x="16318865" y="13432155"/>
          <a:ext cx="0" cy="1387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78105</xdr:rowOff>
    </xdr:from>
    <xdr:ext cx="405130" cy="258445"/>
    <xdr:sp macro="" textlink="">
      <xdr:nvSpPr>
        <xdr:cNvPr id="734" name="【消防施設】&#10;有形固定資産減価償却率最小値テキスト">
          <a:extLst>
            <a:ext uri="{FF2B5EF4-FFF2-40B4-BE49-F238E27FC236}">
              <a16:creationId xmlns:a16="http://schemas.microsoft.com/office/drawing/2014/main" id="{87E0C6B6-F16A-4B16-B7AF-D7EC4CA98926}"/>
            </a:ext>
          </a:extLst>
        </xdr:cNvPr>
        <xdr:cNvSpPr txBox="1"/>
      </xdr:nvSpPr>
      <xdr:spPr>
        <a:xfrm>
          <a:off x="16357600" y="14822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74930</xdr:rowOff>
    </xdr:from>
    <xdr:to>
      <xdr:col>86</xdr:col>
      <xdr:colOff>25400</xdr:colOff>
      <xdr:row>86</xdr:row>
      <xdr:rowOff>74930</xdr:rowOff>
    </xdr:to>
    <xdr:cxnSp macro="">
      <xdr:nvCxnSpPr>
        <xdr:cNvPr id="735" name="直線コネクタ 734">
          <a:extLst>
            <a:ext uri="{FF2B5EF4-FFF2-40B4-BE49-F238E27FC236}">
              <a16:creationId xmlns:a16="http://schemas.microsoft.com/office/drawing/2014/main" id="{5593DFCF-5D65-428A-9CDE-BCFB7BADC422}"/>
            </a:ext>
          </a:extLst>
        </xdr:cNvPr>
        <xdr:cNvCxnSpPr/>
      </xdr:nvCxnSpPr>
      <xdr:spPr>
        <a:xfrm>
          <a:off x="16230600" y="1481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6350</xdr:rowOff>
    </xdr:from>
    <xdr:ext cx="405130" cy="258445"/>
    <xdr:sp macro="" textlink="">
      <xdr:nvSpPr>
        <xdr:cNvPr id="736" name="【消防施設】&#10;有形固定資産減価償却率最大値テキスト">
          <a:extLst>
            <a:ext uri="{FF2B5EF4-FFF2-40B4-BE49-F238E27FC236}">
              <a16:creationId xmlns:a16="http://schemas.microsoft.com/office/drawing/2014/main" id="{EBB870DB-9BBF-494B-80EF-ABA2D3EB1C1B}"/>
            </a:ext>
          </a:extLst>
        </xdr:cNvPr>
        <xdr:cNvSpPr txBox="1"/>
      </xdr:nvSpPr>
      <xdr:spPr>
        <a:xfrm>
          <a:off x="16357600" y="132080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37" name="直線コネクタ 736">
          <a:extLst>
            <a:ext uri="{FF2B5EF4-FFF2-40B4-BE49-F238E27FC236}">
              <a16:creationId xmlns:a16="http://schemas.microsoft.com/office/drawing/2014/main" id="{893ECAB6-7870-49F2-ADEF-22EB9BC2E0A3}"/>
            </a:ext>
          </a:extLst>
        </xdr:cNvPr>
        <xdr:cNvCxnSpPr/>
      </xdr:nvCxnSpPr>
      <xdr:spPr>
        <a:xfrm>
          <a:off x="16230600" y="13432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52070</xdr:rowOff>
    </xdr:from>
    <xdr:ext cx="405130" cy="258445"/>
    <xdr:sp macro="" textlink="">
      <xdr:nvSpPr>
        <xdr:cNvPr id="738" name="【消防施設】&#10;有形固定資産減価償却率平均値テキスト">
          <a:extLst>
            <a:ext uri="{FF2B5EF4-FFF2-40B4-BE49-F238E27FC236}">
              <a16:creationId xmlns:a16="http://schemas.microsoft.com/office/drawing/2014/main" id="{0F05AEDD-36B0-4595-A785-A157999D0C59}"/>
            </a:ext>
          </a:extLst>
        </xdr:cNvPr>
        <xdr:cNvSpPr txBox="1"/>
      </xdr:nvSpPr>
      <xdr:spPr>
        <a:xfrm>
          <a:off x="16357600" y="141109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39" name="フローチャート: 判断 738">
          <a:extLst>
            <a:ext uri="{FF2B5EF4-FFF2-40B4-BE49-F238E27FC236}">
              <a16:creationId xmlns:a16="http://schemas.microsoft.com/office/drawing/2014/main" id="{9583F9AB-4DF5-46F8-B775-32A6FDD05BE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57785</xdr:rowOff>
    </xdr:from>
    <xdr:to>
      <xdr:col>81</xdr:col>
      <xdr:colOff>101600</xdr:colOff>
      <xdr:row>82</xdr:row>
      <xdr:rowOff>159385</xdr:rowOff>
    </xdr:to>
    <xdr:sp macro="" textlink="">
      <xdr:nvSpPr>
        <xdr:cNvPr id="740" name="フローチャート: 判断 739">
          <a:extLst>
            <a:ext uri="{FF2B5EF4-FFF2-40B4-BE49-F238E27FC236}">
              <a16:creationId xmlns:a16="http://schemas.microsoft.com/office/drawing/2014/main" id="{692127A3-960A-4FD4-BB08-E99428ED98EB}"/>
            </a:ext>
          </a:extLst>
        </xdr:cNvPr>
        <xdr:cNvSpPr/>
      </xdr:nvSpPr>
      <xdr:spPr>
        <a:xfrm>
          <a:off x="154305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41" name="フローチャート: 判断 740">
          <a:extLst>
            <a:ext uri="{FF2B5EF4-FFF2-40B4-BE49-F238E27FC236}">
              <a16:creationId xmlns:a16="http://schemas.microsoft.com/office/drawing/2014/main" id="{97F1C1F2-31A5-41A4-9DFE-53427ECCB67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42" name="フローチャート: 判断 741">
          <a:extLst>
            <a:ext uri="{FF2B5EF4-FFF2-40B4-BE49-F238E27FC236}">
              <a16:creationId xmlns:a16="http://schemas.microsoft.com/office/drawing/2014/main" id="{79F161C7-EDE2-445E-A8B2-C4C729A532FF}"/>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153035</xdr:rowOff>
    </xdr:from>
    <xdr:to>
      <xdr:col>67</xdr:col>
      <xdr:colOff>101600</xdr:colOff>
      <xdr:row>82</xdr:row>
      <xdr:rowOff>83185</xdr:rowOff>
    </xdr:to>
    <xdr:sp macro="" textlink="">
      <xdr:nvSpPr>
        <xdr:cNvPr id="743" name="フローチャート: 判断 742">
          <a:extLst>
            <a:ext uri="{FF2B5EF4-FFF2-40B4-BE49-F238E27FC236}">
              <a16:creationId xmlns:a16="http://schemas.microsoft.com/office/drawing/2014/main" id="{93E684F1-21ED-46EB-AD45-12D60E8677EC}"/>
            </a:ext>
          </a:extLst>
        </xdr:cNvPr>
        <xdr:cNvSpPr/>
      </xdr:nvSpPr>
      <xdr:spPr>
        <a:xfrm>
          <a:off x="12763500" y="1404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44" name="テキスト ボックス 743">
          <a:extLst>
            <a:ext uri="{FF2B5EF4-FFF2-40B4-BE49-F238E27FC236}">
              <a16:creationId xmlns:a16="http://schemas.microsoft.com/office/drawing/2014/main" id="{0F57B814-384C-483C-8889-34A69C3002C5}"/>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45" name="テキスト ボックス 744">
          <a:extLst>
            <a:ext uri="{FF2B5EF4-FFF2-40B4-BE49-F238E27FC236}">
              <a16:creationId xmlns:a16="http://schemas.microsoft.com/office/drawing/2014/main" id="{92A4615D-B8E2-4314-89C3-89B4DECDF134}"/>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46" name="テキスト ボックス 745">
          <a:extLst>
            <a:ext uri="{FF2B5EF4-FFF2-40B4-BE49-F238E27FC236}">
              <a16:creationId xmlns:a16="http://schemas.microsoft.com/office/drawing/2014/main" id="{7AB14D4C-404D-4BD5-BC8B-8A09939A0881}"/>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47" name="テキスト ボックス 746">
          <a:extLst>
            <a:ext uri="{FF2B5EF4-FFF2-40B4-BE49-F238E27FC236}">
              <a16:creationId xmlns:a16="http://schemas.microsoft.com/office/drawing/2014/main" id="{590846F3-408B-4257-9F16-1294C51854E7}"/>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48" name="テキスト ボックス 747">
          <a:extLst>
            <a:ext uri="{FF2B5EF4-FFF2-40B4-BE49-F238E27FC236}">
              <a16:creationId xmlns:a16="http://schemas.microsoft.com/office/drawing/2014/main" id="{6FBE69DC-D21A-4071-9EAE-B3A5D801D1A5}"/>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19685</xdr:rowOff>
    </xdr:from>
    <xdr:to>
      <xdr:col>85</xdr:col>
      <xdr:colOff>177800</xdr:colOff>
      <xdr:row>80</xdr:row>
      <xdr:rowOff>121285</xdr:rowOff>
    </xdr:to>
    <xdr:sp macro="" textlink="">
      <xdr:nvSpPr>
        <xdr:cNvPr id="749" name="楕円 748">
          <a:extLst>
            <a:ext uri="{FF2B5EF4-FFF2-40B4-BE49-F238E27FC236}">
              <a16:creationId xmlns:a16="http://schemas.microsoft.com/office/drawing/2014/main" id="{B8121F94-600B-43D6-80D8-0161E927FA4B}"/>
            </a:ext>
          </a:extLst>
        </xdr:cNvPr>
        <xdr:cNvSpPr/>
      </xdr:nvSpPr>
      <xdr:spPr>
        <a:xfrm>
          <a:off x="16268700" y="1373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42545</xdr:rowOff>
    </xdr:from>
    <xdr:ext cx="405130" cy="258445"/>
    <xdr:sp macro="" textlink="">
      <xdr:nvSpPr>
        <xdr:cNvPr id="750" name="【消防施設】&#10;有形固定資産減価償却率該当値テキスト">
          <a:extLst>
            <a:ext uri="{FF2B5EF4-FFF2-40B4-BE49-F238E27FC236}">
              <a16:creationId xmlns:a16="http://schemas.microsoft.com/office/drawing/2014/main" id="{ABE15703-6B91-4EE6-BB4F-C6DEA45B9993}"/>
            </a:ext>
          </a:extLst>
        </xdr:cNvPr>
        <xdr:cNvSpPr txBox="1"/>
      </xdr:nvSpPr>
      <xdr:spPr>
        <a:xfrm>
          <a:off x="16357600" y="135870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86360</xdr:rowOff>
    </xdr:from>
    <xdr:to>
      <xdr:col>81</xdr:col>
      <xdr:colOff>101600</xdr:colOff>
      <xdr:row>80</xdr:row>
      <xdr:rowOff>16510</xdr:rowOff>
    </xdr:to>
    <xdr:sp macro="" textlink="">
      <xdr:nvSpPr>
        <xdr:cNvPr id="751" name="楕円 750">
          <a:extLst>
            <a:ext uri="{FF2B5EF4-FFF2-40B4-BE49-F238E27FC236}">
              <a16:creationId xmlns:a16="http://schemas.microsoft.com/office/drawing/2014/main" id="{9FD55329-7057-4AC1-80F0-CF28111BCBA9}"/>
            </a:ext>
          </a:extLst>
        </xdr:cNvPr>
        <xdr:cNvSpPr/>
      </xdr:nvSpPr>
      <xdr:spPr>
        <a:xfrm>
          <a:off x="15430500" y="1363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137160</xdr:rowOff>
    </xdr:from>
    <xdr:to>
      <xdr:col>85</xdr:col>
      <xdr:colOff>127000</xdr:colOff>
      <xdr:row>80</xdr:row>
      <xdr:rowOff>70485</xdr:rowOff>
    </xdr:to>
    <xdr:cxnSp macro="">
      <xdr:nvCxnSpPr>
        <xdr:cNvPr id="752" name="直線コネクタ 751">
          <a:extLst>
            <a:ext uri="{FF2B5EF4-FFF2-40B4-BE49-F238E27FC236}">
              <a16:creationId xmlns:a16="http://schemas.microsoft.com/office/drawing/2014/main" id="{4D71D5C4-326C-4EC1-A6A2-56C9FCDDAA2D}"/>
            </a:ext>
          </a:extLst>
        </xdr:cNvPr>
        <xdr:cNvCxnSpPr/>
      </xdr:nvCxnSpPr>
      <xdr:spPr>
        <a:xfrm>
          <a:off x="15481300" y="13681710"/>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86360</xdr:rowOff>
    </xdr:from>
    <xdr:to>
      <xdr:col>76</xdr:col>
      <xdr:colOff>165100</xdr:colOff>
      <xdr:row>80</xdr:row>
      <xdr:rowOff>16510</xdr:rowOff>
    </xdr:to>
    <xdr:sp macro="" textlink="">
      <xdr:nvSpPr>
        <xdr:cNvPr id="753" name="楕円 752">
          <a:extLst>
            <a:ext uri="{FF2B5EF4-FFF2-40B4-BE49-F238E27FC236}">
              <a16:creationId xmlns:a16="http://schemas.microsoft.com/office/drawing/2014/main" id="{F911E264-967D-4420-8724-3F0E8F12E0B6}"/>
            </a:ext>
          </a:extLst>
        </xdr:cNvPr>
        <xdr:cNvSpPr/>
      </xdr:nvSpPr>
      <xdr:spPr>
        <a:xfrm>
          <a:off x="14541500" y="1363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137160</xdr:rowOff>
    </xdr:from>
    <xdr:to>
      <xdr:col>81</xdr:col>
      <xdr:colOff>50800</xdr:colOff>
      <xdr:row>79</xdr:row>
      <xdr:rowOff>137160</xdr:rowOff>
    </xdr:to>
    <xdr:cxnSp macro="">
      <xdr:nvCxnSpPr>
        <xdr:cNvPr id="754" name="直線コネクタ 753">
          <a:extLst>
            <a:ext uri="{FF2B5EF4-FFF2-40B4-BE49-F238E27FC236}">
              <a16:creationId xmlns:a16="http://schemas.microsoft.com/office/drawing/2014/main" id="{B48CB289-ECD1-4ABD-A17D-F1413D8A7EED}"/>
            </a:ext>
          </a:extLst>
        </xdr:cNvPr>
        <xdr:cNvCxnSpPr/>
      </xdr:nvCxnSpPr>
      <xdr:spPr>
        <a:xfrm>
          <a:off x="14592300" y="136817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36830</xdr:rowOff>
    </xdr:from>
    <xdr:to>
      <xdr:col>72</xdr:col>
      <xdr:colOff>38100</xdr:colOff>
      <xdr:row>79</xdr:row>
      <xdr:rowOff>138430</xdr:rowOff>
    </xdr:to>
    <xdr:sp macro="" textlink="">
      <xdr:nvSpPr>
        <xdr:cNvPr id="755" name="楕円 754">
          <a:extLst>
            <a:ext uri="{FF2B5EF4-FFF2-40B4-BE49-F238E27FC236}">
              <a16:creationId xmlns:a16="http://schemas.microsoft.com/office/drawing/2014/main" id="{5BB69492-3355-47CC-B4B6-7B2574E5C530}"/>
            </a:ext>
          </a:extLst>
        </xdr:cNvPr>
        <xdr:cNvSpPr/>
      </xdr:nvSpPr>
      <xdr:spPr>
        <a:xfrm>
          <a:off x="13652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87630</xdr:rowOff>
    </xdr:from>
    <xdr:to>
      <xdr:col>76</xdr:col>
      <xdr:colOff>114300</xdr:colOff>
      <xdr:row>79</xdr:row>
      <xdr:rowOff>137160</xdr:rowOff>
    </xdr:to>
    <xdr:cxnSp macro="">
      <xdr:nvCxnSpPr>
        <xdr:cNvPr id="756" name="直線コネクタ 755">
          <a:extLst>
            <a:ext uri="{FF2B5EF4-FFF2-40B4-BE49-F238E27FC236}">
              <a16:creationId xmlns:a16="http://schemas.microsoft.com/office/drawing/2014/main" id="{EAB342CF-8EE9-4B03-8CA7-C77E5BF99463}"/>
            </a:ext>
          </a:extLst>
        </xdr:cNvPr>
        <xdr:cNvCxnSpPr/>
      </xdr:nvCxnSpPr>
      <xdr:spPr>
        <a:xfrm>
          <a:off x="13703300" y="1363218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34925</xdr:rowOff>
    </xdr:from>
    <xdr:to>
      <xdr:col>67</xdr:col>
      <xdr:colOff>101600</xdr:colOff>
      <xdr:row>79</xdr:row>
      <xdr:rowOff>136525</xdr:rowOff>
    </xdr:to>
    <xdr:sp macro="" textlink="">
      <xdr:nvSpPr>
        <xdr:cNvPr id="757" name="楕円 756">
          <a:extLst>
            <a:ext uri="{FF2B5EF4-FFF2-40B4-BE49-F238E27FC236}">
              <a16:creationId xmlns:a16="http://schemas.microsoft.com/office/drawing/2014/main" id="{51DFEF99-B5BC-4A38-B4D5-E90704657618}"/>
            </a:ext>
          </a:extLst>
        </xdr:cNvPr>
        <xdr:cNvSpPr/>
      </xdr:nvSpPr>
      <xdr:spPr>
        <a:xfrm>
          <a:off x="12763500" y="1357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86360</xdr:rowOff>
    </xdr:from>
    <xdr:to>
      <xdr:col>71</xdr:col>
      <xdr:colOff>177800</xdr:colOff>
      <xdr:row>79</xdr:row>
      <xdr:rowOff>87630</xdr:rowOff>
    </xdr:to>
    <xdr:cxnSp macro="">
      <xdr:nvCxnSpPr>
        <xdr:cNvPr id="758" name="直線コネクタ 757">
          <a:extLst>
            <a:ext uri="{FF2B5EF4-FFF2-40B4-BE49-F238E27FC236}">
              <a16:creationId xmlns:a16="http://schemas.microsoft.com/office/drawing/2014/main" id="{3BF98184-68B4-46F4-ACFA-E4EA77DE7FCD}"/>
            </a:ext>
          </a:extLst>
        </xdr:cNvPr>
        <xdr:cNvCxnSpPr/>
      </xdr:nvCxnSpPr>
      <xdr:spPr>
        <a:xfrm>
          <a:off x="12814300" y="136309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150495</xdr:rowOff>
    </xdr:from>
    <xdr:ext cx="405130" cy="259080"/>
    <xdr:sp macro="" textlink="">
      <xdr:nvSpPr>
        <xdr:cNvPr id="759" name="n_1aveValue【消防施設】&#10;有形固定資産減価償却率">
          <a:extLst>
            <a:ext uri="{FF2B5EF4-FFF2-40B4-BE49-F238E27FC236}">
              <a16:creationId xmlns:a16="http://schemas.microsoft.com/office/drawing/2014/main" id="{6F086DB5-C0F2-4B4B-8845-D49AFD92C6A4}"/>
            </a:ext>
          </a:extLst>
        </xdr:cNvPr>
        <xdr:cNvSpPr txBox="1"/>
      </xdr:nvSpPr>
      <xdr:spPr>
        <a:xfrm>
          <a:off x="15266035" y="14209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125730</xdr:rowOff>
    </xdr:from>
    <xdr:ext cx="404495" cy="259080"/>
    <xdr:sp macro="" textlink="">
      <xdr:nvSpPr>
        <xdr:cNvPr id="760" name="n_2aveValue【消防施設】&#10;有形固定資産減価償却率">
          <a:extLst>
            <a:ext uri="{FF2B5EF4-FFF2-40B4-BE49-F238E27FC236}">
              <a16:creationId xmlns:a16="http://schemas.microsoft.com/office/drawing/2014/main" id="{E0158ECC-5671-46E5-BA97-0B46D4D795AB}"/>
            </a:ext>
          </a:extLst>
        </xdr:cNvPr>
        <xdr:cNvSpPr txBox="1"/>
      </xdr:nvSpPr>
      <xdr:spPr>
        <a:xfrm>
          <a:off x="14389735" y="141846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80010</xdr:rowOff>
    </xdr:from>
    <xdr:ext cx="404495" cy="259080"/>
    <xdr:sp macro="" textlink="">
      <xdr:nvSpPr>
        <xdr:cNvPr id="761" name="n_3aveValue【消防施設】&#10;有形固定資産減価償却率">
          <a:extLst>
            <a:ext uri="{FF2B5EF4-FFF2-40B4-BE49-F238E27FC236}">
              <a16:creationId xmlns:a16="http://schemas.microsoft.com/office/drawing/2014/main" id="{C1D4CEC0-FDAF-420E-8D87-9A4ECF2F2E7F}"/>
            </a:ext>
          </a:extLst>
        </xdr:cNvPr>
        <xdr:cNvSpPr txBox="1"/>
      </xdr:nvSpPr>
      <xdr:spPr>
        <a:xfrm>
          <a:off x="13500735" y="141389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74930</xdr:rowOff>
    </xdr:from>
    <xdr:ext cx="404495" cy="258445"/>
    <xdr:sp macro="" textlink="">
      <xdr:nvSpPr>
        <xdr:cNvPr id="762" name="n_4aveValue【消防施設】&#10;有形固定資産減価償却率">
          <a:extLst>
            <a:ext uri="{FF2B5EF4-FFF2-40B4-BE49-F238E27FC236}">
              <a16:creationId xmlns:a16="http://schemas.microsoft.com/office/drawing/2014/main" id="{8F07899D-92EC-4844-898F-1F22D3FC18E0}"/>
            </a:ext>
          </a:extLst>
        </xdr:cNvPr>
        <xdr:cNvSpPr txBox="1"/>
      </xdr:nvSpPr>
      <xdr:spPr>
        <a:xfrm>
          <a:off x="12611735" y="141338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33020</xdr:rowOff>
    </xdr:from>
    <xdr:ext cx="405130" cy="259080"/>
    <xdr:sp macro="" textlink="">
      <xdr:nvSpPr>
        <xdr:cNvPr id="763" name="n_1mainValue【消防施設】&#10;有形固定資産減価償却率">
          <a:extLst>
            <a:ext uri="{FF2B5EF4-FFF2-40B4-BE49-F238E27FC236}">
              <a16:creationId xmlns:a16="http://schemas.microsoft.com/office/drawing/2014/main" id="{28928656-CC6A-410B-B828-A5B4120ACA2E}"/>
            </a:ext>
          </a:extLst>
        </xdr:cNvPr>
        <xdr:cNvSpPr txBox="1"/>
      </xdr:nvSpPr>
      <xdr:spPr>
        <a:xfrm>
          <a:off x="15266035" y="13406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78</xdr:row>
      <xdr:rowOff>33020</xdr:rowOff>
    </xdr:from>
    <xdr:ext cx="404495" cy="259080"/>
    <xdr:sp macro="" textlink="">
      <xdr:nvSpPr>
        <xdr:cNvPr id="764" name="n_2mainValue【消防施設】&#10;有形固定資産減価償却率">
          <a:extLst>
            <a:ext uri="{FF2B5EF4-FFF2-40B4-BE49-F238E27FC236}">
              <a16:creationId xmlns:a16="http://schemas.microsoft.com/office/drawing/2014/main" id="{8EC29710-36A2-4EB3-ABEC-E502E8BA0A60}"/>
            </a:ext>
          </a:extLst>
        </xdr:cNvPr>
        <xdr:cNvSpPr txBox="1"/>
      </xdr:nvSpPr>
      <xdr:spPr>
        <a:xfrm>
          <a:off x="14389735" y="134061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77</xdr:row>
      <xdr:rowOff>154940</xdr:rowOff>
    </xdr:from>
    <xdr:ext cx="404495" cy="258445"/>
    <xdr:sp macro="" textlink="">
      <xdr:nvSpPr>
        <xdr:cNvPr id="765" name="n_3mainValue【消防施設】&#10;有形固定資産減価償却率">
          <a:extLst>
            <a:ext uri="{FF2B5EF4-FFF2-40B4-BE49-F238E27FC236}">
              <a16:creationId xmlns:a16="http://schemas.microsoft.com/office/drawing/2014/main" id="{B6B9FC05-613F-4CAD-AF4F-1573DB807DD4}"/>
            </a:ext>
          </a:extLst>
        </xdr:cNvPr>
        <xdr:cNvSpPr txBox="1"/>
      </xdr:nvSpPr>
      <xdr:spPr>
        <a:xfrm>
          <a:off x="13500735" y="133565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77</xdr:row>
      <xdr:rowOff>153035</xdr:rowOff>
    </xdr:from>
    <xdr:ext cx="404495" cy="259080"/>
    <xdr:sp macro="" textlink="">
      <xdr:nvSpPr>
        <xdr:cNvPr id="766" name="n_4mainValue【消防施設】&#10;有形固定資産減価償却率">
          <a:extLst>
            <a:ext uri="{FF2B5EF4-FFF2-40B4-BE49-F238E27FC236}">
              <a16:creationId xmlns:a16="http://schemas.microsoft.com/office/drawing/2014/main" id="{3F81161E-1E52-425F-A96D-1F09E7BADE8A}"/>
            </a:ext>
          </a:extLst>
        </xdr:cNvPr>
        <xdr:cNvSpPr txBox="1"/>
      </xdr:nvSpPr>
      <xdr:spPr>
        <a:xfrm>
          <a:off x="12611735" y="133546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7" name="正方形/長方形 766">
          <a:extLst>
            <a:ext uri="{FF2B5EF4-FFF2-40B4-BE49-F238E27FC236}">
              <a16:creationId xmlns:a16="http://schemas.microsoft.com/office/drawing/2014/main" id="{22DA4ABC-77E3-4447-8DAC-4309493D69F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8" name="正方形/長方形 767">
          <a:extLst>
            <a:ext uri="{FF2B5EF4-FFF2-40B4-BE49-F238E27FC236}">
              <a16:creationId xmlns:a16="http://schemas.microsoft.com/office/drawing/2014/main" id="{43AFB51C-DF3C-4A3A-BC80-87CE5CDCAF44}"/>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9" name="正方形/長方形 768">
          <a:extLst>
            <a:ext uri="{FF2B5EF4-FFF2-40B4-BE49-F238E27FC236}">
              <a16:creationId xmlns:a16="http://schemas.microsoft.com/office/drawing/2014/main" id="{4F360A86-C6A1-4AB8-9EC8-EE53AEDB9F3D}"/>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0" name="正方形/長方形 769">
          <a:extLst>
            <a:ext uri="{FF2B5EF4-FFF2-40B4-BE49-F238E27FC236}">
              <a16:creationId xmlns:a16="http://schemas.microsoft.com/office/drawing/2014/main" id="{24523B07-688A-4F0B-B03B-6634B9F9BACB}"/>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1" name="正方形/長方形 770">
          <a:extLst>
            <a:ext uri="{FF2B5EF4-FFF2-40B4-BE49-F238E27FC236}">
              <a16:creationId xmlns:a16="http://schemas.microsoft.com/office/drawing/2014/main" id="{3794B55F-7553-4792-840F-447B056E6178}"/>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2" name="正方形/長方形 771">
          <a:extLst>
            <a:ext uri="{FF2B5EF4-FFF2-40B4-BE49-F238E27FC236}">
              <a16:creationId xmlns:a16="http://schemas.microsoft.com/office/drawing/2014/main" id="{4F639ED3-692C-4121-8C37-007765F97FFB}"/>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3" name="正方形/長方形 772">
          <a:extLst>
            <a:ext uri="{FF2B5EF4-FFF2-40B4-BE49-F238E27FC236}">
              <a16:creationId xmlns:a16="http://schemas.microsoft.com/office/drawing/2014/main" id="{6FFAF11F-80EE-4BDD-B2A8-BD3F35BE3D7F}"/>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4" name="正方形/長方形 773">
          <a:extLst>
            <a:ext uri="{FF2B5EF4-FFF2-40B4-BE49-F238E27FC236}">
              <a16:creationId xmlns:a16="http://schemas.microsoft.com/office/drawing/2014/main" id="{A0DB5368-1481-45E9-8D89-58BAE669FD96}"/>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775" name="テキスト ボックス 774">
          <a:extLst>
            <a:ext uri="{FF2B5EF4-FFF2-40B4-BE49-F238E27FC236}">
              <a16:creationId xmlns:a16="http://schemas.microsoft.com/office/drawing/2014/main" id="{5AA247CB-B09D-41E7-BEF9-80F29D1F1AAC}"/>
            </a:ext>
          </a:extLst>
        </xdr:cNvPr>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6" name="直線コネクタ 775">
          <a:extLst>
            <a:ext uri="{FF2B5EF4-FFF2-40B4-BE49-F238E27FC236}">
              <a16:creationId xmlns:a16="http://schemas.microsoft.com/office/drawing/2014/main" id="{49379650-403B-4C9B-A488-FE7A2331B1BD}"/>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777" name="直線コネクタ 776">
          <a:extLst>
            <a:ext uri="{FF2B5EF4-FFF2-40B4-BE49-F238E27FC236}">
              <a16:creationId xmlns:a16="http://schemas.microsoft.com/office/drawing/2014/main" id="{7E8A1DC4-9956-4DE3-8136-86A2207BC3AD}"/>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6725" cy="259080"/>
    <xdr:sp macro="" textlink="">
      <xdr:nvSpPr>
        <xdr:cNvPr id="778" name="テキスト ボックス 777">
          <a:extLst>
            <a:ext uri="{FF2B5EF4-FFF2-40B4-BE49-F238E27FC236}">
              <a16:creationId xmlns:a16="http://schemas.microsoft.com/office/drawing/2014/main" id="{5D73A7A2-A73B-4848-8605-50A62025652A}"/>
            </a:ext>
          </a:extLst>
        </xdr:cNvPr>
        <xdr:cNvSpPr txBox="1"/>
      </xdr:nvSpPr>
      <xdr:spPr>
        <a:xfrm>
          <a:off x="17820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79" name="直線コネクタ 778">
          <a:extLst>
            <a:ext uri="{FF2B5EF4-FFF2-40B4-BE49-F238E27FC236}">
              <a16:creationId xmlns:a16="http://schemas.microsoft.com/office/drawing/2014/main" id="{5BA361DC-68AA-4B46-90CF-789DDEE02FF5}"/>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6725" cy="258445"/>
    <xdr:sp macro="" textlink="">
      <xdr:nvSpPr>
        <xdr:cNvPr id="780" name="テキスト ボックス 779">
          <a:extLst>
            <a:ext uri="{FF2B5EF4-FFF2-40B4-BE49-F238E27FC236}">
              <a16:creationId xmlns:a16="http://schemas.microsoft.com/office/drawing/2014/main" id="{5AFB1A7A-E362-4ABE-9294-859FC7BD22A9}"/>
            </a:ext>
          </a:extLst>
        </xdr:cNvPr>
        <xdr:cNvSpPr txBox="1"/>
      </xdr:nvSpPr>
      <xdr:spPr>
        <a:xfrm>
          <a:off x="17820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81" name="直線コネクタ 780">
          <a:extLst>
            <a:ext uri="{FF2B5EF4-FFF2-40B4-BE49-F238E27FC236}">
              <a16:creationId xmlns:a16="http://schemas.microsoft.com/office/drawing/2014/main" id="{91BF2E54-902D-4DA4-B1B5-54389B4EF571}"/>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6725" cy="259080"/>
    <xdr:sp macro="" textlink="">
      <xdr:nvSpPr>
        <xdr:cNvPr id="782" name="テキスト ボックス 781">
          <a:extLst>
            <a:ext uri="{FF2B5EF4-FFF2-40B4-BE49-F238E27FC236}">
              <a16:creationId xmlns:a16="http://schemas.microsoft.com/office/drawing/2014/main" id="{BD5C654B-EA9E-4FBE-9069-F030DE69769A}"/>
            </a:ext>
          </a:extLst>
        </xdr:cNvPr>
        <xdr:cNvSpPr txBox="1"/>
      </xdr:nvSpPr>
      <xdr:spPr>
        <a:xfrm>
          <a:off x="17820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83" name="直線コネクタ 782">
          <a:extLst>
            <a:ext uri="{FF2B5EF4-FFF2-40B4-BE49-F238E27FC236}">
              <a16:creationId xmlns:a16="http://schemas.microsoft.com/office/drawing/2014/main" id="{3CFC11FD-515B-4CCD-B8AD-DE0820972731}"/>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6725" cy="258445"/>
    <xdr:sp macro="" textlink="">
      <xdr:nvSpPr>
        <xdr:cNvPr id="784" name="テキスト ボックス 783">
          <a:extLst>
            <a:ext uri="{FF2B5EF4-FFF2-40B4-BE49-F238E27FC236}">
              <a16:creationId xmlns:a16="http://schemas.microsoft.com/office/drawing/2014/main" id="{24A75D8D-12DF-448D-84AE-11C2B5A949E5}"/>
            </a:ext>
          </a:extLst>
        </xdr:cNvPr>
        <xdr:cNvSpPr txBox="1"/>
      </xdr:nvSpPr>
      <xdr:spPr>
        <a:xfrm>
          <a:off x="17820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785" name="直線コネクタ 784">
          <a:extLst>
            <a:ext uri="{FF2B5EF4-FFF2-40B4-BE49-F238E27FC236}">
              <a16:creationId xmlns:a16="http://schemas.microsoft.com/office/drawing/2014/main" id="{1E84E607-C7E7-4E43-9F56-297D5112013F}"/>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6725" cy="259080"/>
    <xdr:sp macro="" textlink="">
      <xdr:nvSpPr>
        <xdr:cNvPr id="786" name="テキスト ボックス 785">
          <a:extLst>
            <a:ext uri="{FF2B5EF4-FFF2-40B4-BE49-F238E27FC236}">
              <a16:creationId xmlns:a16="http://schemas.microsoft.com/office/drawing/2014/main" id="{472ECFCE-8424-4775-895E-E5D7CC2E7268}"/>
            </a:ext>
          </a:extLst>
        </xdr:cNvPr>
        <xdr:cNvSpPr txBox="1"/>
      </xdr:nvSpPr>
      <xdr:spPr>
        <a:xfrm>
          <a:off x="17820640" y="1346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87" name="直線コネクタ 786">
          <a:extLst>
            <a:ext uri="{FF2B5EF4-FFF2-40B4-BE49-F238E27FC236}">
              <a16:creationId xmlns:a16="http://schemas.microsoft.com/office/drawing/2014/main" id="{E51C05E6-3099-42E7-A406-8203530F05AB}"/>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6725" cy="259080"/>
    <xdr:sp macro="" textlink="">
      <xdr:nvSpPr>
        <xdr:cNvPr id="788" name="テキスト ボックス 787">
          <a:extLst>
            <a:ext uri="{FF2B5EF4-FFF2-40B4-BE49-F238E27FC236}">
              <a16:creationId xmlns:a16="http://schemas.microsoft.com/office/drawing/2014/main" id="{FE9FA359-6F09-4A2D-9B26-673195B40F64}"/>
            </a:ext>
          </a:extLst>
        </xdr:cNvPr>
        <xdr:cNvSpPr txBox="1"/>
      </xdr:nvSpPr>
      <xdr:spPr>
        <a:xfrm>
          <a:off x="17820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778DD67F-4E32-498D-8774-41342138D2BD}"/>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790" name="テキスト ボックス 789">
          <a:extLst>
            <a:ext uri="{FF2B5EF4-FFF2-40B4-BE49-F238E27FC236}">
              <a16:creationId xmlns:a16="http://schemas.microsoft.com/office/drawing/2014/main" id="{1B2687A2-37D6-4584-9605-B79525106629}"/>
            </a:ext>
          </a:extLst>
        </xdr:cNvPr>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92E8D0E3-E1D3-4D67-90AE-D05352AAB82C}"/>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40640</xdr:rowOff>
    </xdr:from>
    <xdr:to>
      <xdr:col>116</xdr:col>
      <xdr:colOff>62865</xdr:colOff>
      <xdr:row>86</xdr:row>
      <xdr:rowOff>147955</xdr:rowOff>
    </xdr:to>
    <xdr:cxnSp macro="">
      <xdr:nvCxnSpPr>
        <xdr:cNvPr id="792" name="直線コネクタ 791">
          <a:extLst>
            <a:ext uri="{FF2B5EF4-FFF2-40B4-BE49-F238E27FC236}">
              <a16:creationId xmlns:a16="http://schemas.microsoft.com/office/drawing/2014/main" id="{BFAC6695-28FF-41EB-A82A-E077B89ADF3B}"/>
            </a:ext>
          </a:extLst>
        </xdr:cNvPr>
        <xdr:cNvCxnSpPr/>
      </xdr:nvCxnSpPr>
      <xdr:spPr>
        <a:xfrm flipV="1">
          <a:off x="22160865" y="13413740"/>
          <a:ext cx="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151765</xdr:rowOff>
    </xdr:from>
    <xdr:ext cx="469900" cy="259080"/>
    <xdr:sp macro="" textlink="">
      <xdr:nvSpPr>
        <xdr:cNvPr id="793" name="【消防施設】&#10;一人当たり面積最小値テキスト">
          <a:extLst>
            <a:ext uri="{FF2B5EF4-FFF2-40B4-BE49-F238E27FC236}">
              <a16:creationId xmlns:a16="http://schemas.microsoft.com/office/drawing/2014/main" id="{2460E210-7EE7-4BB4-9DCA-63F389AA0519}"/>
            </a:ext>
          </a:extLst>
        </xdr:cNvPr>
        <xdr:cNvSpPr txBox="1"/>
      </xdr:nvSpPr>
      <xdr:spPr>
        <a:xfrm>
          <a:off x="22199600" y="148964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147955</xdr:rowOff>
    </xdr:from>
    <xdr:to>
      <xdr:col>116</xdr:col>
      <xdr:colOff>152400</xdr:colOff>
      <xdr:row>86</xdr:row>
      <xdr:rowOff>147955</xdr:rowOff>
    </xdr:to>
    <xdr:cxnSp macro="">
      <xdr:nvCxnSpPr>
        <xdr:cNvPr id="794" name="直線コネクタ 793">
          <a:extLst>
            <a:ext uri="{FF2B5EF4-FFF2-40B4-BE49-F238E27FC236}">
              <a16:creationId xmlns:a16="http://schemas.microsoft.com/office/drawing/2014/main" id="{8D21F33B-55B9-4C3B-9EE1-9DE795FE525B}"/>
            </a:ext>
          </a:extLst>
        </xdr:cNvPr>
        <xdr:cNvCxnSpPr/>
      </xdr:nvCxnSpPr>
      <xdr:spPr>
        <a:xfrm>
          <a:off x="22072600" y="14892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158115</xdr:rowOff>
    </xdr:from>
    <xdr:ext cx="469900" cy="258445"/>
    <xdr:sp macro="" textlink="">
      <xdr:nvSpPr>
        <xdr:cNvPr id="795" name="【消防施設】&#10;一人当たり面積最大値テキスト">
          <a:extLst>
            <a:ext uri="{FF2B5EF4-FFF2-40B4-BE49-F238E27FC236}">
              <a16:creationId xmlns:a16="http://schemas.microsoft.com/office/drawing/2014/main" id="{EBE93CB1-FDC5-4AA1-A02B-842F8A86B401}"/>
            </a:ext>
          </a:extLst>
        </xdr:cNvPr>
        <xdr:cNvSpPr txBox="1"/>
      </xdr:nvSpPr>
      <xdr:spPr>
        <a:xfrm>
          <a:off x="22199600" y="13188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40640</xdr:rowOff>
    </xdr:from>
    <xdr:to>
      <xdr:col>116</xdr:col>
      <xdr:colOff>152400</xdr:colOff>
      <xdr:row>78</xdr:row>
      <xdr:rowOff>40640</xdr:rowOff>
    </xdr:to>
    <xdr:cxnSp macro="">
      <xdr:nvCxnSpPr>
        <xdr:cNvPr id="796" name="直線コネクタ 795">
          <a:extLst>
            <a:ext uri="{FF2B5EF4-FFF2-40B4-BE49-F238E27FC236}">
              <a16:creationId xmlns:a16="http://schemas.microsoft.com/office/drawing/2014/main" id="{6051B4A0-2484-4B44-A695-7DFE24A55F34}"/>
            </a:ext>
          </a:extLst>
        </xdr:cNvPr>
        <xdr:cNvCxnSpPr/>
      </xdr:nvCxnSpPr>
      <xdr:spPr>
        <a:xfrm>
          <a:off x="22072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126365</xdr:rowOff>
    </xdr:from>
    <xdr:ext cx="469900" cy="259080"/>
    <xdr:sp macro="" textlink="">
      <xdr:nvSpPr>
        <xdr:cNvPr id="797" name="【消防施設】&#10;一人当たり面積平均値テキスト">
          <a:extLst>
            <a:ext uri="{FF2B5EF4-FFF2-40B4-BE49-F238E27FC236}">
              <a16:creationId xmlns:a16="http://schemas.microsoft.com/office/drawing/2014/main" id="{961867B9-7670-41D6-84A8-07372E994105}"/>
            </a:ext>
          </a:extLst>
        </xdr:cNvPr>
        <xdr:cNvSpPr txBox="1"/>
      </xdr:nvSpPr>
      <xdr:spPr>
        <a:xfrm>
          <a:off x="22199600" y="146996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147955</xdr:rowOff>
    </xdr:from>
    <xdr:to>
      <xdr:col>116</xdr:col>
      <xdr:colOff>114300</xdr:colOff>
      <xdr:row>86</xdr:row>
      <xdr:rowOff>78105</xdr:rowOff>
    </xdr:to>
    <xdr:sp macro="" textlink="">
      <xdr:nvSpPr>
        <xdr:cNvPr id="798" name="フローチャート: 判断 797">
          <a:extLst>
            <a:ext uri="{FF2B5EF4-FFF2-40B4-BE49-F238E27FC236}">
              <a16:creationId xmlns:a16="http://schemas.microsoft.com/office/drawing/2014/main" id="{C9DCBA07-566F-41C8-8753-5FD7B00C940A}"/>
            </a:ext>
          </a:extLst>
        </xdr:cNvPr>
        <xdr:cNvSpPr/>
      </xdr:nvSpPr>
      <xdr:spPr>
        <a:xfrm>
          <a:off x="22110700" y="14721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99" name="フローチャート: 判断 798">
          <a:extLst>
            <a:ext uri="{FF2B5EF4-FFF2-40B4-BE49-F238E27FC236}">
              <a16:creationId xmlns:a16="http://schemas.microsoft.com/office/drawing/2014/main" id="{CE700B72-FD61-4936-91D6-C946F821A6BF}"/>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153035</xdr:rowOff>
    </xdr:from>
    <xdr:to>
      <xdr:col>107</xdr:col>
      <xdr:colOff>101600</xdr:colOff>
      <xdr:row>86</xdr:row>
      <xdr:rowOff>83185</xdr:rowOff>
    </xdr:to>
    <xdr:sp macro="" textlink="">
      <xdr:nvSpPr>
        <xdr:cNvPr id="800" name="フローチャート: 判断 799">
          <a:extLst>
            <a:ext uri="{FF2B5EF4-FFF2-40B4-BE49-F238E27FC236}">
              <a16:creationId xmlns:a16="http://schemas.microsoft.com/office/drawing/2014/main" id="{BF311B0D-173E-497A-AE98-B7CBA0ABC50E}"/>
            </a:ext>
          </a:extLst>
        </xdr:cNvPr>
        <xdr:cNvSpPr/>
      </xdr:nvSpPr>
      <xdr:spPr>
        <a:xfrm>
          <a:off x="20383500" y="1472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149225</xdr:rowOff>
    </xdr:from>
    <xdr:to>
      <xdr:col>102</xdr:col>
      <xdr:colOff>165100</xdr:colOff>
      <xdr:row>86</xdr:row>
      <xdr:rowOff>79375</xdr:rowOff>
    </xdr:to>
    <xdr:sp macro="" textlink="">
      <xdr:nvSpPr>
        <xdr:cNvPr id="801" name="フローチャート: 判断 800">
          <a:extLst>
            <a:ext uri="{FF2B5EF4-FFF2-40B4-BE49-F238E27FC236}">
              <a16:creationId xmlns:a16="http://schemas.microsoft.com/office/drawing/2014/main" id="{63400CC7-27D1-4FE5-87BC-5EED92C0FE31}"/>
            </a:ext>
          </a:extLst>
        </xdr:cNvPr>
        <xdr:cNvSpPr/>
      </xdr:nvSpPr>
      <xdr:spPr>
        <a:xfrm>
          <a:off x="19494500" y="1472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157480</xdr:rowOff>
    </xdr:from>
    <xdr:to>
      <xdr:col>98</xdr:col>
      <xdr:colOff>38100</xdr:colOff>
      <xdr:row>86</xdr:row>
      <xdr:rowOff>87630</xdr:rowOff>
    </xdr:to>
    <xdr:sp macro="" textlink="">
      <xdr:nvSpPr>
        <xdr:cNvPr id="802" name="フローチャート: 判断 801">
          <a:extLst>
            <a:ext uri="{FF2B5EF4-FFF2-40B4-BE49-F238E27FC236}">
              <a16:creationId xmlns:a16="http://schemas.microsoft.com/office/drawing/2014/main" id="{26C66B47-1705-43C4-981A-9001A5C59AB2}"/>
            </a:ext>
          </a:extLst>
        </xdr:cNvPr>
        <xdr:cNvSpPr/>
      </xdr:nvSpPr>
      <xdr:spPr>
        <a:xfrm>
          <a:off x="18605500" y="1473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03" name="テキスト ボックス 802">
          <a:extLst>
            <a:ext uri="{FF2B5EF4-FFF2-40B4-BE49-F238E27FC236}">
              <a16:creationId xmlns:a16="http://schemas.microsoft.com/office/drawing/2014/main" id="{E99CD4B0-148E-45A2-A586-21BBA3D1CCCC}"/>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04" name="テキスト ボックス 803">
          <a:extLst>
            <a:ext uri="{FF2B5EF4-FFF2-40B4-BE49-F238E27FC236}">
              <a16:creationId xmlns:a16="http://schemas.microsoft.com/office/drawing/2014/main" id="{3A2A75A4-FF5C-403F-8621-0B76AA23BD9C}"/>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05" name="テキスト ボックス 804">
          <a:extLst>
            <a:ext uri="{FF2B5EF4-FFF2-40B4-BE49-F238E27FC236}">
              <a16:creationId xmlns:a16="http://schemas.microsoft.com/office/drawing/2014/main" id="{B1BCDC00-E7A2-41AF-9831-99093685F5A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06" name="テキスト ボックス 805">
          <a:extLst>
            <a:ext uri="{FF2B5EF4-FFF2-40B4-BE49-F238E27FC236}">
              <a16:creationId xmlns:a16="http://schemas.microsoft.com/office/drawing/2014/main" id="{5EA5A7CA-7063-4556-85BB-814F2C46B665}"/>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07" name="テキスト ボックス 806">
          <a:extLst>
            <a:ext uri="{FF2B5EF4-FFF2-40B4-BE49-F238E27FC236}">
              <a16:creationId xmlns:a16="http://schemas.microsoft.com/office/drawing/2014/main" id="{765A6425-393A-4925-82CD-260B8CC89ED3}"/>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77470</xdr:rowOff>
    </xdr:from>
    <xdr:to>
      <xdr:col>116</xdr:col>
      <xdr:colOff>114300</xdr:colOff>
      <xdr:row>85</xdr:row>
      <xdr:rowOff>7620</xdr:rowOff>
    </xdr:to>
    <xdr:sp macro="" textlink="">
      <xdr:nvSpPr>
        <xdr:cNvPr id="808" name="楕円 807">
          <a:extLst>
            <a:ext uri="{FF2B5EF4-FFF2-40B4-BE49-F238E27FC236}">
              <a16:creationId xmlns:a16="http://schemas.microsoft.com/office/drawing/2014/main" id="{E002FB6D-31AC-41A7-9DB3-FEEDF0CAAC22}"/>
            </a:ext>
          </a:extLst>
        </xdr:cNvPr>
        <xdr:cNvSpPr/>
      </xdr:nvSpPr>
      <xdr:spPr>
        <a:xfrm>
          <a:off x="22110700" y="1447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100330</xdr:rowOff>
    </xdr:from>
    <xdr:ext cx="469900" cy="258445"/>
    <xdr:sp macro="" textlink="">
      <xdr:nvSpPr>
        <xdr:cNvPr id="809" name="【消防施設】&#10;一人当たり面積該当値テキスト">
          <a:extLst>
            <a:ext uri="{FF2B5EF4-FFF2-40B4-BE49-F238E27FC236}">
              <a16:creationId xmlns:a16="http://schemas.microsoft.com/office/drawing/2014/main" id="{E34EEED5-5DB4-40BA-A4B7-2FC79199E5F7}"/>
            </a:ext>
          </a:extLst>
        </xdr:cNvPr>
        <xdr:cNvSpPr txBox="1"/>
      </xdr:nvSpPr>
      <xdr:spPr>
        <a:xfrm>
          <a:off x="22199600" y="143306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85090</xdr:rowOff>
    </xdr:from>
    <xdr:to>
      <xdr:col>112</xdr:col>
      <xdr:colOff>38100</xdr:colOff>
      <xdr:row>85</xdr:row>
      <xdr:rowOff>15240</xdr:rowOff>
    </xdr:to>
    <xdr:sp macro="" textlink="">
      <xdr:nvSpPr>
        <xdr:cNvPr id="810" name="楕円 809">
          <a:extLst>
            <a:ext uri="{FF2B5EF4-FFF2-40B4-BE49-F238E27FC236}">
              <a16:creationId xmlns:a16="http://schemas.microsoft.com/office/drawing/2014/main" id="{9AB8FB4C-EEAC-4DF6-A51C-B549CAFD8303}"/>
            </a:ext>
          </a:extLst>
        </xdr:cNvPr>
        <xdr:cNvSpPr/>
      </xdr:nvSpPr>
      <xdr:spPr>
        <a:xfrm>
          <a:off x="21272500" y="1448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128270</xdr:rowOff>
    </xdr:from>
    <xdr:to>
      <xdr:col>116</xdr:col>
      <xdr:colOff>63500</xdr:colOff>
      <xdr:row>84</xdr:row>
      <xdr:rowOff>135890</xdr:rowOff>
    </xdr:to>
    <xdr:cxnSp macro="">
      <xdr:nvCxnSpPr>
        <xdr:cNvPr id="811" name="直線コネクタ 810">
          <a:extLst>
            <a:ext uri="{FF2B5EF4-FFF2-40B4-BE49-F238E27FC236}">
              <a16:creationId xmlns:a16="http://schemas.microsoft.com/office/drawing/2014/main" id="{077790B5-A1B4-4E86-934A-42E0EF454901}"/>
            </a:ext>
          </a:extLst>
        </xdr:cNvPr>
        <xdr:cNvCxnSpPr/>
      </xdr:nvCxnSpPr>
      <xdr:spPr>
        <a:xfrm flipV="1">
          <a:off x="21323300" y="1453007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92710</xdr:rowOff>
    </xdr:from>
    <xdr:to>
      <xdr:col>107</xdr:col>
      <xdr:colOff>101600</xdr:colOff>
      <xdr:row>85</xdr:row>
      <xdr:rowOff>22860</xdr:rowOff>
    </xdr:to>
    <xdr:sp macro="" textlink="">
      <xdr:nvSpPr>
        <xdr:cNvPr id="812" name="楕円 811">
          <a:extLst>
            <a:ext uri="{FF2B5EF4-FFF2-40B4-BE49-F238E27FC236}">
              <a16:creationId xmlns:a16="http://schemas.microsoft.com/office/drawing/2014/main" id="{1DE75334-A4C4-4F69-AE84-90E6C4CA14C7}"/>
            </a:ext>
          </a:extLst>
        </xdr:cNvPr>
        <xdr:cNvSpPr/>
      </xdr:nvSpPr>
      <xdr:spPr>
        <a:xfrm>
          <a:off x="20383500" y="1449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135890</xdr:rowOff>
    </xdr:from>
    <xdr:to>
      <xdr:col>111</xdr:col>
      <xdr:colOff>177800</xdr:colOff>
      <xdr:row>84</xdr:row>
      <xdr:rowOff>143510</xdr:rowOff>
    </xdr:to>
    <xdr:cxnSp macro="">
      <xdr:nvCxnSpPr>
        <xdr:cNvPr id="813" name="直線コネクタ 812">
          <a:extLst>
            <a:ext uri="{FF2B5EF4-FFF2-40B4-BE49-F238E27FC236}">
              <a16:creationId xmlns:a16="http://schemas.microsoft.com/office/drawing/2014/main" id="{D73A2EA6-5729-4CB3-873E-AE7346B0500B}"/>
            </a:ext>
          </a:extLst>
        </xdr:cNvPr>
        <xdr:cNvCxnSpPr/>
      </xdr:nvCxnSpPr>
      <xdr:spPr>
        <a:xfrm flipV="1">
          <a:off x="20434300" y="145376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98425</xdr:rowOff>
    </xdr:from>
    <xdr:to>
      <xdr:col>102</xdr:col>
      <xdr:colOff>165100</xdr:colOff>
      <xdr:row>85</xdr:row>
      <xdr:rowOff>29210</xdr:rowOff>
    </xdr:to>
    <xdr:sp macro="" textlink="">
      <xdr:nvSpPr>
        <xdr:cNvPr id="814" name="楕円 813">
          <a:extLst>
            <a:ext uri="{FF2B5EF4-FFF2-40B4-BE49-F238E27FC236}">
              <a16:creationId xmlns:a16="http://schemas.microsoft.com/office/drawing/2014/main" id="{4193F186-2D90-4707-8BC8-A7BC4D2E9963}"/>
            </a:ext>
          </a:extLst>
        </xdr:cNvPr>
        <xdr:cNvSpPr/>
      </xdr:nvSpPr>
      <xdr:spPr>
        <a:xfrm>
          <a:off x="19494500" y="14500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143510</xdr:rowOff>
    </xdr:from>
    <xdr:to>
      <xdr:col>107</xdr:col>
      <xdr:colOff>50800</xdr:colOff>
      <xdr:row>84</xdr:row>
      <xdr:rowOff>149225</xdr:rowOff>
    </xdr:to>
    <xdr:cxnSp macro="">
      <xdr:nvCxnSpPr>
        <xdr:cNvPr id="815" name="直線コネクタ 814">
          <a:extLst>
            <a:ext uri="{FF2B5EF4-FFF2-40B4-BE49-F238E27FC236}">
              <a16:creationId xmlns:a16="http://schemas.microsoft.com/office/drawing/2014/main" id="{1C7178C7-0BE5-4713-8AD3-299109A9BF8B}"/>
            </a:ext>
          </a:extLst>
        </xdr:cNvPr>
        <xdr:cNvCxnSpPr/>
      </xdr:nvCxnSpPr>
      <xdr:spPr>
        <a:xfrm flipV="1">
          <a:off x="19545300" y="145453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130810</xdr:rowOff>
    </xdr:from>
    <xdr:to>
      <xdr:col>98</xdr:col>
      <xdr:colOff>38100</xdr:colOff>
      <xdr:row>85</xdr:row>
      <xdr:rowOff>60960</xdr:rowOff>
    </xdr:to>
    <xdr:sp macro="" textlink="">
      <xdr:nvSpPr>
        <xdr:cNvPr id="816" name="楕円 815">
          <a:extLst>
            <a:ext uri="{FF2B5EF4-FFF2-40B4-BE49-F238E27FC236}">
              <a16:creationId xmlns:a16="http://schemas.microsoft.com/office/drawing/2014/main" id="{2EE2DA74-38EA-47E7-A06B-19118F705A60}"/>
            </a:ext>
          </a:extLst>
        </xdr:cNvPr>
        <xdr:cNvSpPr/>
      </xdr:nvSpPr>
      <xdr:spPr>
        <a:xfrm>
          <a:off x="18605500" y="1453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149225</xdr:rowOff>
    </xdr:from>
    <xdr:to>
      <xdr:col>102</xdr:col>
      <xdr:colOff>114300</xdr:colOff>
      <xdr:row>85</xdr:row>
      <xdr:rowOff>10160</xdr:rowOff>
    </xdr:to>
    <xdr:cxnSp macro="">
      <xdr:nvCxnSpPr>
        <xdr:cNvPr id="817" name="直線コネクタ 816">
          <a:extLst>
            <a:ext uri="{FF2B5EF4-FFF2-40B4-BE49-F238E27FC236}">
              <a16:creationId xmlns:a16="http://schemas.microsoft.com/office/drawing/2014/main" id="{47710DE6-0731-4930-AF9F-6E96DD5B0F89}"/>
            </a:ext>
          </a:extLst>
        </xdr:cNvPr>
        <xdr:cNvCxnSpPr/>
      </xdr:nvCxnSpPr>
      <xdr:spPr>
        <a:xfrm flipV="1">
          <a:off x="18656300" y="1455102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86</xdr:row>
      <xdr:rowOff>72390</xdr:rowOff>
    </xdr:from>
    <xdr:ext cx="469900" cy="259080"/>
    <xdr:sp macro="" textlink="">
      <xdr:nvSpPr>
        <xdr:cNvPr id="818" name="n_1aveValue【消防施設】&#10;一人当たり面積">
          <a:extLst>
            <a:ext uri="{FF2B5EF4-FFF2-40B4-BE49-F238E27FC236}">
              <a16:creationId xmlns:a16="http://schemas.microsoft.com/office/drawing/2014/main" id="{DEB1034D-C9A5-4575-B43E-C9141800B082}"/>
            </a:ext>
          </a:extLst>
        </xdr:cNvPr>
        <xdr:cNvSpPr txBox="1"/>
      </xdr:nvSpPr>
      <xdr:spPr>
        <a:xfrm>
          <a:off x="21075650" y="14817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86</xdr:row>
      <xdr:rowOff>74930</xdr:rowOff>
    </xdr:from>
    <xdr:ext cx="469265" cy="258445"/>
    <xdr:sp macro="" textlink="">
      <xdr:nvSpPr>
        <xdr:cNvPr id="819" name="n_2aveValue【消防施設】&#10;一人当たり面積">
          <a:extLst>
            <a:ext uri="{FF2B5EF4-FFF2-40B4-BE49-F238E27FC236}">
              <a16:creationId xmlns:a16="http://schemas.microsoft.com/office/drawing/2014/main" id="{A6345686-6812-4785-B514-47C3EA253D3E}"/>
            </a:ext>
          </a:extLst>
        </xdr:cNvPr>
        <xdr:cNvSpPr txBox="1"/>
      </xdr:nvSpPr>
      <xdr:spPr>
        <a:xfrm>
          <a:off x="20199350" y="148196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86</xdr:row>
      <xdr:rowOff>70485</xdr:rowOff>
    </xdr:from>
    <xdr:ext cx="469265" cy="259080"/>
    <xdr:sp macro="" textlink="">
      <xdr:nvSpPr>
        <xdr:cNvPr id="820" name="n_3aveValue【消防施設】&#10;一人当たり面積">
          <a:extLst>
            <a:ext uri="{FF2B5EF4-FFF2-40B4-BE49-F238E27FC236}">
              <a16:creationId xmlns:a16="http://schemas.microsoft.com/office/drawing/2014/main" id="{FC3E6D27-939C-4B11-86FE-9B95F5A38E49}"/>
            </a:ext>
          </a:extLst>
        </xdr:cNvPr>
        <xdr:cNvSpPr txBox="1"/>
      </xdr:nvSpPr>
      <xdr:spPr>
        <a:xfrm>
          <a:off x="19310350" y="148151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86</xdr:row>
      <xdr:rowOff>78740</xdr:rowOff>
    </xdr:from>
    <xdr:ext cx="469265" cy="259080"/>
    <xdr:sp macro="" textlink="">
      <xdr:nvSpPr>
        <xdr:cNvPr id="821" name="n_4aveValue【消防施設】&#10;一人当たり面積">
          <a:extLst>
            <a:ext uri="{FF2B5EF4-FFF2-40B4-BE49-F238E27FC236}">
              <a16:creationId xmlns:a16="http://schemas.microsoft.com/office/drawing/2014/main" id="{06D4C17B-A8CC-4FC8-A5E5-F61D9D9B862E}"/>
            </a:ext>
          </a:extLst>
        </xdr:cNvPr>
        <xdr:cNvSpPr txBox="1"/>
      </xdr:nvSpPr>
      <xdr:spPr>
        <a:xfrm>
          <a:off x="18421350" y="14823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31750</xdr:rowOff>
    </xdr:from>
    <xdr:ext cx="469900" cy="258445"/>
    <xdr:sp macro="" textlink="">
      <xdr:nvSpPr>
        <xdr:cNvPr id="822" name="n_1mainValue【消防施設】&#10;一人当たり面積">
          <a:extLst>
            <a:ext uri="{FF2B5EF4-FFF2-40B4-BE49-F238E27FC236}">
              <a16:creationId xmlns:a16="http://schemas.microsoft.com/office/drawing/2014/main" id="{9E3DC4D2-6E8E-4E44-B9FB-57268721D92F}"/>
            </a:ext>
          </a:extLst>
        </xdr:cNvPr>
        <xdr:cNvSpPr txBox="1"/>
      </xdr:nvSpPr>
      <xdr:spPr>
        <a:xfrm>
          <a:off x="21075650" y="142621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39370</xdr:rowOff>
    </xdr:from>
    <xdr:ext cx="469265" cy="259080"/>
    <xdr:sp macro="" textlink="">
      <xdr:nvSpPr>
        <xdr:cNvPr id="823" name="n_2mainValue【消防施設】&#10;一人当たり面積">
          <a:extLst>
            <a:ext uri="{FF2B5EF4-FFF2-40B4-BE49-F238E27FC236}">
              <a16:creationId xmlns:a16="http://schemas.microsoft.com/office/drawing/2014/main" id="{F237E856-F945-4752-BA04-D9C3A579C40F}"/>
            </a:ext>
          </a:extLst>
        </xdr:cNvPr>
        <xdr:cNvSpPr txBox="1"/>
      </xdr:nvSpPr>
      <xdr:spPr>
        <a:xfrm>
          <a:off x="20199350" y="142697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45085</xdr:rowOff>
    </xdr:from>
    <xdr:ext cx="469265" cy="258445"/>
    <xdr:sp macro="" textlink="">
      <xdr:nvSpPr>
        <xdr:cNvPr id="824" name="n_3mainValue【消防施設】&#10;一人当たり面積">
          <a:extLst>
            <a:ext uri="{FF2B5EF4-FFF2-40B4-BE49-F238E27FC236}">
              <a16:creationId xmlns:a16="http://schemas.microsoft.com/office/drawing/2014/main" id="{F7A03277-D8C7-4E5B-B15E-011D1566DD9E}"/>
            </a:ext>
          </a:extLst>
        </xdr:cNvPr>
        <xdr:cNvSpPr txBox="1"/>
      </xdr:nvSpPr>
      <xdr:spPr>
        <a:xfrm>
          <a:off x="19310350" y="142754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77470</xdr:rowOff>
    </xdr:from>
    <xdr:ext cx="469265" cy="258445"/>
    <xdr:sp macro="" textlink="">
      <xdr:nvSpPr>
        <xdr:cNvPr id="825" name="n_4mainValue【消防施設】&#10;一人当たり面積">
          <a:extLst>
            <a:ext uri="{FF2B5EF4-FFF2-40B4-BE49-F238E27FC236}">
              <a16:creationId xmlns:a16="http://schemas.microsoft.com/office/drawing/2014/main" id="{57EEA630-A8E7-43D2-9359-0F7E11E8CABB}"/>
            </a:ext>
          </a:extLst>
        </xdr:cNvPr>
        <xdr:cNvSpPr txBox="1"/>
      </xdr:nvSpPr>
      <xdr:spPr>
        <a:xfrm>
          <a:off x="18421350" y="143078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62DA69B9-52D9-4B58-A2E7-C7364D4C0C2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4018707D-972E-477C-9FEA-3F4757EEA622}"/>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51510DAD-4524-4E57-B03E-D5DEB20FC061}"/>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C141EFB0-B487-4FBD-8E8A-9D2460FD8A9B}"/>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ECFA20D9-23E6-43BC-BB51-258EC0B57A68}"/>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A6B29836-BD13-4A79-94FD-DD1F008A34EF}"/>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667ECA5E-2F16-4D2E-9A46-327DB7B5321D}"/>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6A27C60D-49A9-4C8A-B706-2C3F3A55E0EA}"/>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834" name="テキスト ボックス 833">
          <a:extLst>
            <a:ext uri="{FF2B5EF4-FFF2-40B4-BE49-F238E27FC236}">
              <a16:creationId xmlns:a16="http://schemas.microsoft.com/office/drawing/2014/main" id="{AA090BE7-2D71-49F7-966E-A5F49A6B67FA}"/>
            </a:ext>
          </a:extLst>
        </xdr:cNvPr>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8C2A0FBC-5FA7-4059-9EFD-AEEC4A0465F6}"/>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836" name="テキスト ボックス 835">
          <a:extLst>
            <a:ext uri="{FF2B5EF4-FFF2-40B4-BE49-F238E27FC236}">
              <a16:creationId xmlns:a16="http://schemas.microsoft.com/office/drawing/2014/main" id="{11807BEC-2427-4B7D-9ED1-8086E255A6BA}"/>
            </a:ext>
          </a:extLst>
        </xdr:cNvPr>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37" name="直線コネクタ 836">
          <a:extLst>
            <a:ext uri="{FF2B5EF4-FFF2-40B4-BE49-F238E27FC236}">
              <a16:creationId xmlns:a16="http://schemas.microsoft.com/office/drawing/2014/main" id="{2E4EFA43-868A-4431-8EED-636B1E364D32}"/>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725" cy="258445"/>
    <xdr:sp macro="" textlink="">
      <xdr:nvSpPr>
        <xdr:cNvPr id="838" name="テキスト ボックス 837">
          <a:extLst>
            <a:ext uri="{FF2B5EF4-FFF2-40B4-BE49-F238E27FC236}">
              <a16:creationId xmlns:a16="http://schemas.microsoft.com/office/drawing/2014/main" id="{06610A98-ECD1-40DF-B94C-B259B62CCF5D}"/>
            </a:ext>
          </a:extLst>
        </xdr:cNvPr>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39" name="直線コネクタ 838">
          <a:extLst>
            <a:ext uri="{FF2B5EF4-FFF2-40B4-BE49-F238E27FC236}">
              <a16:creationId xmlns:a16="http://schemas.microsoft.com/office/drawing/2014/main" id="{676CCF52-6853-4176-B41E-C4C03830F184}"/>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40" name="テキスト ボックス 839">
          <a:extLst>
            <a:ext uri="{FF2B5EF4-FFF2-40B4-BE49-F238E27FC236}">
              <a16:creationId xmlns:a16="http://schemas.microsoft.com/office/drawing/2014/main" id="{DC73B21B-5390-453D-B18B-11C3E15BBDDF}"/>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41" name="直線コネクタ 840">
          <a:extLst>
            <a:ext uri="{FF2B5EF4-FFF2-40B4-BE49-F238E27FC236}">
              <a16:creationId xmlns:a16="http://schemas.microsoft.com/office/drawing/2014/main" id="{D03EFC39-3F84-4DA9-AD44-4FEFEBE2B281}"/>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8445"/>
    <xdr:sp macro="" textlink="">
      <xdr:nvSpPr>
        <xdr:cNvPr id="842" name="テキスト ボックス 841">
          <a:extLst>
            <a:ext uri="{FF2B5EF4-FFF2-40B4-BE49-F238E27FC236}">
              <a16:creationId xmlns:a16="http://schemas.microsoft.com/office/drawing/2014/main" id="{E20022D4-2DB2-4851-A71A-2E48F545C2D5}"/>
            </a:ext>
          </a:extLst>
        </xdr:cNvPr>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43" name="直線コネクタ 842">
          <a:extLst>
            <a:ext uri="{FF2B5EF4-FFF2-40B4-BE49-F238E27FC236}">
              <a16:creationId xmlns:a16="http://schemas.microsoft.com/office/drawing/2014/main" id="{B802DAE8-576C-4618-BB7F-7747FE458BF3}"/>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44" name="テキスト ボックス 843">
          <a:extLst>
            <a:ext uri="{FF2B5EF4-FFF2-40B4-BE49-F238E27FC236}">
              <a16:creationId xmlns:a16="http://schemas.microsoft.com/office/drawing/2014/main" id="{7EFE8FB3-F6ED-490C-8720-59F627C37C09}"/>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45" name="直線コネクタ 844">
          <a:extLst>
            <a:ext uri="{FF2B5EF4-FFF2-40B4-BE49-F238E27FC236}">
              <a16:creationId xmlns:a16="http://schemas.microsoft.com/office/drawing/2014/main" id="{525E72C2-D3E7-46D8-9940-86A865C03F81}"/>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46" name="テキスト ボックス 845">
          <a:extLst>
            <a:ext uri="{FF2B5EF4-FFF2-40B4-BE49-F238E27FC236}">
              <a16:creationId xmlns:a16="http://schemas.microsoft.com/office/drawing/2014/main" id="{F8008B3D-385A-4CED-BB27-947A1AC11668}"/>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47" name="直線コネクタ 846">
          <a:extLst>
            <a:ext uri="{FF2B5EF4-FFF2-40B4-BE49-F238E27FC236}">
              <a16:creationId xmlns:a16="http://schemas.microsoft.com/office/drawing/2014/main" id="{47B85ABD-B8D2-4BB8-8FF6-8C55B4737DCC}"/>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8455" cy="258445"/>
    <xdr:sp macro="" textlink="">
      <xdr:nvSpPr>
        <xdr:cNvPr id="848" name="テキスト ボックス 847">
          <a:extLst>
            <a:ext uri="{FF2B5EF4-FFF2-40B4-BE49-F238E27FC236}">
              <a16:creationId xmlns:a16="http://schemas.microsoft.com/office/drawing/2014/main" id="{285078A7-A525-40ED-BEAA-5217FFED0ADF}"/>
            </a:ext>
          </a:extLst>
        </xdr:cNvPr>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35E6F28E-2172-43E1-A1EC-B4DB62519198}"/>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5E066DD4-EA37-48AF-81D4-D0CCE3EA4E32}"/>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105410</xdr:rowOff>
    </xdr:from>
    <xdr:to>
      <xdr:col>85</xdr:col>
      <xdr:colOff>126365</xdr:colOff>
      <xdr:row>109</xdr:row>
      <xdr:rowOff>33655</xdr:rowOff>
    </xdr:to>
    <xdr:cxnSp macro="">
      <xdr:nvCxnSpPr>
        <xdr:cNvPr id="851" name="直線コネクタ 850">
          <a:extLst>
            <a:ext uri="{FF2B5EF4-FFF2-40B4-BE49-F238E27FC236}">
              <a16:creationId xmlns:a16="http://schemas.microsoft.com/office/drawing/2014/main" id="{419C8265-093A-4F4E-8CCC-0D8637212078}"/>
            </a:ext>
          </a:extLst>
        </xdr:cNvPr>
        <xdr:cNvCxnSpPr/>
      </xdr:nvCxnSpPr>
      <xdr:spPr>
        <a:xfrm flipV="1">
          <a:off x="16318865" y="172504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852" name="【庁舎】&#10;有形固定資産減価償却率最小値テキスト">
          <a:extLst>
            <a:ext uri="{FF2B5EF4-FFF2-40B4-BE49-F238E27FC236}">
              <a16:creationId xmlns:a16="http://schemas.microsoft.com/office/drawing/2014/main" id="{11B284A6-278C-483B-B764-84466A65759D}"/>
            </a:ext>
          </a:extLst>
        </xdr:cNvPr>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853" name="直線コネクタ 852">
          <a:extLst>
            <a:ext uri="{FF2B5EF4-FFF2-40B4-BE49-F238E27FC236}">
              <a16:creationId xmlns:a16="http://schemas.microsoft.com/office/drawing/2014/main" id="{F046844B-96C5-4772-BF1D-A8A336EAFB19}"/>
            </a:ext>
          </a:extLst>
        </xdr:cNvPr>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52070</xdr:rowOff>
    </xdr:from>
    <xdr:ext cx="340360" cy="258445"/>
    <xdr:sp macro="" textlink="">
      <xdr:nvSpPr>
        <xdr:cNvPr id="854" name="【庁舎】&#10;有形固定資産減価償却率最大値テキスト">
          <a:extLst>
            <a:ext uri="{FF2B5EF4-FFF2-40B4-BE49-F238E27FC236}">
              <a16:creationId xmlns:a16="http://schemas.microsoft.com/office/drawing/2014/main" id="{AFA80069-F87D-4FEB-9190-C01739CD5FD1}"/>
            </a:ext>
          </a:extLst>
        </xdr:cNvPr>
        <xdr:cNvSpPr txBox="1"/>
      </xdr:nvSpPr>
      <xdr:spPr>
        <a:xfrm>
          <a:off x="16357600" y="1702562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105410</xdr:rowOff>
    </xdr:from>
    <xdr:to>
      <xdr:col>86</xdr:col>
      <xdr:colOff>25400</xdr:colOff>
      <xdr:row>100</xdr:row>
      <xdr:rowOff>105410</xdr:rowOff>
    </xdr:to>
    <xdr:cxnSp macro="">
      <xdr:nvCxnSpPr>
        <xdr:cNvPr id="855" name="直線コネクタ 854">
          <a:extLst>
            <a:ext uri="{FF2B5EF4-FFF2-40B4-BE49-F238E27FC236}">
              <a16:creationId xmlns:a16="http://schemas.microsoft.com/office/drawing/2014/main" id="{AED9EFEA-63A4-4840-B453-190291D1AED2}"/>
            </a:ext>
          </a:extLst>
        </xdr:cNvPr>
        <xdr:cNvCxnSpPr/>
      </xdr:nvCxnSpPr>
      <xdr:spPr>
        <a:xfrm>
          <a:off x="16230600" y="1725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116840</xdr:rowOff>
    </xdr:from>
    <xdr:ext cx="405130" cy="259080"/>
    <xdr:sp macro="" textlink="">
      <xdr:nvSpPr>
        <xdr:cNvPr id="856" name="【庁舎】&#10;有形固定資産減価償却率平均値テキスト">
          <a:extLst>
            <a:ext uri="{FF2B5EF4-FFF2-40B4-BE49-F238E27FC236}">
              <a16:creationId xmlns:a16="http://schemas.microsoft.com/office/drawing/2014/main" id="{90FEB5C0-5BEA-48C1-857D-44BE9815B242}"/>
            </a:ext>
          </a:extLst>
        </xdr:cNvPr>
        <xdr:cNvSpPr txBox="1"/>
      </xdr:nvSpPr>
      <xdr:spPr>
        <a:xfrm>
          <a:off x="16357600" y="177761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57" name="フローチャート: 判断 856">
          <a:extLst>
            <a:ext uri="{FF2B5EF4-FFF2-40B4-BE49-F238E27FC236}">
              <a16:creationId xmlns:a16="http://schemas.microsoft.com/office/drawing/2014/main" id="{25120376-23F5-49DB-981D-CA3CAA86C773}"/>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74930</xdr:rowOff>
    </xdr:from>
    <xdr:to>
      <xdr:col>81</xdr:col>
      <xdr:colOff>101600</xdr:colOff>
      <xdr:row>105</xdr:row>
      <xdr:rowOff>4445</xdr:rowOff>
    </xdr:to>
    <xdr:sp macro="" textlink="">
      <xdr:nvSpPr>
        <xdr:cNvPr id="858" name="フローチャート: 判断 857">
          <a:extLst>
            <a:ext uri="{FF2B5EF4-FFF2-40B4-BE49-F238E27FC236}">
              <a16:creationId xmlns:a16="http://schemas.microsoft.com/office/drawing/2014/main" id="{EDEBF14E-C61D-406C-B304-61F0DEFAA1C0}"/>
            </a:ext>
          </a:extLst>
        </xdr:cNvPr>
        <xdr:cNvSpPr/>
      </xdr:nvSpPr>
      <xdr:spPr>
        <a:xfrm>
          <a:off x="1543050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76200</xdr:rowOff>
    </xdr:from>
    <xdr:to>
      <xdr:col>76</xdr:col>
      <xdr:colOff>165100</xdr:colOff>
      <xdr:row>105</xdr:row>
      <xdr:rowOff>6350</xdr:rowOff>
    </xdr:to>
    <xdr:sp macro="" textlink="">
      <xdr:nvSpPr>
        <xdr:cNvPr id="859" name="フローチャート: 判断 858">
          <a:extLst>
            <a:ext uri="{FF2B5EF4-FFF2-40B4-BE49-F238E27FC236}">
              <a16:creationId xmlns:a16="http://schemas.microsoft.com/office/drawing/2014/main" id="{5535D078-8528-431A-BF22-F758C965DA38}"/>
            </a:ext>
          </a:extLst>
        </xdr:cNvPr>
        <xdr:cNvSpPr/>
      </xdr:nvSpPr>
      <xdr:spPr>
        <a:xfrm>
          <a:off x="145415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59690</xdr:rowOff>
    </xdr:from>
    <xdr:to>
      <xdr:col>72</xdr:col>
      <xdr:colOff>38100</xdr:colOff>
      <xdr:row>104</xdr:row>
      <xdr:rowOff>161290</xdr:rowOff>
    </xdr:to>
    <xdr:sp macro="" textlink="">
      <xdr:nvSpPr>
        <xdr:cNvPr id="860" name="フローチャート: 判断 859">
          <a:extLst>
            <a:ext uri="{FF2B5EF4-FFF2-40B4-BE49-F238E27FC236}">
              <a16:creationId xmlns:a16="http://schemas.microsoft.com/office/drawing/2014/main" id="{02472ABE-00CC-4C1E-9C87-F751F8979541}"/>
            </a:ext>
          </a:extLst>
        </xdr:cNvPr>
        <xdr:cNvSpPr/>
      </xdr:nvSpPr>
      <xdr:spPr>
        <a:xfrm>
          <a:off x="13652500" y="1789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164465</xdr:rowOff>
    </xdr:to>
    <xdr:sp macro="" textlink="">
      <xdr:nvSpPr>
        <xdr:cNvPr id="861" name="フローチャート: 判断 860">
          <a:extLst>
            <a:ext uri="{FF2B5EF4-FFF2-40B4-BE49-F238E27FC236}">
              <a16:creationId xmlns:a16="http://schemas.microsoft.com/office/drawing/2014/main" id="{7BCFA6FE-9916-4CCA-AE19-A49610E391E4}"/>
            </a:ext>
          </a:extLst>
        </xdr:cNvPr>
        <xdr:cNvSpPr/>
      </xdr:nvSpPr>
      <xdr:spPr>
        <a:xfrm>
          <a:off x="12763500" y="1789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2" name="テキスト ボックス 861">
          <a:extLst>
            <a:ext uri="{FF2B5EF4-FFF2-40B4-BE49-F238E27FC236}">
              <a16:creationId xmlns:a16="http://schemas.microsoft.com/office/drawing/2014/main" id="{C1C8F5CE-00F8-4CD5-91D5-723C55524DD4}"/>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3" name="テキスト ボックス 862">
          <a:extLst>
            <a:ext uri="{FF2B5EF4-FFF2-40B4-BE49-F238E27FC236}">
              <a16:creationId xmlns:a16="http://schemas.microsoft.com/office/drawing/2014/main" id="{4F603F3F-85D2-4165-B0A8-BB5597FC1AAA}"/>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4" name="テキスト ボックス 863">
          <a:extLst>
            <a:ext uri="{FF2B5EF4-FFF2-40B4-BE49-F238E27FC236}">
              <a16:creationId xmlns:a16="http://schemas.microsoft.com/office/drawing/2014/main" id="{46050FF7-A63C-4D6C-A8AE-E30D9E4A72F3}"/>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65" name="テキスト ボックス 864">
          <a:extLst>
            <a:ext uri="{FF2B5EF4-FFF2-40B4-BE49-F238E27FC236}">
              <a16:creationId xmlns:a16="http://schemas.microsoft.com/office/drawing/2014/main" id="{90B54F8E-8C25-40DA-B063-12523770943F}"/>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66" name="テキスト ボックス 865">
          <a:extLst>
            <a:ext uri="{FF2B5EF4-FFF2-40B4-BE49-F238E27FC236}">
              <a16:creationId xmlns:a16="http://schemas.microsoft.com/office/drawing/2014/main" id="{0B492C4F-60E9-40B0-83B1-9804C15CC798}"/>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162560</xdr:rowOff>
    </xdr:from>
    <xdr:to>
      <xdr:col>85</xdr:col>
      <xdr:colOff>177800</xdr:colOff>
      <xdr:row>106</xdr:row>
      <xdr:rowOff>92710</xdr:rowOff>
    </xdr:to>
    <xdr:sp macro="" textlink="">
      <xdr:nvSpPr>
        <xdr:cNvPr id="867" name="楕円 866">
          <a:extLst>
            <a:ext uri="{FF2B5EF4-FFF2-40B4-BE49-F238E27FC236}">
              <a16:creationId xmlns:a16="http://schemas.microsoft.com/office/drawing/2014/main" id="{13709D26-2F12-41FD-994C-37EAB67DE82E}"/>
            </a:ext>
          </a:extLst>
        </xdr:cNvPr>
        <xdr:cNvSpPr/>
      </xdr:nvSpPr>
      <xdr:spPr>
        <a:xfrm>
          <a:off x="16268700" y="1816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140970</xdr:rowOff>
    </xdr:from>
    <xdr:ext cx="405130" cy="259080"/>
    <xdr:sp macro="" textlink="">
      <xdr:nvSpPr>
        <xdr:cNvPr id="868" name="【庁舎】&#10;有形固定資産減価償却率該当値テキスト">
          <a:extLst>
            <a:ext uri="{FF2B5EF4-FFF2-40B4-BE49-F238E27FC236}">
              <a16:creationId xmlns:a16="http://schemas.microsoft.com/office/drawing/2014/main" id="{0F88BD30-E4FB-40BE-ADF3-702C3BAD2839}"/>
            </a:ext>
          </a:extLst>
        </xdr:cNvPr>
        <xdr:cNvSpPr txBox="1"/>
      </xdr:nvSpPr>
      <xdr:spPr>
        <a:xfrm>
          <a:off x="16357600" y="18143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105410</xdr:rowOff>
    </xdr:from>
    <xdr:to>
      <xdr:col>81</xdr:col>
      <xdr:colOff>101600</xdr:colOff>
      <xdr:row>106</xdr:row>
      <xdr:rowOff>35560</xdr:rowOff>
    </xdr:to>
    <xdr:sp macro="" textlink="">
      <xdr:nvSpPr>
        <xdr:cNvPr id="869" name="楕円 868">
          <a:extLst>
            <a:ext uri="{FF2B5EF4-FFF2-40B4-BE49-F238E27FC236}">
              <a16:creationId xmlns:a16="http://schemas.microsoft.com/office/drawing/2014/main" id="{A0B40BBC-7C8A-4916-BBC9-11DDB6DCEBDC}"/>
            </a:ext>
          </a:extLst>
        </xdr:cNvPr>
        <xdr:cNvSpPr/>
      </xdr:nvSpPr>
      <xdr:spPr>
        <a:xfrm>
          <a:off x="15430500" y="1810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156210</xdr:rowOff>
    </xdr:from>
    <xdr:to>
      <xdr:col>85</xdr:col>
      <xdr:colOff>127000</xdr:colOff>
      <xdr:row>106</xdr:row>
      <xdr:rowOff>41910</xdr:rowOff>
    </xdr:to>
    <xdr:cxnSp macro="">
      <xdr:nvCxnSpPr>
        <xdr:cNvPr id="870" name="直線コネクタ 869">
          <a:extLst>
            <a:ext uri="{FF2B5EF4-FFF2-40B4-BE49-F238E27FC236}">
              <a16:creationId xmlns:a16="http://schemas.microsoft.com/office/drawing/2014/main" id="{1AFE6601-B068-4ABF-9259-5101B17731FA}"/>
            </a:ext>
          </a:extLst>
        </xdr:cNvPr>
        <xdr:cNvCxnSpPr/>
      </xdr:nvCxnSpPr>
      <xdr:spPr>
        <a:xfrm>
          <a:off x="15481300" y="1815846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50165</xdr:rowOff>
    </xdr:from>
    <xdr:to>
      <xdr:col>76</xdr:col>
      <xdr:colOff>165100</xdr:colOff>
      <xdr:row>105</xdr:row>
      <xdr:rowOff>151765</xdr:rowOff>
    </xdr:to>
    <xdr:sp macro="" textlink="">
      <xdr:nvSpPr>
        <xdr:cNvPr id="871" name="楕円 870">
          <a:extLst>
            <a:ext uri="{FF2B5EF4-FFF2-40B4-BE49-F238E27FC236}">
              <a16:creationId xmlns:a16="http://schemas.microsoft.com/office/drawing/2014/main" id="{D9C75D82-3C3D-4F08-8ACA-E9040D70D613}"/>
            </a:ext>
          </a:extLst>
        </xdr:cNvPr>
        <xdr:cNvSpPr/>
      </xdr:nvSpPr>
      <xdr:spPr>
        <a:xfrm>
          <a:off x="14541500" y="1805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100965</xdr:rowOff>
    </xdr:from>
    <xdr:to>
      <xdr:col>81</xdr:col>
      <xdr:colOff>50800</xdr:colOff>
      <xdr:row>105</xdr:row>
      <xdr:rowOff>156210</xdr:rowOff>
    </xdr:to>
    <xdr:cxnSp macro="">
      <xdr:nvCxnSpPr>
        <xdr:cNvPr id="872" name="直線コネクタ 871">
          <a:extLst>
            <a:ext uri="{FF2B5EF4-FFF2-40B4-BE49-F238E27FC236}">
              <a16:creationId xmlns:a16="http://schemas.microsoft.com/office/drawing/2014/main" id="{6862BC34-8550-4CFC-9F86-5070E3719D6F}"/>
            </a:ext>
          </a:extLst>
        </xdr:cNvPr>
        <xdr:cNvCxnSpPr/>
      </xdr:nvCxnSpPr>
      <xdr:spPr>
        <a:xfrm>
          <a:off x="14592300" y="1810321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166370</xdr:rowOff>
    </xdr:from>
    <xdr:to>
      <xdr:col>72</xdr:col>
      <xdr:colOff>38100</xdr:colOff>
      <xdr:row>105</xdr:row>
      <xdr:rowOff>95885</xdr:rowOff>
    </xdr:to>
    <xdr:sp macro="" textlink="">
      <xdr:nvSpPr>
        <xdr:cNvPr id="873" name="楕円 872">
          <a:extLst>
            <a:ext uri="{FF2B5EF4-FFF2-40B4-BE49-F238E27FC236}">
              <a16:creationId xmlns:a16="http://schemas.microsoft.com/office/drawing/2014/main" id="{B3528E9C-CF2D-467D-B0A1-C0DF42AEEDE4}"/>
            </a:ext>
          </a:extLst>
        </xdr:cNvPr>
        <xdr:cNvSpPr/>
      </xdr:nvSpPr>
      <xdr:spPr>
        <a:xfrm>
          <a:off x="13652500" y="17997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45085</xdr:rowOff>
    </xdr:from>
    <xdr:to>
      <xdr:col>76</xdr:col>
      <xdr:colOff>114300</xdr:colOff>
      <xdr:row>105</xdr:row>
      <xdr:rowOff>100965</xdr:rowOff>
    </xdr:to>
    <xdr:cxnSp macro="">
      <xdr:nvCxnSpPr>
        <xdr:cNvPr id="874" name="直線コネクタ 873">
          <a:extLst>
            <a:ext uri="{FF2B5EF4-FFF2-40B4-BE49-F238E27FC236}">
              <a16:creationId xmlns:a16="http://schemas.microsoft.com/office/drawing/2014/main" id="{8974FD59-4FD9-4FA0-9CE9-C44978A3507F}"/>
            </a:ext>
          </a:extLst>
        </xdr:cNvPr>
        <xdr:cNvCxnSpPr/>
      </xdr:nvCxnSpPr>
      <xdr:spPr>
        <a:xfrm>
          <a:off x="13703300" y="1804733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146050</xdr:rowOff>
    </xdr:from>
    <xdr:to>
      <xdr:col>67</xdr:col>
      <xdr:colOff>101600</xdr:colOff>
      <xdr:row>105</xdr:row>
      <xdr:rowOff>76200</xdr:rowOff>
    </xdr:to>
    <xdr:sp macro="" textlink="">
      <xdr:nvSpPr>
        <xdr:cNvPr id="875" name="楕円 874">
          <a:extLst>
            <a:ext uri="{FF2B5EF4-FFF2-40B4-BE49-F238E27FC236}">
              <a16:creationId xmlns:a16="http://schemas.microsoft.com/office/drawing/2014/main" id="{D7A68D0F-4D77-4431-B22D-CB737ADCFFB5}"/>
            </a:ext>
          </a:extLst>
        </xdr:cNvPr>
        <xdr:cNvSpPr/>
      </xdr:nvSpPr>
      <xdr:spPr>
        <a:xfrm>
          <a:off x="12763500" y="1797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25400</xdr:rowOff>
    </xdr:from>
    <xdr:to>
      <xdr:col>71</xdr:col>
      <xdr:colOff>177800</xdr:colOff>
      <xdr:row>105</xdr:row>
      <xdr:rowOff>45085</xdr:rowOff>
    </xdr:to>
    <xdr:cxnSp macro="">
      <xdr:nvCxnSpPr>
        <xdr:cNvPr id="876" name="直線コネクタ 875">
          <a:extLst>
            <a:ext uri="{FF2B5EF4-FFF2-40B4-BE49-F238E27FC236}">
              <a16:creationId xmlns:a16="http://schemas.microsoft.com/office/drawing/2014/main" id="{8B8C5434-8274-42D0-82B8-C401301F7FC1}"/>
            </a:ext>
          </a:extLst>
        </xdr:cNvPr>
        <xdr:cNvCxnSpPr/>
      </xdr:nvCxnSpPr>
      <xdr:spPr>
        <a:xfrm>
          <a:off x="12814300" y="1802765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20955</xdr:rowOff>
    </xdr:from>
    <xdr:ext cx="405130" cy="258445"/>
    <xdr:sp macro="" textlink="">
      <xdr:nvSpPr>
        <xdr:cNvPr id="877" name="n_1aveValue【庁舎】&#10;有形固定資産減価償却率">
          <a:extLst>
            <a:ext uri="{FF2B5EF4-FFF2-40B4-BE49-F238E27FC236}">
              <a16:creationId xmlns:a16="http://schemas.microsoft.com/office/drawing/2014/main" id="{2CB84C9E-B479-4C44-BF62-388F25064D13}"/>
            </a:ext>
          </a:extLst>
        </xdr:cNvPr>
        <xdr:cNvSpPr txBox="1"/>
      </xdr:nvSpPr>
      <xdr:spPr>
        <a:xfrm>
          <a:off x="15266035" y="176803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22860</xdr:rowOff>
    </xdr:from>
    <xdr:ext cx="404495" cy="259080"/>
    <xdr:sp macro="" textlink="">
      <xdr:nvSpPr>
        <xdr:cNvPr id="878" name="n_2aveValue【庁舎】&#10;有形固定資産減価償却率">
          <a:extLst>
            <a:ext uri="{FF2B5EF4-FFF2-40B4-BE49-F238E27FC236}">
              <a16:creationId xmlns:a16="http://schemas.microsoft.com/office/drawing/2014/main" id="{48441629-DD3E-4ABF-B219-303FC81098F9}"/>
            </a:ext>
          </a:extLst>
        </xdr:cNvPr>
        <xdr:cNvSpPr txBox="1"/>
      </xdr:nvSpPr>
      <xdr:spPr>
        <a:xfrm>
          <a:off x="14389735" y="17682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6350</xdr:rowOff>
    </xdr:from>
    <xdr:ext cx="404495" cy="258445"/>
    <xdr:sp macro="" textlink="">
      <xdr:nvSpPr>
        <xdr:cNvPr id="879" name="n_3aveValue【庁舎】&#10;有形固定資産減価償却率">
          <a:extLst>
            <a:ext uri="{FF2B5EF4-FFF2-40B4-BE49-F238E27FC236}">
              <a16:creationId xmlns:a16="http://schemas.microsoft.com/office/drawing/2014/main" id="{52828261-04DD-4907-AC72-D9FA12675362}"/>
            </a:ext>
          </a:extLst>
        </xdr:cNvPr>
        <xdr:cNvSpPr txBox="1"/>
      </xdr:nvSpPr>
      <xdr:spPr>
        <a:xfrm>
          <a:off x="13500735" y="176657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9525</xdr:rowOff>
    </xdr:from>
    <xdr:ext cx="404495" cy="258445"/>
    <xdr:sp macro="" textlink="">
      <xdr:nvSpPr>
        <xdr:cNvPr id="880" name="n_4aveValue【庁舎】&#10;有形固定資産減価償却率">
          <a:extLst>
            <a:ext uri="{FF2B5EF4-FFF2-40B4-BE49-F238E27FC236}">
              <a16:creationId xmlns:a16="http://schemas.microsoft.com/office/drawing/2014/main" id="{54E86A3E-996B-4678-8CDB-2E84A1DC039E}"/>
            </a:ext>
          </a:extLst>
        </xdr:cNvPr>
        <xdr:cNvSpPr txBox="1"/>
      </xdr:nvSpPr>
      <xdr:spPr>
        <a:xfrm>
          <a:off x="12611735" y="176688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26670</xdr:rowOff>
    </xdr:from>
    <xdr:ext cx="405130" cy="259080"/>
    <xdr:sp macro="" textlink="">
      <xdr:nvSpPr>
        <xdr:cNvPr id="881" name="n_1mainValue【庁舎】&#10;有形固定資産減価償却率">
          <a:extLst>
            <a:ext uri="{FF2B5EF4-FFF2-40B4-BE49-F238E27FC236}">
              <a16:creationId xmlns:a16="http://schemas.microsoft.com/office/drawing/2014/main" id="{942A7B8C-1A62-4D96-8295-BFD3AFDF2C77}"/>
            </a:ext>
          </a:extLst>
        </xdr:cNvPr>
        <xdr:cNvSpPr txBox="1"/>
      </xdr:nvSpPr>
      <xdr:spPr>
        <a:xfrm>
          <a:off x="15266035" y="18200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143510</xdr:rowOff>
    </xdr:from>
    <xdr:ext cx="404495" cy="258445"/>
    <xdr:sp macro="" textlink="">
      <xdr:nvSpPr>
        <xdr:cNvPr id="882" name="n_2mainValue【庁舎】&#10;有形固定資産減価償却率">
          <a:extLst>
            <a:ext uri="{FF2B5EF4-FFF2-40B4-BE49-F238E27FC236}">
              <a16:creationId xmlns:a16="http://schemas.microsoft.com/office/drawing/2014/main" id="{4374B8A8-A642-4FEE-A104-31300F9C7DC0}"/>
            </a:ext>
          </a:extLst>
        </xdr:cNvPr>
        <xdr:cNvSpPr txBox="1"/>
      </xdr:nvSpPr>
      <xdr:spPr>
        <a:xfrm>
          <a:off x="14389735" y="181457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86995</xdr:rowOff>
    </xdr:from>
    <xdr:ext cx="404495" cy="258445"/>
    <xdr:sp macro="" textlink="">
      <xdr:nvSpPr>
        <xdr:cNvPr id="883" name="n_3mainValue【庁舎】&#10;有形固定資産減価償却率">
          <a:extLst>
            <a:ext uri="{FF2B5EF4-FFF2-40B4-BE49-F238E27FC236}">
              <a16:creationId xmlns:a16="http://schemas.microsoft.com/office/drawing/2014/main" id="{B00F7DA3-E9C5-452C-8232-B4C194BE4E26}"/>
            </a:ext>
          </a:extLst>
        </xdr:cNvPr>
        <xdr:cNvSpPr txBox="1"/>
      </xdr:nvSpPr>
      <xdr:spPr>
        <a:xfrm>
          <a:off x="13500735" y="180892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67310</xdr:rowOff>
    </xdr:from>
    <xdr:ext cx="404495" cy="259080"/>
    <xdr:sp macro="" textlink="">
      <xdr:nvSpPr>
        <xdr:cNvPr id="884" name="n_4mainValue【庁舎】&#10;有形固定資産減価償却率">
          <a:extLst>
            <a:ext uri="{FF2B5EF4-FFF2-40B4-BE49-F238E27FC236}">
              <a16:creationId xmlns:a16="http://schemas.microsoft.com/office/drawing/2014/main" id="{F7AC75E0-9BBE-4FD8-8ADF-88D7019E2C13}"/>
            </a:ext>
          </a:extLst>
        </xdr:cNvPr>
        <xdr:cNvSpPr txBox="1"/>
      </xdr:nvSpPr>
      <xdr:spPr>
        <a:xfrm>
          <a:off x="12611735" y="180695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DC822766-10F1-4290-A19D-4FB0ED56032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A40E216C-E089-4206-8D4C-FA52E239A542}"/>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1C2A0028-921B-4EE0-ADE9-CD662EB7E5B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E012DEF6-323B-4E57-AF77-1D94397EECA6}"/>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1A67F65C-1203-4534-90F4-5897B15982A9}"/>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ED3034DE-D791-4137-9BDD-8D7CE235182F}"/>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B719CDD4-E2BD-46C6-8325-8A8C9763EC9C}"/>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D20EF468-E359-4412-8C47-25725DBB49F3}"/>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893" name="テキスト ボックス 892">
          <a:extLst>
            <a:ext uri="{FF2B5EF4-FFF2-40B4-BE49-F238E27FC236}">
              <a16:creationId xmlns:a16="http://schemas.microsoft.com/office/drawing/2014/main" id="{7A8F49E5-FAB1-4F01-BDA6-16149E771B0D}"/>
            </a:ext>
          </a:extLst>
        </xdr:cNvPr>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9183C322-EF69-4531-B810-0F7D42BEF025}"/>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C2FAE006-4912-4F1F-8DB9-D440BFC0EADF}"/>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725" cy="259080"/>
    <xdr:sp macro="" textlink="">
      <xdr:nvSpPr>
        <xdr:cNvPr id="896" name="テキスト ボックス 895">
          <a:extLst>
            <a:ext uri="{FF2B5EF4-FFF2-40B4-BE49-F238E27FC236}">
              <a16:creationId xmlns:a16="http://schemas.microsoft.com/office/drawing/2014/main" id="{A01968C5-2E04-42BC-81EA-9AEA2440CB9F}"/>
            </a:ext>
          </a:extLst>
        </xdr:cNvPr>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8BF667C3-DDB3-474C-86B4-1CEE1097081D}"/>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725" cy="258445"/>
    <xdr:sp macro="" textlink="">
      <xdr:nvSpPr>
        <xdr:cNvPr id="898" name="テキスト ボックス 897">
          <a:extLst>
            <a:ext uri="{FF2B5EF4-FFF2-40B4-BE49-F238E27FC236}">
              <a16:creationId xmlns:a16="http://schemas.microsoft.com/office/drawing/2014/main" id="{D9E7781E-9536-4768-9258-A8052CD434BF}"/>
            </a:ext>
          </a:extLst>
        </xdr:cNvPr>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0975FCE4-096F-418A-B653-45C72F478C99}"/>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725" cy="259080"/>
    <xdr:sp macro="" textlink="">
      <xdr:nvSpPr>
        <xdr:cNvPr id="900" name="テキスト ボックス 899">
          <a:extLst>
            <a:ext uri="{FF2B5EF4-FFF2-40B4-BE49-F238E27FC236}">
              <a16:creationId xmlns:a16="http://schemas.microsoft.com/office/drawing/2014/main" id="{317F20F1-3E3A-4932-A117-548D1FA9E796}"/>
            </a:ext>
          </a:extLst>
        </xdr:cNvPr>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0E654E72-D5BE-4527-B6F5-90E50CEA0F69}"/>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725" cy="259080"/>
    <xdr:sp macro="" textlink="">
      <xdr:nvSpPr>
        <xdr:cNvPr id="902" name="テキスト ボックス 901">
          <a:extLst>
            <a:ext uri="{FF2B5EF4-FFF2-40B4-BE49-F238E27FC236}">
              <a16:creationId xmlns:a16="http://schemas.microsoft.com/office/drawing/2014/main" id="{81787B24-8AE8-4391-A3CE-475F32BC07CB}"/>
            </a:ext>
          </a:extLst>
        </xdr:cNvPr>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C6F46597-ACDA-4BE6-A981-60E8473D029E}"/>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725" cy="258445"/>
    <xdr:sp macro="" textlink="">
      <xdr:nvSpPr>
        <xdr:cNvPr id="904" name="テキスト ボックス 903">
          <a:extLst>
            <a:ext uri="{FF2B5EF4-FFF2-40B4-BE49-F238E27FC236}">
              <a16:creationId xmlns:a16="http://schemas.microsoft.com/office/drawing/2014/main" id="{4CBEA5A0-0D6B-42EF-B75D-62E091891A5D}"/>
            </a:ext>
          </a:extLst>
        </xdr:cNvPr>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CDD7A0F1-ACAD-4E9E-9616-C277D226EA3B}"/>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906" name="テキスト ボックス 905">
          <a:extLst>
            <a:ext uri="{FF2B5EF4-FFF2-40B4-BE49-F238E27FC236}">
              <a16:creationId xmlns:a16="http://schemas.microsoft.com/office/drawing/2014/main" id="{08FC9D9A-A5F7-4E02-9492-94E1AB9E1D1E}"/>
            </a:ext>
          </a:extLst>
        </xdr:cNvPr>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4D387670-4ED8-4FDE-B76B-20E384512632}"/>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166370</xdr:rowOff>
    </xdr:from>
    <xdr:to>
      <xdr:col>116</xdr:col>
      <xdr:colOff>62865</xdr:colOff>
      <xdr:row>108</xdr:row>
      <xdr:rowOff>106680</xdr:rowOff>
    </xdr:to>
    <xdr:cxnSp macro="">
      <xdr:nvCxnSpPr>
        <xdr:cNvPr id="908" name="直線コネクタ 907">
          <a:extLst>
            <a:ext uri="{FF2B5EF4-FFF2-40B4-BE49-F238E27FC236}">
              <a16:creationId xmlns:a16="http://schemas.microsoft.com/office/drawing/2014/main" id="{D6558FCC-3BD6-4BDA-832F-AD65FB9D5AE2}"/>
            </a:ext>
          </a:extLst>
        </xdr:cNvPr>
        <xdr:cNvCxnSpPr/>
      </xdr:nvCxnSpPr>
      <xdr:spPr>
        <a:xfrm flipV="1">
          <a:off x="22160865" y="173113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110490</xdr:rowOff>
    </xdr:from>
    <xdr:ext cx="469900" cy="258445"/>
    <xdr:sp macro="" textlink="">
      <xdr:nvSpPr>
        <xdr:cNvPr id="909" name="【庁舎】&#10;一人当たり面積最小値テキスト">
          <a:extLst>
            <a:ext uri="{FF2B5EF4-FFF2-40B4-BE49-F238E27FC236}">
              <a16:creationId xmlns:a16="http://schemas.microsoft.com/office/drawing/2014/main" id="{7A0C85DC-440C-4210-AE3B-B04DB796326C}"/>
            </a:ext>
          </a:extLst>
        </xdr:cNvPr>
        <xdr:cNvSpPr txBox="1"/>
      </xdr:nvSpPr>
      <xdr:spPr>
        <a:xfrm>
          <a:off x="22199600" y="186270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10" name="直線コネクタ 909">
          <a:extLst>
            <a:ext uri="{FF2B5EF4-FFF2-40B4-BE49-F238E27FC236}">
              <a16:creationId xmlns:a16="http://schemas.microsoft.com/office/drawing/2014/main" id="{93503CEB-0B4A-43BE-8FCE-9705551C40FD}"/>
            </a:ext>
          </a:extLst>
        </xdr:cNvPr>
        <xdr:cNvCxnSpPr/>
      </xdr:nvCxnSpPr>
      <xdr:spPr>
        <a:xfrm>
          <a:off x="22072600" y="1862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112395</xdr:rowOff>
    </xdr:from>
    <xdr:ext cx="469900" cy="258445"/>
    <xdr:sp macro="" textlink="">
      <xdr:nvSpPr>
        <xdr:cNvPr id="911" name="【庁舎】&#10;一人当たり面積最大値テキスト">
          <a:extLst>
            <a:ext uri="{FF2B5EF4-FFF2-40B4-BE49-F238E27FC236}">
              <a16:creationId xmlns:a16="http://schemas.microsoft.com/office/drawing/2014/main" id="{F3F1AF50-9B4F-440E-B313-57F7EA2BCF48}"/>
            </a:ext>
          </a:extLst>
        </xdr:cNvPr>
        <xdr:cNvSpPr txBox="1"/>
      </xdr:nvSpPr>
      <xdr:spPr>
        <a:xfrm>
          <a:off x="22199600" y="170859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166370</xdr:rowOff>
    </xdr:from>
    <xdr:to>
      <xdr:col>116</xdr:col>
      <xdr:colOff>152400</xdr:colOff>
      <xdr:row>100</xdr:row>
      <xdr:rowOff>166370</xdr:rowOff>
    </xdr:to>
    <xdr:cxnSp macro="">
      <xdr:nvCxnSpPr>
        <xdr:cNvPr id="912" name="直線コネクタ 911">
          <a:extLst>
            <a:ext uri="{FF2B5EF4-FFF2-40B4-BE49-F238E27FC236}">
              <a16:creationId xmlns:a16="http://schemas.microsoft.com/office/drawing/2014/main" id="{F32127FC-0670-4D8D-B18E-95BF7C6B13F6}"/>
            </a:ext>
          </a:extLst>
        </xdr:cNvPr>
        <xdr:cNvCxnSpPr/>
      </xdr:nvCxnSpPr>
      <xdr:spPr>
        <a:xfrm>
          <a:off x="22072600" y="1731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20955</xdr:rowOff>
    </xdr:from>
    <xdr:ext cx="469900" cy="258445"/>
    <xdr:sp macro="" textlink="">
      <xdr:nvSpPr>
        <xdr:cNvPr id="913" name="【庁舎】&#10;一人当たり面積平均値テキスト">
          <a:extLst>
            <a:ext uri="{FF2B5EF4-FFF2-40B4-BE49-F238E27FC236}">
              <a16:creationId xmlns:a16="http://schemas.microsoft.com/office/drawing/2014/main" id="{4D76DEDB-250E-4671-92BF-26520ACD2F71}"/>
            </a:ext>
          </a:extLst>
        </xdr:cNvPr>
        <xdr:cNvSpPr txBox="1"/>
      </xdr:nvSpPr>
      <xdr:spPr>
        <a:xfrm>
          <a:off x="22199600" y="180232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14" name="フローチャート: 判断 913">
          <a:extLst>
            <a:ext uri="{FF2B5EF4-FFF2-40B4-BE49-F238E27FC236}">
              <a16:creationId xmlns:a16="http://schemas.microsoft.com/office/drawing/2014/main" id="{E5FE3186-CBA4-4EF6-960A-5451214F0BFF}"/>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50165</xdr:rowOff>
    </xdr:from>
    <xdr:to>
      <xdr:col>112</xdr:col>
      <xdr:colOff>38100</xdr:colOff>
      <xdr:row>105</xdr:row>
      <xdr:rowOff>151765</xdr:rowOff>
    </xdr:to>
    <xdr:sp macro="" textlink="">
      <xdr:nvSpPr>
        <xdr:cNvPr id="915" name="フローチャート: 判断 914">
          <a:extLst>
            <a:ext uri="{FF2B5EF4-FFF2-40B4-BE49-F238E27FC236}">
              <a16:creationId xmlns:a16="http://schemas.microsoft.com/office/drawing/2014/main" id="{EBB086DE-3317-4E1B-9648-09A5979DF8B1}"/>
            </a:ext>
          </a:extLst>
        </xdr:cNvPr>
        <xdr:cNvSpPr/>
      </xdr:nvSpPr>
      <xdr:spPr>
        <a:xfrm>
          <a:off x="21272500" y="1805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16" name="フローチャート: 判断 915">
          <a:extLst>
            <a:ext uri="{FF2B5EF4-FFF2-40B4-BE49-F238E27FC236}">
              <a16:creationId xmlns:a16="http://schemas.microsoft.com/office/drawing/2014/main" id="{A1E3AFC3-4D62-4477-9A10-290B5FFA0B34}"/>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17" name="フローチャート: 判断 916">
          <a:extLst>
            <a:ext uri="{FF2B5EF4-FFF2-40B4-BE49-F238E27FC236}">
              <a16:creationId xmlns:a16="http://schemas.microsoft.com/office/drawing/2014/main" id="{6BD87D68-E72F-4309-9D4C-EF97C67EE55C}"/>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18" name="フローチャート: 判断 917">
          <a:extLst>
            <a:ext uri="{FF2B5EF4-FFF2-40B4-BE49-F238E27FC236}">
              <a16:creationId xmlns:a16="http://schemas.microsoft.com/office/drawing/2014/main" id="{02AD3592-E384-4F97-B2B2-9BB738EEF44B}"/>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19" name="テキスト ボックス 918">
          <a:extLst>
            <a:ext uri="{FF2B5EF4-FFF2-40B4-BE49-F238E27FC236}">
              <a16:creationId xmlns:a16="http://schemas.microsoft.com/office/drawing/2014/main" id="{C64D8EE7-B855-48DA-A3BA-DD6E806B035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0" name="テキスト ボックス 919">
          <a:extLst>
            <a:ext uri="{FF2B5EF4-FFF2-40B4-BE49-F238E27FC236}">
              <a16:creationId xmlns:a16="http://schemas.microsoft.com/office/drawing/2014/main" id="{A5BAA301-5DBE-4179-BDF5-F821F9440B4E}"/>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1" name="テキスト ボックス 920">
          <a:extLst>
            <a:ext uri="{FF2B5EF4-FFF2-40B4-BE49-F238E27FC236}">
              <a16:creationId xmlns:a16="http://schemas.microsoft.com/office/drawing/2014/main" id="{E72C3B9B-9E6C-484F-AC63-88FB6304DE22}"/>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2" name="テキスト ボックス 921">
          <a:extLst>
            <a:ext uri="{FF2B5EF4-FFF2-40B4-BE49-F238E27FC236}">
              <a16:creationId xmlns:a16="http://schemas.microsoft.com/office/drawing/2014/main" id="{BE526BBD-55F0-43DA-8D75-6644F9D9D081}"/>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23" name="テキスト ボックス 922">
          <a:extLst>
            <a:ext uri="{FF2B5EF4-FFF2-40B4-BE49-F238E27FC236}">
              <a16:creationId xmlns:a16="http://schemas.microsoft.com/office/drawing/2014/main" id="{07AD13DF-20CC-4E91-8ED3-98B93DF24A35}"/>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102</xdr:row>
      <xdr:rowOff>88265</xdr:rowOff>
    </xdr:from>
    <xdr:to>
      <xdr:col>116</xdr:col>
      <xdr:colOff>114300</xdr:colOff>
      <xdr:row>103</xdr:row>
      <xdr:rowOff>18415</xdr:rowOff>
    </xdr:to>
    <xdr:sp macro="" textlink="">
      <xdr:nvSpPr>
        <xdr:cNvPr id="924" name="楕円 923">
          <a:extLst>
            <a:ext uri="{FF2B5EF4-FFF2-40B4-BE49-F238E27FC236}">
              <a16:creationId xmlns:a16="http://schemas.microsoft.com/office/drawing/2014/main" id="{8689FBAB-27B6-4B47-95EC-804C33E7F8B6}"/>
            </a:ext>
          </a:extLst>
        </xdr:cNvPr>
        <xdr:cNvSpPr/>
      </xdr:nvSpPr>
      <xdr:spPr>
        <a:xfrm>
          <a:off x="22110700" y="1757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111125</xdr:rowOff>
    </xdr:from>
    <xdr:ext cx="469900" cy="258445"/>
    <xdr:sp macro="" textlink="">
      <xdr:nvSpPr>
        <xdr:cNvPr id="925" name="【庁舎】&#10;一人当たり面積該当値テキスト">
          <a:extLst>
            <a:ext uri="{FF2B5EF4-FFF2-40B4-BE49-F238E27FC236}">
              <a16:creationId xmlns:a16="http://schemas.microsoft.com/office/drawing/2014/main" id="{8F116756-1595-4416-AD03-80C0B560B1E7}"/>
            </a:ext>
          </a:extLst>
        </xdr:cNvPr>
        <xdr:cNvSpPr txBox="1"/>
      </xdr:nvSpPr>
      <xdr:spPr>
        <a:xfrm>
          <a:off x="22199600" y="174275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0.547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102</xdr:row>
      <xdr:rowOff>109220</xdr:rowOff>
    </xdr:from>
    <xdr:to>
      <xdr:col>112</xdr:col>
      <xdr:colOff>38100</xdr:colOff>
      <xdr:row>103</xdr:row>
      <xdr:rowOff>39370</xdr:rowOff>
    </xdr:to>
    <xdr:sp macro="" textlink="">
      <xdr:nvSpPr>
        <xdr:cNvPr id="926" name="楕円 925">
          <a:extLst>
            <a:ext uri="{FF2B5EF4-FFF2-40B4-BE49-F238E27FC236}">
              <a16:creationId xmlns:a16="http://schemas.microsoft.com/office/drawing/2014/main" id="{29B98E63-5D35-433C-83AF-8FF0CE7F6C2B}"/>
            </a:ext>
          </a:extLst>
        </xdr:cNvPr>
        <xdr:cNvSpPr/>
      </xdr:nvSpPr>
      <xdr:spPr>
        <a:xfrm>
          <a:off x="21272500" y="1759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139065</xdr:rowOff>
    </xdr:from>
    <xdr:to>
      <xdr:col>116</xdr:col>
      <xdr:colOff>63500</xdr:colOff>
      <xdr:row>102</xdr:row>
      <xdr:rowOff>160020</xdr:rowOff>
    </xdr:to>
    <xdr:cxnSp macro="">
      <xdr:nvCxnSpPr>
        <xdr:cNvPr id="927" name="直線コネクタ 926">
          <a:extLst>
            <a:ext uri="{FF2B5EF4-FFF2-40B4-BE49-F238E27FC236}">
              <a16:creationId xmlns:a16="http://schemas.microsoft.com/office/drawing/2014/main" id="{6458A244-31D7-4DA7-9295-A08D60164E2F}"/>
            </a:ext>
          </a:extLst>
        </xdr:cNvPr>
        <xdr:cNvCxnSpPr/>
      </xdr:nvCxnSpPr>
      <xdr:spPr>
        <a:xfrm flipV="1">
          <a:off x="21323300" y="1762696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122555</xdr:rowOff>
    </xdr:from>
    <xdr:to>
      <xdr:col>107</xdr:col>
      <xdr:colOff>101600</xdr:colOff>
      <xdr:row>103</xdr:row>
      <xdr:rowOff>52705</xdr:rowOff>
    </xdr:to>
    <xdr:sp macro="" textlink="">
      <xdr:nvSpPr>
        <xdr:cNvPr id="928" name="楕円 927">
          <a:extLst>
            <a:ext uri="{FF2B5EF4-FFF2-40B4-BE49-F238E27FC236}">
              <a16:creationId xmlns:a16="http://schemas.microsoft.com/office/drawing/2014/main" id="{6C1C79E4-6F2D-46FA-82ED-AE3A102E2832}"/>
            </a:ext>
          </a:extLst>
        </xdr:cNvPr>
        <xdr:cNvSpPr/>
      </xdr:nvSpPr>
      <xdr:spPr>
        <a:xfrm>
          <a:off x="203835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160020</xdr:rowOff>
    </xdr:from>
    <xdr:to>
      <xdr:col>111</xdr:col>
      <xdr:colOff>177800</xdr:colOff>
      <xdr:row>103</xdr:row>
      <xdr:rowOff>1905</xdr:rowOff>
    </xdr:to>
    <xdr:cxnSp macro="">
      <xdr:nvCxnSpPr>
        <xdr:cNvPr id="929" name="直線コネクタ 928">
          <a:extLst>
            <a:ext uri="{FF2B5EF4-FFF2-40B4-BE49-F238E27FC236}">
              <a16:creationId xmlns:a16="http://schemas.microsoft.com/office/drawing/2014/main" id="{F560FD49-7068-403E-BD64-93F13A619F48}"/>
            </a:ext>
          </a:extLst>
        </xdr:cNvPr>
        <xdr:cNvCxnSpPr/>
      </xdr:nvCxnSpPr>
      <xdr:spPr>
        <a:xfrm flipV="1">
          <a:off x="20434300" y="1764792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141605</xdr:rowOff>
    </xdr:from>
    <xdr:to>
      <xdr:col>102</xdr:col>
      <xdr:colOff>165100</xdr:colOff>
      <xdr:row>103</xdr:row>
      <xdr:rowOff>71755</xdr:rowOff>
    </xdr:to>
    <xdr:sp macro="" textlink="">
      <xdr:nvSpPr>
        <xdr:cNvPr id="930" name="楕円 929">
          <a:extLst>
            <a:ext uri="{FF2B5EF4-FFF2-40B4-BE49-F238E27FC236}">
              <a16:creationId xmlns:a16="http://schemas.microsoft.com/office/drawing/2014/main" id="{02248C0A-FCEF-4E54-B3E9-8FC8BB53AF28}"/>
            </a:ext>
          </a:extLst>
        </xdr:cNvPr>
        <xdr:cNvSpPr/>
      </xdr:nvSpPr>
      <xdr:spPr>
        <a:xfrm>
          <a:off x="19494500" y="1762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1905</xdr:rowOff>
    </xdr:from>
    <xdr:to>
      <xdr:col>107</xdr:col>
      <xdr:colOff>50800</xdr:colOff>
      <xdr:row>103</xdr:row>
      <xdr:rowOff>20955</xdr:rowOff>
    </xdr:to>
    <xdr:cxnSp macro="">
      <xdr:nvCxnSpPr>
        <xdr:cNvPr id="931" name="直線コネクタ 930">
          <a:extLst>
            <a:ext uri="{FF2B5EF4-FFF2-40B4-BE49-F238E27FC236}">
              <a16:creationId xmlns:a16="http://schemas.microsoft.com/office/drawing/2014/main" id="{AD6C90F2-F2F4-4D1D-B1BF-4B885E1E2FC8}"/>
            </a:ext>
          </a:extLst>
        </xdr:cNvPr>
        <xdr:cNvCxnSpPr/>
      </xdr:nvCxnSpPr>
      <xdr:spPr>
        <a:xfrm flipV="1">
          <a:off x="19545300" y="1766125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42545</xdr:rowOff>
    </xdr:from>
    <xdr:to>
      <xdr:col>98</xdr:col>
      <xdr:colOff>38100</xdr:colOff>
      <xdr:row>102</xdr:row>
      <xdr:rowOff>144145</xdr:rowOff>
    </xdr:to>
    <xdr:sp macro="" textlink="">
      <xdr:nvSpPr>
        <xdr:cNvPr id="932" name="楕円 931">
          <a:extLst>
            <a:ext uri="{FF2B5EF4-FFF2-40B4-BE49-F238E27FC236}">
              <a16:creationId xmlns:a16="http://schemas.microsoft.com/office/drawing/2014/main" id="{7276A841-EC42-4AAF-857D-AADDC7EFF6DE}"/>
            </a:ext>
          </a:extLst>
        </xdr:cNvPr>
        <xdr:cNvSpPr/>
      </xdr:nvSpPr>
      <xdr:spPr>
        <a:xfrm>
          <a:off x="18605500" y="1753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93345</xdr:rowOff>
    </xdr:from>
    <xdr:to>
      <xdr:col>102</xdr:col>
      <xdr:colOff>114300</xdr:colOff>
      <xdr:row>103</xdr:row>
      <xdr:rowOff>20955</xdr:rowOff>
    </xdr:to>
    <xdr:cxnSp macro="">
      <xdr:nvCxnSpPr>
        <xdr:cNvPr id="933" name="直線コネクタ 932">
          <a:extLst>
            <a:ext uri="{FF2B5EF4-FFF2-40B4-BE49-F238E27FC236}">
              <a16:creationId xmlns:a16="http://schemas.microsoft.com/office/drawing/2014/main" id="{FBF9E23C-5542-4CB1-80AC-783C606D5254}"/>
            </a:ext>
          </a:extLst>
        </xdr:cNvPr>
        <xdr:cNvCxnSpPr/>
      </xdr:nvCxnSpPr>
      <xdr:spPr>
        <a:xfrm>
          <a:off x="18656300" y="17581245"/>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143510</xdr:rowOff>
    </xdr:from>
    <xdr:ext cx="469900" cy="258445"/>
    <xdr:sp macro="" textlink="">
      <xdr:nvSpPr>
        <xdr:cNvPr id="934" name="n_1aveValue【庁舎】&#10;一人当たり面積">
          <a:extLst>
            <a:ext uri="{FF2B5EF4-FFF2-40B4-BE49-F238E27FC236}">
              <a16:creationId xmlns:a16="http://schemas.microsoft.com/office/drawing/2014/main" id="{17EC5042-4455-4B5C-8675-96E77E648250}"/>
            </a:ext>
          </a:extLst>
        </xdr:cNvPr>
        <xdr:cNvSpPr txBox="1"/>
      </xdr:nvSpPr>
      <xdr:spPr>
        <a:xfrm>
          <a:off x="21075650" y="181457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139065</xdr:rowOff>
    </xdr:from>
    <xdr:ext cx="469265" cy="259080"/>
    <xdr:sp macro="" textlink="">
      <xdr:nvSpPr>
        <xdr:cNvPr id="935" name="n_2aveValue【庁舎】&#10;一人当たり面積">
          <a:extLst>
            <a:ext uri="{FF2B5EF4-FFF2-40B4-BE49-F238E27FC236}">
              <a16:creationId xmlns:a16="http://schemas.microsoft.com/office/drawing/2014/main" id="{61F32839-50C8-493D-BDD5-97A62B7A9311}"/>
            </a:ext>
          </a:extLst>
        </xdr:cNvPr>
        <xdr:cNvSpPr txBox="1"/>
      </xdr:nvSpPr>
      <xdr:spPr>
        <a:xfrm>
          <a:off x="20199350" y="181413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137160</xdr:rowOff>
    </xdr:from>
    <xdr:ext cx="469265" cy="259080"/>
    <xdr:sp macro="" textlink="">
      <xdr:nvSpPr>
        <xdr:cNvPr id="936" name="n_3aveValue【庁舎】&#10;一人当たり面積">
          <a:extLst>
            <a:ext uri="{FF2B5EF4-FFF2-40B4-BE49-F238E27FC236}">
              <a16:creationId xmlns:a16="http://schemas.microsoft.com/office/drawing/2014/main" id="{25967238-A472-42A3-848B-291E5584874F}"/>
            </a:ext>
          </a:extLst>
        </xdr:cNvPr>
        <xdr:cNvSpPr txBox="1"/>
      </xdr:nvSpPr>
      <xdr:spPr>
        <a:xfrm>
          <a:off x="19310350" y="18139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137160</xdr:rowOff>
    </xdr:from>
    <xdr:ext cx="469265" cy="259080"/>
    <xdr:sp macro="" textlink="">
      <xdr:nvSpPr>
        <xdr:cNvPr id="937" name="n_4aveValue【庁舎】&#10;一人当たり面積">
          <a:extLst>
            <a:ext uri="{FF2B5EF4-FFF2-40B4-BE49-F238E27FC236}">
              <a16:creationId xmlns:a16="http://schemas.microsoft.com/office/drawing/2014/main" id="{6FBFE4BC-500A-4357-8F29-199A815621B5}"/>
            </a:ext>
          </a:extLst>
        </xdr:cNvPr>
        <xdr:cNvSpPr txBox="1"/>
      </xdr:nvSpPr>
      <xdr:spPr>
        <a:xfrm>
          <a:off x="18421350" y="18139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101</xdr:row>
      <xdr:rowOff>55880</xdr:rowOff>
    </xdr:from>
    <xdr:ext cx="469900" cy="259080"/>
    <xdr:sp macro="" textlink="">
      <xdr:nvSpPr>
        <xdr:cNvPr id="938" name="n_1mainValue【庁舎】&#10;一人当たり面積">
          <a:extLst>
            <a:ext uri="{FF2B5EF4-FFF2-40B4-BE49-F238E27FC236}">
              <a16:creationId xmlns:a16="http://schemas.microsoft.com/office/drawing/2014/main" id="{A6B6F38E-526E-4CC2-874C-8E8912869F7E}"/>
            </a:ext>
          </a:extLst>
        </xdr:cNvPr>
        <xdr:cNvSpPr txBox="1"/>
      </xdr:nvSpPr>
      <xdr:spPr>
        <a:xfrm>
          <a:off x="21075650" y="1737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101</xdr:row>
      <xdr:rowOff>69215</xdr:rowOff>
    </xdr:from>
    <xdr:ext cx="469265" cy="259080"/>
    <xdr:sp macro="" textlink="">
      <xdr:nvSpPr>
        <xdr:cNvPr id="939" name="n_2mainValue【庁舎】&#10;一人当たり面積">
          <a:extLst>
            <a:ext uri="{FF2B5EF4-FFF2-40B4-BE49-F238E27FC236}">
              <a16:creationId xmlns:a16="http://schemas.microsoft.com/office/drawing/2014/main" id="{678F366C-400D-4FFF-9A1E-460F289EAA80}"/>
            </a:ext>
          </a:extLst>
        </xdr:cNvPr>
        <xdr:cNvSpPr txBox="1"/>
      </xdr:nvSpPr>
      <xdr:spPr>
        <a:xfrm>
          <a:off x="20199350" y="173856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101</xdr:row>
      <xdr:rowOff>88265</xdr:rowOff>
    </xdr:from>
    <xdr:ext cx="469265" cy="258445"/>
    <xdr:sp macro="" textlink="">
      <xdr:nvSpPr>
        <xdr:cNvPr id="940" name="n_3mainValue【庁舎】&#10;一人当たり面積">
          <a:extLst>
            <a:ext uri="{FF2B5EF4-FFF2-40B4-BE49-F238E27FC236}">
              <a16:creationId xmlns:a16="http://schemas.microsoft.com/office/drawing/2014/main" id="{5A6EC4C1-9783-4AAD-BD2D-039730F22E2D}"/>
            </a:ext>
          </a:extLst>
        </xdr:cNvPr>
        <xdr:cNvSpPr txBox="1"/>
      </xdr:nvSpPr>
      <xdr:spPr>
        <a:xfrm>
          <a:off x="19310350" y="174047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100</xdr:row>
      <xdr:rowOff>160655</xdr:rowOff>
    </xdr:from>
    <xdr:ext cx="469265" cy="259080"/>
    <xdr:sp macro="" textlink="">
      <xdr:nvSpPr>
        <xdr:cNvPr id="941" name="n_4mainValue【庁舎】&#10;一人当たり面積">
          <a:extLst>
            <a:ext uri="{FF2B5EF4-FFF2-40B4-BE49-F238E27FC236}">
              <a16:creationId xmlns:a16="http://schemas.microsoft.com/office/drawing/2014/main" id="{9A813FEA-EAC9-4C9F-99F2-B437DB9CF4A9}"/>
            </a:ext>
          </a:extLst>
        </xdr:cNvPr>
        <xdr:cNvSpPr txBox="1"/>
      </xdr:nvSpPr>
      <xdr:spPr>
        <a:xfrm>
          <a:off x="18421350" y="173056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0FD0B1B7-9E54-4C6E-9137-46E9C86C171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C9E673DA-A58F-4C44-BAA1-9BA996C404AF}"/>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A74DCB4A-16E9-44F0-9FBE-DC6DE2AF4D2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各施設における一人当たり面積が類似団体と比べ低い水準となっている施設については、人口減少下において施設数が整理できていると判断できるが、消防施設を除き、有形固定資産減価償却率は高くなっている。市民会館については、今後の更新費用等を含め、本市の課題となっている。庁舎については、令和2年度に臼杵市社会基盤整備・災害支援センターを庁舎として整備したことにより、一人当たり面積が増加したが、有形固定資産減価償却率は前年度より高く、類似団体と比較しても高い水準となっている。保健センターについては令和4年度に廃止した。</a:t>
          </a:r>
        </a:p>
        <a:p>
          <a:r>
            <a:rPr kumimoji="1" lang="ja-JP" altLang="en-US" sz="1300">
              <a:latin typeface="ＭＳ Ｐゴシック"/>
              <a:ea typeface="ＭＳ Ｐゴシック"/>
            </a:rPr>
            <a:t>施設全般については、今後も公共施設等総合管理計画や中期財政計画を活用し、将来負担等を見据えた更新・整備が必要となる。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9&#26376;&#20844;&#34920;&#20998;/02_&#24066;&#8594;&#30476;/06%20&#33276;&#26485;&#24066;/&#12304;&#36001;&#25919;&#29366;&#27841;&#36039;&#26009;&#38598;&#12305;_442062_&#33276;&#26485;&#24066;_2024(2&#22238;&#30446;).xlsx" TargetMode="External"/><Relationship Id="rId2" Type="http://schemas.openxmlformats.org/officeDocument/2006/relationships/externalLinkPath" Target="file:///\\sv802269\&#24066;&#30010;&#26449;&#25391;&#33288;&#35506;&#20849;&#26377;\&#36001;&#25919;&#29677;\&#36001;&#25919;&#25285;&#24403;R8&#24180;&#24230;\&#27770;&#31639;&#32113;&#35336;\01&#26222;&#36890;&#20250;&#35336;\R6&#36001;&#25919;&#29366;&#27841;&#36039;&#26009;&#38598;\02_9&#26376;&#20844;&#34920;&#20998;\02_&#24066;&#8594;&#30476;\06%20&#33276;&#26485;&#24066;\&#12304;&#36001;&#25919;&#29366;&#27841;&#36039;&#26009;&#38598;&#12305;_442062_&#33276;&#26485;&#24066;_2024(2&#22238;&#30446;).xlsx" TargetMode="External"/><Relationship Id="rId1" Type="http://schemas.openxmlformats.org/officeDocument/2006/relationships/externalLinkPath" Target="/&#36001;&#25919;&#29677;/&#36001;&#25919;&#25285;&#24403;R8&#24180;&#24230;/&#27770;&#31639;&#32113;&#35336;/01&#26222;&#36890;&#20250;&#35336;/R6&#36001;&#25919;&#29366;&#27841;&#36039;&#26009;&#38598;/02_9&#26376;&#20844;&#34920;&#20998;/02_&#24066;&#8594;&#30476;/06%20&#33276;&#26485;&#24066;/&#12304;&#36001;&#25919;&#29366;&#27841;&#36039;&#26009;&#38598;&#12305;_442062_&#33276;&#2648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row>
        <row r="53">
          <cell r="BP53">
            <v>64.5</v>
          </cell>
          <cell r="BX53">
            <v>65.900000000000006</v>
          </cell>
          <cell r="CF53">
            <v>67.400000000000006</v>
          </cell>
          <cell r="CN53">
            <v>68.599999999999994</v>
          </cell>
          <cell r="CV53">
            <v>69.5</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3">
          <cell r="AN73" t="str">
            <v>当該団体値</v>
          </cell>
        </row>
        <row r="75">
          <cell r="BP75">
            <v>7.7</v>
          </cell>
          <cell r="BX75">
            <v>7.4</v>
          </cell>
          <cell r="CF75">
            <v>7.7</v>
          </cell>
          <cell r="CN75">
            <v>8.1</v>
          </cell>
          <cell r="CV75">
            <v>8.1999999999999993</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543" t="s">
        <v>129</v>
      </c>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c r="CZ1" s="543"/>
      <c r="DA1" s="543"/>
      <c r="DB1" s="543"/>
      <c r="DC1" s="543"/>
      <c r="DD1" s="543"/>
      <c r="DE1" s="543"/>
      <c r="DF1" s="543"/>
      <c r="DG1" s="543"/>
      <c r="DH1" s="543"/>
      <c r="DI1" s="543"/>
      <c r="DJ1" s="2"/>
      <c r="DK1" s="2"/>
      <c r="DL1" s="2"/>
      <c r="DM1" s="2"/>
      <c r="DN1" s="2"/>
      <c r="DO1" s="2"/>
    </row>
    <row r="2" spans="1:119" ht="24" x14ac:dyDescent="0.15">
      <c r="B2" s="3" t="s">
        <v>131</v>
      </c>
      <c r="C2" s="3"/>
      <c r="D2" s="10"/>
    </row>
    <row r="3" spans="1:119" ht="18.75" customHeight="1" x14ac:dyDescent="0.15">
      <c r="A3" s="2"/>
      <c r="B3" s="358" t="s">
        <v>133</v>
      </c>
      <c r="C3" s="359"/>
      <c r="D3" s="359"/>
      <c r="E3" s="360"/>
      <c r="F3" s="360"/>
      <c r="G3" s="360"/>
      <c r="H3" s="360"/>
      <c r="I3" s="360"/>
      <c r="J3" s="360"/>
      <c r="K3" s="360"/>
      <c r="L3" s="360" t="s">
        <v>136</v>
      </c>
      <c r="M3" s="360"/>
      <c r="N3" s="360"/>
      <c r="O3" s="360"/>
      <c r="P3" s="360"/>
      <c r="Q3" s="360"/>
      <c r="R3" s="366"/>
      <c r="S3" s="366"/>
      <c r="T3" s="366"/>
      <c r="U3" s="366"/>
      <c r="V3" s="367"/>
      <c r="W3" s="371" t="s">
        <v>138</v>
      </c>
      <c r="X3" s="372"/>
      <c r="Y3" s="372"/>
      <c r="Z3" s="372"/>
      <c r="AA3" s="372"/>
      <c r="AB3" s="359"/>
      <c r="AC3" s="366" t="s">
        <v>140</v>
      </c>
      <c r="AD3" s="372"/>
      <c r="AE3" s="372"/>
      <c r="AF3" s="372"/>
      <c r="AG3" s="372"/>
      <c r="AH3" s="372"/>
      <c r="AI3" s="372"/>
      <c r="AJ3" s="372"/>
      <c r="AK3" s="372"/>
      <c r="AL3" s="376"/>
      <c r="AM3" s="371" t="s">
        <v>141</v>
      </c>
      <c r="AN3" s="372"/>
      <c r="AO3" s="372"/>
      <c r="AP3" s="372"/>
      <c r="AQ3" s="372"/>
      <c r="AR3" s="372"/>
      <c r="AS3" s="372"/>
      <c r="AT3" s="372"/>
      <c r="AU3" s="372"/>
      <c r="AV3" s="372"/>
      <c r="AW3" s="372"/>
      <c r="AX3" s="376"/>
      <c r="AY3" s="399" t="s">
        <v>5</v>
      </c>
      <c r="AZ3" s="400"/>
      <c r="BA3" s="400"/>
      <c r="BB3" s="400"/>
      <c r="BC3" s="400"/>
      <c r="BD3" s="400"/>
      <c r="BE3" s="400"/>
      <c r="BF3" s="400"/>
      <c r="BG3" s="400"/>
      <c r="BH3" s="400"/>
      <c r="BI3" s="400"/>
      <c r="BJ3" s="400"/>
      <c r="BK3" s="400"/>
      <c r="BL3" s="400"/>
      <c r="BM3" s="544"/>
      <c r="BN3" s="371" t="s">
        <v>145</v>
      </c>
      <c r="BO3" s="372"/>
      <c r="BP3" s="372"/>
      <c r="BQ3" s="372"/>
      <c r="BR3" s="372"/>
      <c r="BS3" s="372"/>
      <c r="BT3" s="372"/>
      <c r="BU3" s="376"/>
      <c r="BV3" s="371" t="s">
        <v>146</v>
      </c>
      <c r="BW3" s="372"/>
      <c r="BX3" s="372"/>
      <c r="BY3" s="372"/>
      <c r="BZ3" s="372"/>
      <c r="CA3" s="372"/>
      <c r="CB3" s="372"/>
      <c r="CC3" s="376"/>
      <c r="CD3" s="399" t="s">
        <v>5</v>
      </c>
      <c r="CE3" s="400"/>
      <c r="CF3" s="400"/>
      <c r="CG3" s="400"/>
      <c r="CH3" s="400"/>
      <c r="CI3" s="400"/>
      <c r="CJ3" s="400"/>
      <c r="CK3" s="400"/>
      <c r="CL3" s="400"/>
      <c r="CM3" s="400"/>
      <c r="CN3" s="400"/>
      <c r="CO3" s="400"/>
      <c r="CP3" s="400"/>
      <c r="CQ3" s="400"/>
      <c r="CR3" s="400"/>
      <c r="CS3" s="544"/>
      <c r="CT3" s="371" t="s">
        <v>147</v>
      </c>
      <c r="CU3" s="372"/>
      <c r="CV3" s="372"/>
      <c r="CW3" s="372"/>
      <c r="CX3" s="372"/>
      <c r="CY3" s="372"/>
      <c r="CZ3" s="372"/>
      <c r="DA3" s="376"/>
      <c r="DB3" s="371" t="s">
        <v>45</v>
      </c>
      <c r="DC3" s="372"/>
      <c r="DD3" s="372"/>
      <c r="DE3" s="372"/>
      <c r="DF3" s="372"/>
      <c r="DG3" s="372"/>
      <c r="DH3" s="372"/>
      <c r="DI3" s="376"/>
    </row>
    <row r="4" spans="1:119" ht="18.75" customHeight="1" x14ac:dyDescent="0.15">
      <c r="A4" s="2"/>
      <c r="B4" s="361"/>
      <c r="C4" s="362"/>
      <c r="D4" s="362"/>
      <c r="E4" s="363"/>
      <c r="F4" s="363"/>
      <c r="G4" s="363"/>
      <c r="H4" s="363"/>
      <c r="I4" s="363"/>
      <c r="J4" s="363"/>
      <c r="K4" s="363"/>
      <c r="L4" s="363"/>
      <c r="M4" s="363"/>
      <c r="N4" s="363"/>
      <c r="O4" s="363"/>
      <c r="P4" s="363"/>
      <c r="Q4" s="363"/>
      <c r="R4" s="368"/>
      <c r="S4" s="368"/>
      <c r="T4" s="368"/>
      <c r="U4" s="368"/>
      <c r="V4" s="369"/>
      <c r="W4" s="373"/>
      <c r="X4" s="374"/>
      <c r="Y4" s="374"/>
      <c r="Z4" s="374"/>
      <c r="AA4" s="374"/>
      <c r="AB4" s="362"/>
      <c r="AC4" s="368"/>
      <c r="AD4" s="374"/>
      <c r="AE4" s="374"/>
      <c r="AF4" s="374"/>
      <c r="AG4" s="374"/>
      <c r="AH4" s="374"/>
      <c r="AI4" s="374"/>
      <c r="AJ4" s="374"/>
      <c r="AK4" s="374"/>
      <c r="AL4" s="377"/>
      <c r="AM4" s="375"/>
      <c r="AN4" s="332"/>
      <c r="AO4" s="332"/>
      <c r="AP4" s="332"/>
      <c r="AQ4" s="332"/>
      <c r="AR4" s="332"/>
      <c r="AS4" s="332"/>
      <c r="AT4" s="332"/>
      <c r="AU4" s="332"/>
      <c r="AV4" s="332"/>
      <c r="AW4" s="332"/>
      <c r="AX4" s="378"/>
      <c r="AY4" s="456" t="s">
        <v>149</v>
      </c>
      <c r="AZ4" s="457"/>
      <c r="BA4" s="457"/>
      <c r="BB4" s="457"/>
      <c r="BC4" s="457"/>
      <c r="BD4" s="457"/>
      <c r="BE4" s="457"/>
      <c r="BF4" s="457"/>
      <c r="BG4" s="457"/>
      <c r="BH4" s="457"/>
      <c r="BI4" s="457"/>
      <c r="BJ4" s="457"/>
      <c r="BK4" s="457"/>
      <c r="BL4" s="457"/>
      <c r="BM4" s="458"/>
      <c r="BN4" s="440">
        <v>23533855</v>
      </c>
      <c r="BO4" s="441"/>
      <c r="BP4" s="441"/>
      <c r="BQ4" s="441"/>
      <c r="BR4" s="441"/>
      <c r="BS4" s="441"/>
      <c r="BT4" s="441"/>
      <c r="BU4" s="442"/>
      <c r="BV4" s="440">
        <v>24034592</v>
      </c>
      <c r="BW4" s="441"/>
      <c r="BX4" s="441"/>
      <c r="BY4" s="441"/>
      <c r="BZ4" s="441"/>
      <c r="CA4" s="441"/>
      <c r="CB4" s="441"/>
      <c r="CC4" s="442"/>
      <c r="CD4" s="511" t="s">
        <v>150</v>
      </c>
      <c r="CE4" s="512"/>
      <c r="CF4" s="512"/>
      <c r="CG4" s="512"/>
      <c r="CH4" s="512"/>
      <c r="CI4" s="512"/>
      <c r="CJ4" s="512"/>
      <c r="CK4" s="512"/>
      <c r="CL4" s="512"/>
      <c r="CM4" s="512"/>
      <c r="CN4" s="512"/>
      <c r="CO4" s="512"/>
      <c r="CP4" s="512"/>
      <c r="CQ4" s="512"/>
      <c r="CR4" s="512"/>
      <c r="CS4" s="513"/>
      <c r="CT4" s="545">
        <v>3</v>
      </c>
      <c r="CU4" s="546"/>
      <c r="CV4" s="546"/>
      <c r="CW4" s="546"/>
      <c r="CX4" s="546"/>
      <c r="CY4" s="546"/>
      <c r="CZ4" s="546"/>
      <c r="DA4" s="547"/>
      <c r="DB4" s="545">
        <v>3</v>
      </c>
      <c r="DC4" s="546"/>
      <c r="DD4" s="546"/>
      <c r="DE4" s="546"/>
      <c r="DF4" s="546"/>
      <c r="DG4" s="546"/>
      <c r="DH4" s="546"/>
      <c r="DI4" s="547"/>
    </row>
    <row r="5" spans="1:119" ht="18.75" customHeight="1" x14ac:dyDescent="0.15">
      <c r="A5" s="2"/>
      <c r="B5" s="364"/>
      <c r="C5" s="333"/>
      <c r="D5" s="333"/>
      <c r="E5" s="365"/>
      <c r="F5" s="365"/>
      <c r="G5" s="365"/>
      <c r="H5" s="365"/>
      <c r="I5" s="365"/>
      <c r="J5" s="365"/>
      <c r="K5" s="365"/>
      <c r="L5" s="365"/>
      <c r="M5" s="365"/>
      <c r="N5" s="365"/>
      <c r="O5" s="365"/>
      <c r="P5" s="365"/>
      <c r="Q5" s="365"/>
      <c r="R5" s="331"/>
      <c r="S5" s="331"/>
      <c r="T5" s="331"/>
      <c r="U5" s="331"/>
      <c r="V5" s="370"/>
      <c r="W5" s="375"/>
      <c r="X5" s="332"/>
      <c r="Y5" s="332"/>
      <c r="Z5" s="332"/>
      <c r="AA5" s="332"/>
      <c r="AB5" s="333"/>
      <c r="AC5" s="331"/>
      <c r="AD5" s="332"/>
      <c r="AE5" s="332"/>
      <c r="AF5" s="332"/>
      <c r="AG5" s="332"/>
      <c r="AH5" s="332"/>
      <c r="AI5" s="332"/>
      <c r="AJ5" s="332"/>
      <c r="AK5" s="332"/>
      <c r="AL5" s="378"/>
      <c r="AM5" s="482" t="s">
        <v>152</v>
      </c>
      <c r="AN5" s="444"/>
      <c r="AO5" s="444"/>
      <c r="AP5" s="444"/>
      <c r="AQ5" s="444"/>
      <c r="AR5" s="444"/>
      <c r="AS5" s="444"/>
      <c r="AT5" s="445"/>
      <c r="AU5" s="483" t="s">
        <v>67</v>
      </c>
      <c r="AV5" s="484"/>
      <c r="AW5" s="484"/>
      <c r="AX5" s="484"/>
      <c r="AY5" s="450" t="s">
        <v>142</v>
      </c>
      <c r="AZ5" s="451"/>
      <c r="BA5" s="451"/>
      <c r="BB5" s="451"/>
      <c r="BC5" s="451"/>
      <c r="BD5" s="451"/>
      <c r="BE5" s="451"/>
      <c r="BF5" s="451"/>
      <c r="BG5" s="451"/>
      <c r="BH5" s="451"/>
      <c r="BI5" s="451"/>
      <c r="BJ5" s="451"/>
      <c r="BK5" s="451"/>
      <c r="BL5" s="451"/>
      <c r="BM5" s="452"/>
      <c r="BN5" s="453">
        <v>23090103</v>
      </c>
      <c r="BO5" s="454"/>
      <c r="BP5" s="454"/>
      <c r="BQ5" s="454"/>
      <c r="BR5" s="454"/>
      <c r="BS5" s="454"/>
      <c r="BT5" s="454"/>
      <c r="BU5" s="455"/>
      <c r="BV5" s="453">
        <v>23563399</v>
      </c>
      <c r="BW5" s="454"/>
      <c r="BX5" s="454"/>
      <c r="BY5" s="454"/>
      <c r="BZ5" s="454"/>
      <c r="CA5" s="454"/>
      <c r="CB5" s="454"/>
      <c r="CC5" s="455"/>
      <c r="CD5" s="464" t="s">
        <v>154</v>
      </c>
      <c r="CE5" s="415"/>
      <c r="CF5" s="415"/>
      <c r="CG5" s="415"/>
      <c r="CH5" s="415"/>
      <c r="CI5" s="415"/>
      <c r="CJ5" s="415"/>
      <c r="CK5" s="415"/>
      <c r="CL5" s="415"/>
      <c r="CM5" s="415"/>
      <c r="CN5" s="415"/>
      <c r="CO5" s="415"/>
      <c r="CP5" s="415"/>
      <c r="CQ5" s="415"/>
      <c r="CR5" s="415"/>
      <c r="CS5" s="465"/>
      <c r="CT5" s="316">
        <v>92.9</v>
      </c>
      <c r="CU5" s="317"/>
      <c r="CV5" s="317"/>
      <c r="CW5" s="317"/>
      <c r="CX5" s="317"/>
      <c r="CY5" s="317"/>
      <c r="CZ5" s="317"/>
      <c r="DA5" s="318"/>
      <c r="DB5" s="316">
        <v>93.8</v>
      </c>
      <c r="DC5" s="317"/>
      <c r="DD5" s="317"/>
      <c r="DE5" s="317"/>
      <c r="DF5" s="317"/>
      <c r="DG5" s="317"/>
      <c r="DH5" s="317"/>
      <c r="DI5" s="318"/>
    </row>
    <row r="6" spans="1:119" ht="18.75" customHeight="1" x14ac:dyDescent="0.15">
      <c r="A6" s="2"/>
      <c r="B6" s="379" t="s">
        <v>156</v>
      </c>
      <c r="C6" s="330"/>
      <c r="D6" s="330"/>
      <c r="E6" s="380"/>
      <c r="F6" s="380"/>
      <c r="G6" s="380"/>
      <c r="H6" s="380"/>
      <c r="I6" s="380"/>
      <c r="J6" s="380"/>
      <c r="K6" s="380"/>
      <c r="L6" s="380" t="s">
        <v>158</v>
      </c>
      <c r="M6" s="380"/>
      <c r="N6" s="380"/>
      <c r="O6" s="380"/>
      <c r="P6" s="380"/>
      <c r="Q6" s="380"/>
      <c r="R6" s="328"/>
      <c r="S6" s="328"/>
      <c r="T6" s="328"/>
      <c r="U6" s="328"/>
      <c r="V6" s="384"/>
      <c r="W6" s="387" t="s">
        <v>160</v>
      </c>
      <c r="X6" s="329"/>
      <c r="Y6" s="329"/>
      <c r="Z6" s="329"/>
      <c r="AA6" s="329"/>
      <c r="AB6" s="330"/>
      <c r="AC6" s="390" t="s">
        <v>161</v>
      </c>
      <c r="AD6" s="391"/>
      <c r="AE6" s="391"/>
      <c r="AF6" s="391"/>
      <c r="AG6" s="391"/>
      <c r="AH6" s="391"/>
      <c r="AI6" s="391"/>
      <c r="AJ6" s="391"/>
      <c r="AK6" s="391"/>
      <c r="AL6" s="392"/>
      <c r="AM6" s="482" t="s">
        <v>71</v>
      </c>
      <c r="AN6" s="444"/>
      <c r="AO6" s="444"/>
      <c r="AP6" s="444"/>
      <c r="AQ6" s="444"/>
      <c r="AR6" s="444"/>
      <c r="AS6" s="444"/>
      <c r="AT6" s="445"/>
      <c r="AU6" s="483" t="s">
        <v>67</v>
      </c>
      <c r="AV6" s="484"/>
      <c r="AW6" s="484"/>
      <c r="AX6" s="484"/>
      <c r="AY6" s="450" t="s">
        <v>162</v>
      </c>
      <c r="AZ6" s="451"/>
      <c r="BA6" s="451"/>
      <c r="BB6" s="451"/>
      <c r="BC6" s="451"/>
      <c r="BD6" s="451"/>
      <c r="BE6" s="451"/>
      <c r="BF6" s="451"/>
      <c r="BG6" s="451"/>
      <c r="BH6" s="451"/>
      <c r="BI6" s="451"/>
      <c r="BJ6" s="451"/>
      <c r="BK6" s="451"/>
      <c r="BL6" s="451"/>
      <c r="BM6" s="452"/>
      <c r="BN6" s="453">
        <v>443752</v>
      </c>
      <c r="BO6" s="454"/>
      <c r="BP6" s="454"/>
      <c r="BQ6" s="454"/>
      <c r="BR6" s="454"/>
      <c r="BS6" s="454"/>
      <c r="BT6" s="454"/>
      <c r="BU6" s="455"/>
      <c r="BV6" s="453">
        <v>471193</v>
      </c>
      <c r="BW6" s="454"/>
      <c r="BX6" s="454"/>
      <c r="BY6" s="454"/>
      <c r="BZ6" s="454"/>
      <c r="CA6" s="454"/>
      <c r="CB6" s="454"/>
      <c r="CC6" s="455"/>
      <c r="CD6" s="464" t="s">
        <v>165</v>
      </c>
      <c r="CE6" s="415"/>
      <c r="CF6" s="415"/>
      <c r="CG6" s="415"/>
      <c r="CH6" s="415"/>
      <c r="CI6" s="415"/>
      <c r="CJ6" s="415"/>
      <c r="CK6" s="415"/>
      <c r="CL6" s="415"/>
      <c r="CM6" s="415"/>
      <c r="CN6" s="415"/>
      <c r="CO6" s="415"/>
      <c r="CP6" s="415"/>
      <c r="CQ6" s="415"/>
      <c r="CR6" s="415"/>
      <c r="CS6" s="465"/>
      <c r="CT6" s="540">
        <v>93.1</v>
      </c>
      <c r="CU6" s="541"/>
      <c r="CV6" s="541"/>
      <c r="CW6" s="541"/>
      <c r="CX6" s="541"/>
      <c r="CY6" s="541"/>
      <c r="CZ6" s="541"/>
      <c r="DA6" s="542"/>
      <c r="DB6" s="540">
        <v>94.3</v>
      </c>
      <c r="DC6" s="541"/>
      <c r="DD6" s="541"/>
      <c r="DE6" s="541"/>
      <c r="DF6" s="541"/>
      <c r="DG6" s="541"/>
      <c r="DH6" s="541"/>
      <c r="DI6" s="542"/>
    </row>
    <row r="7" spans="1:119" ht="18.75" customHeight="1" x14ac:dyDescent="0.15">
      <c r="A7" s="2"/>
      <c r="B7" s="361"/>
      <c r="C7" s="362"/>
      <c r="D7" s="362"/>
      <c r="E7" s="363"/>
      <c r="F7" s="363"/>
      <c r="G7" s="363"/>
      <c r="H7" s="363"/>
      <c r="I7" s="363"/>
      <c r="J7" s="363"/>
      <c r="K7" s="363"/>
      <c r="L7" s="363"/>
      <c r="M7" s="363"/>
      <c r="N7" s="363"/>
      <c r="O7" s="363"/>
      <c r="P7" s="363"/>
      <c r="Q7" s="363"/>
      <c r="R7" s="368"/>
      <c r="S7" s="368"/>
      <c r="T7" s="368"/>
      <c r="U7" s="368"/>
      <c r="V7" s="369"/>
      <c r="W7" s="373"/>
      <c r="X7" s="374"/>
      <c r="Y7" s="374"/>
      <c r="Z7" s="374"/>
      <c r="AA7" s="374"/>
      <c r="AB7" s="362"/>
      <c r="AC7" s="393"/>
      <c r="AD7" s="394"/>
      <c r="AE7" s="394"/>
      <c r="AF7" s="394"/>
      <c r="AG7" s="394"/>
      <c r="AH7" s="394"/>
      <c r="AI7" s="394"/>
      <c r="AJ7" s="394"/>
      <c r="AK7" s="394"/>
      <c r="AL7" s="395"/>
      <c r="AM7" s="482" t="s">
        <v>130</v>
      </c>
      <c r="AN7" s="444"/>
      <c r="AO7" s="444"/>
      <c r="AP7" s="444"/>
      <c r="AQ7" s="444"/>
      <c r="AR7" s="444"/>
      <c r="AS7" s="444"/>
      <c r="AT7" s="445"/>
      <c r="AU7" s="483" t="s">
        <v>67</v>
      </c>
      <c r="AV7" s="484"/>
      <c r="AW7" s="484"/>
      <c r="AX7" s="484"/>
      <c r="AY7" s="450" t="s">
        <v>166</v>
      </c>
      <c r="AZ7" s="451"/>
      <c r="BA7" s="451"/>
      <c r="BB7" s="451"/>
      <c r="BC7" s="451"/>
      <c r="BD7" s="451"/>
      <c r="BE7" s="451"/>
      <c r="BF7" s="451"/>
      <c r="BG7" s="451"/>
      <c r="BH7" s="451"/>
      <c r="BI7" s="451"/>
      <c r="BJ7" s="451"/>
      <c r="BK7" s="451"/>
      <c r="BL7" s="451"/>
      <c r="BM7" s="452"/>
      <c r="BN7" s="453">
        <v>67359</v>
      </c>
      <c r="BO7" s="454"/>
      <c r="BP7" s="454"/>
      <c r="BQ7" s="454"/>
      <c r="BR7" s="454"/>
      <c r="BS7" s="454"/>
      <c r="BT7" s="454"/>
      <c r="BU7" s="455"/>
      <c r="BV7" s="453">
        <v>102287</v>
      </c>
      <c r="BW7" s="454"/>
      <c r="BX7" s="454"/>
      <c r="BY7" s="454"/>
      <c r="BZ7" s="454"/>
      <c r="CA7" s="454"/>
      <c r="CB7" s="454"/>
      <c r="CC7" s="455"/>
      <c r="CD7" s="464" t="s">
        <v>167</v>
      </c>
      <c r="CE7" s="415"/>
      <c r="CF7" s="415"/>
      <c r="CG7" s="415"/>
      <c r="CH7" s="415"/>
      <c r="CI7" s="415"/>
      <c r="CJ7" s="415"/>
      <c r="CK7" s="415"/>
      <c r="CL7" s="415"/>
      <c r="CM7" s="415"/>
      <c r="CN7" s="415"/>
      <c r="CO7" s="415"/>
      <c r="CP7" s="415"/>
      <c r="CQ7" s="415"/>
      <c r="CR7" s="415"/>
      <c r="CS7" s="465"/>
      <c r="CT7" s="453">
        <v>12578508</v>
      </c>
      <c r="CU7" s="454"/>
      <c r="CV7" s="454"/>
      <c r="CW7" s="454"/>
      <c r="CX7" s="454"/>
      <c r="CY7" s="454"/>
      <c r="CZ7" s="454"/>
      <c r="DA7" s="455"/>
      <c r="DB7" s="453">
        <v>12284344</v>
      </c>
      <c r="DC7" s="454"/>
      <c r="DD7" s="454"/>
      <c r="DE7" s="454"/>
      <c r="DF7" s="454"/>
      <c r="DG7" s="454"/>
      <c r="DH7" s="454"/>
      <c r="DI7" s="455"/>
    </row>
    <row r="8" spans="1:119" ht="18.75" customHeight="1" x14ac:dyDescent="0.15">
      <c r="A8" s="2"/>
      <c r="B8" s="381"/>
      <c r="C8" s="382"/>
      <c r="D8" s="382"/>
      <c r="E8" s="383"/>
      <c r="F8" s="383"/>
      <c r="G8" s="383"/>
      <c r="H8" s="383"/>
      <c r="I8" s="383"/>
      <c r="J8" s="383"/>
      <c r="K8" s="383"/>
      <c r="L8" s="383"/>
      <c r="M8" s="383"/>
      <c r="N8" s="383"/>
      <c r="O8" s="383"/>
      <c r="P8" s="383"/>
      <c r="Q8" s="383"/>
      <c r="R8" s="385"/>
      <c r="S8" s="385"/>
      <c r="T8" s="385"/>
      <c r="U8" s="385"/>
      <c r="V8" s="386"/>
      <c r="W8" s="388"/>
      <c r="X8" s="389"/>
      <c r="Y8" s="389"/>
      <c r="Z8" s="389"/>
      <c r="AA8" s="389"/>
      <c r="AB8" s="382"/>
      <c r="AC8" s="396"/>
      <c r="AD8" s="397"/>
      <c r="AE8" s="397"/>
      <c r="AF8" s="397"/>
      <c r="AG8" s="397"/>
      <c r="AH8" s="397"/>
      <c r="AI8" s="397"/>
      <c r="AJ8" s="397"/>
      <c r="AK8" s="397"/>
      <c r="AL8" s="398"/>
      <c r="AM8" s="482" t="s">
        <v>169</v>
      </c>
      <c r="AN8" s="444"/>
      <c r="AO8" s="444"/>
      <c r="AP8" s="444"/>
      <c r="AQ8" s="444"/>
      <c r="AR8" s="444"/>
      <c r="AS8" s="444"/>
      <c r="AT8" s="445"/>
      <c r="AU8" s="483" t="s">
        <v>67</v>
      </c>
      <c r="AV8" s="484"/>
      <c r="AW8" s="484"/>
      <c r="AX8" s="484"/>
      <c r="AY8" s="450" t="s">
        <v>171</v>
      </c>
      <c r="AZ8" s="451"/>
      <c r="BA8" s="451"/>
      <c r="BB8" s="451"/>
      <c r="BC8" s="451"/>
      <c r="BD8" s="451"/>
      <c r="BE8" s="451"/>
      <c r="BF8" s="451"/>
      <c r="BG8" s="451"/>
      <c r="BH8" s="451"/>
      <c r="BI8" s="451"/>
      <c r="BJ8" s="451"/>
      <c r="BK8" s="451"/>
      <c r="BL8" s="451"/>
      <c r="BM8" s="452"/>
      <c r="BN8" s="453">
        <v>376393</v>
      </c>
      <c r="BO8" s="454"/>
      <c r="BP8" s="454"/>
      <c r="BQ8" s="454"/>
      <c r="BR8" s="454"/>
      <c r="BS8" s="454"/>
      <c r="BT8" s="454"/>
      <c r="BU8" s="455"/>
      <c r="BV8" s="453">
        <v>368906</v>
      </c>
      <c r="BW8" s="454"/>
      <c r="BX8" s="454"/>
      <c r="BY8" s="454"/>
      <c r="BZ8" s="454"/>
      <c r="CA8" s="454"/>
      <c r="CB8" s="454"/>
      <c r="CC8" s="455"/>
      <c r="CD8" s="464" t="s">
        <v>172</v>
      </c>
      <c r="CE8" s="415"/>
      <c r="CF8" s="415"/>
      <c r="CG8" s="415"/>
      <c r="CH8" s="415"/>
      <c r="CI8" s="415"/>
      <c r="CJ8" s="415"/>
      <c r="CK8" s="415"/>
      <c r="CL8" s="415"/>
      <c r="CM8" s="415"/>
      <c r="CN8" s="415"/>
      <c r="CO8" s="415"/>
      <c r="CP8" s="415"/>
      <c r="CQ8" s="415"/>
      <c r="CR8" s="415"/>
      <c r="CS8" s="465"/>
      <c r="CT8" s="516">
        <v>0.37</v>
      </c>
      <c r="CU8" s="517"/>
      <c r="CV8" s="517"/>
      <c r="CW8" s="517"/>
      <c r="CX8" s="517"/>
      <c r="CY8" s="517"/>
      <c r="CZ8" s="517"/>
      <c r="DA8" s="518"/>
      <c r="DB8" s="516">
        <v>0.37</v>
      </c>
      <c r="DC8" s="517"/>
      <c r="DD8" s="517"/>
      <c r="DE8" s="517"/>
      <c r="DF8" s="517"/>
      <c r="DG8" s="517"/>
      <c r="DH8" s="517"/>
      <c r="DI8" s="518"/>
    </row>
    <row r="9" spans="1:119" ht="18.75" customHeight="1" x14ac:dyDescent="0.15">
      <c r="A9" s="2"/>
      <c r="B9" s="399" t="s">
        <v>18</v>
      </c>
      <c r="C9" s="400"/>
      <c r="D9" s="400"/>
      <c r="E9" s="400"/>
      <c r="F9" s="400"/>
      <c r="G9" s="400"/>
      <c r="H9" s="400"/>
      <c r="I9" s="400"/>
      <c r="J9" s="400"/>
      <c r="K9" s="401"/>
      <c r="L9" s="534" t="s">
        <v>10</v>
      </c>
      <c r="M9" s="535"/>
      <c r="N9" s="535"/>
      <c r="O9" s="535"/>
      <c r="P9" s="535"/>
      <c r="Q9" s="536"/>
      <c r="R9" s="537">
        <v>36158</v>
      </c>
      <c r="S9" s="538"/>
      <c r="T9" s="538"/>
      <c r="U9" s="538"/>
      <c r="V9" s="539"/>
      <c r="W9" s="371" t="s">
        <v>173</v>
      </c>
      <c r="X9" s="372"/>
      <c r="Y9" s="372"/>
      <c r="Z9" s="372"/>
      <c r="AA9" s="372"/>
      <c r="AB9" s="372"/>
      <c r="AC9" s="372"/>
      <c r="AD9" s="372"/>
      <c r="AE9" s="372"/>
      <c r="AF9" s="372"/>
      <c r="AG9" s="372"/>
      <c r="AH9" s="372"/>
      <c r="AI9" s="372"/>
      <c r="AJ9" s="372"/>
      <c r="AK9" s="372"/>
      <c r="AL9" s="376"/>
      <c r="AM9" s="482" t="s">
        <v>175</v>
      </c>
      <c r="AN9" s="444"/>
      <c r="AO9" s="444"/>
      <c r="AP9" s="444"/>
      <c r="AQ9" s="444"/>
      <c r="AR9" s="444"/>
      <c r="AS9" s="444"/>
      <c r="AT9" s="445"/>
      <c r="AU9" s="483" t="s">
        <v>67</v>
      </c>
      <c r="AV9" s="484"/>
      <c r="AW9" s="484"/>
      <c r="AX9" s="484"/>
      <c r="AY9" s="450" t="s">
        <v>69</v>
      </c>
      <c r="AZ9" s="451"/>
      <c r="BA9" s="451"/>
      <c r="BB9" s="451"/>
      <c r="BC9" s="451"/>
      <c r="BD9" s="451"/>
      <c r="BE9" s="451"/>
      <c r="BF9" s="451"/>
      <c r="BG9" s="451"/>
      <c r="BH9" s="451"/>
      <c r="BI9" s="451"/>
      <c r="BJ9" s="451"/>
      <c r="BK9" s="451"/>
      <c r="BL9" s="451"/>
      <c r="BM9" s="452"/>
      <c r="BN9" s="453">
        <v>7487</v>
      </c>
      <c r="BO9" s="454"/>
      <c r="BP9" s="454"/>
      <c r="BQ9" s="454"/>
      <c r="BR9" s="454"/>
      <c r="BS9" s="454"/>
      <c r="BT9" s="454"/>
      <c r="BU9" s="455"/>
      <c r="BV9" s="453">
        <v>-103045</v>
      </c>
      <c r="BW9" s="454"/>
      <c r="BX9" s="454"/>
      <c r="BY9" s="454"/>
      <c r="BZ9" s="454"/>
      <c r="CA9" s="454"/>
      <c r="CB9" s="454"/>
      <c r="CC9" s="455"/>
      <c r="CD9" s="464" t="s">
        <v>65</v>
      </c>
      <c r="CE9" s="415"/>
      <c r="CF9" s="415"/>
      <c r="CG9" s="415"/>
      <c r="CH9" s="415"/>
      <c r="CI9" s="415"/>
      <c r="CJ9" s="415"/>
      <c r="CK9" s="415"/>
      <c r="CL9" s="415"/>
      <c r="CM9" s="415"/>
      <c r="CN9" s="415"/>
      <c r="CO9" s="415"/>
      <c r="CP9" s="415"/>
      <c r="CQ9" s="415"/>
      <c r="CR9" s="415"/>
      <c r="CS9" s="465"/>
      <c r="CT9" s="316">
        <v>19.8</v>
      </c>
      <c r="CU9" s="317"/>
      <c r="CV9" s="317"/>
      <c r="CW9" s="317"/>
      <c r="CX9" s="317"/>
      <c r="CY9" s="317"/>
      <c r="CZ9" s="317"/>
      <c r="DA9" s="318"/>
      <c r="DB9" s="316">
        <v>20.8</v>
      </c>
      <c r="DC9" s="317"/>
      <c r="DD9" s="317"/>
      <c r="DE9" s="317"/>
      <c r="DF9" s="317"/>
      <c r="DG9" s="317"/>
      <c r="DH9" s="317"/>
      <c r="DI9" s="318"/>
    </row>
    <row r="10" spans="1:119" ht="18.75" customHeight="1" x14ac:dyDescent="0.15">
      <c r="A10" s="2"/>
      <c r="B10" s="399"/>
      <c r="C10" s="400"/>
      <c r="D10" s="400"/>
      <c r="E10" s="400"/>
      <c r="F10" s="400"/>
      <c r="G10" s="400"/>
      <c r="H10" s="400"/>
      <c r="I10" s="400"/>
      <c r="J10" s="400"/>
      <c r="K10" s="401"/>
      <c r="L10" s="443" t="s">
        <v>177</v>
      </c>
      <c r="M10" s="444"/>
      <c r="N10" s="444"/>
      <c r="O10" s="444"/>
      <c r="P10" s="444"/>
      <c r="Q10" s="445"/>
      <c r="R10" s="446">
        <v>38748</v>
      </c>
      <c r="S10" s="447"/>
      <c r="T10" s="447"/>
      <c r="U10" s="447"/>
      <c r="V10" s="449"/>
      <c r="W10" s="373"/>
      <c r="X10" s="374"/>
      <c r="Y10" s="374"/>
      <c r="Z10" s="374"/>
      <c r="AA10" s="374"/>
      <c r="AB10" s="374"/>
      <c r="AC10" s="374"/>
      <c r="AD10" s="374"/>
      <c r="AE10" s="374"/>
      <c r="AF10" s="374"/>
      <c r="AG10" s="374"/>
      <c r="AH10" s="374"/>
      <c r="AI10" s="374"/>
      <c r="AJ10" s="374"/>
      <c r="AK10" s="374"/>
      <c r="AL10" s="377"/>
      <c r="AM10" s="482" t="s">
        <v>180</v>
      </c>
      <c r="AN10" s="444"/>
      <c r="AO10" s="444"/>
      <c r="AP10" s="444"/>
      <c r="AQ10" s="444"/>
      <c r="AR10" s="444"/>
      <c r="AS10" s="444"/>
      <c r="AT10" s="445"/>
      <c r="AU10" s="483" t="s">
        <v>182</v>
      </c>
      <c r="AV10" s="484"/>
      <c r="AW10" s="484"/>
      <c r="AX10" s="484"/>
      <c r="AY10" s="450" t="s">
        <v>184</v>
      </c>
      <c r="AZ10" s="451"/>
      <c r="BA10" s="451"/>
      <c r="BB10" s="451"/>
      <c r="BC10" s="451"/>
      <c r="BD10" s="451"/>
      <c r="BE10" s="451"/>
      <c r="BF10" s="451"/>
      <c r="BG10" s="451"/>
      <c r="BH10" s="451"/>
      <c r="BI10" s="451"/>
      <c r="BJ10" s="451"/>
      <c r="BK10" s="451"/>
      <c r="BL10" s="451"/>
      <c r="BM10" s="452"/>
      <c r="BN10" s="453">
        <v>228377</v>
      </c>
      <c r="BO10" s="454"/>
      <c r="BP10" s="454"/>
      <c r="BQ10" s="454"/>
      <c r="BR10" s="454"/>
      <c r="BS10" s="454"/>
      <c r="BT10" s="454"/>
      <c r="BU10" s="455"/>
      <c r="BV10" s="453">
        <v>284403</v>
      </c>
      <c r="BW10" s="454"/>
      <c r="BX10" s="454"/>
      <c r="BY10" s="454"/>
      <c r="BZ10" s="454"/>
      <c r="CA10" s="454"/>
      <c r="CB10" s="454"/>
      <c r="CC10" s="455"/>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99"/>
      <c r="C11" s="400"/>
      <c r="D11" s="400"/>
      <c r="E11" s="400"/>
      <c r="F11" s="400"/>
      <c r="G11" s="400"/>
      <c r="H11" s="400"/>
      <c r="I11" s="400"/>
      <c r="J11" s="400"/>
      <c r="K11" s="401"/>
      <c r="L11" s="416" t="s">
        <v>188</v>
      </c>
      <c r="M11" s="417"/>
      <c r="N11" s="417"/>
      <c r="O11" s="417"/>
      <c r="P11" s="417"/>
      <c r="Q11" s="418"/>
      <c r="R11" s="531" t="s">
        <v>128</v>
      </c>
      <c r="S11" s="532"/>
      <c r="T11" s="532"/>
      <c r="U11" s="532"/>
      <c r="V11" s="533"/>
      <c r="W11" s="373"/>
      <c r="X11" s="374"/>
      <c r="Y11" s="374"/>
      <c r="Z11" s="374"/>
      <c r="AA11" s="374"/>
      <c r="AB11" s="374"/>
      <c r="AC11" s="374"/>
      <c r="AD11" s="374"/>
      <c r="AE11" s="374"/>
      <c r="AF11" s="374"/>
      <c r="AG11" s="374"/>
      <c r="AH11" s="374"/>
      <c r="AI11" s="374"/>
      <c r="AJ11" s="374"/>
      <c r="AK11" s="374"/>
      <c r="AL11" s="377"/>
      <c r="AM11" s="482" t="s">
        <v>190</v>
      </c>
      <c r="AN11" s="444"/>
      <c r="AO11" s="444"/>
      <c r="AP11" s="444"/>
      <c r="AQ11" s="444"/>
      <c r="AR11" s="444"/>
      <c r="AS11" s="444"/>
      <c r="AT11" s="445"/>
      <c r="AU11" s="483" t="s">
        <v>182</v>
      </c>
      <c r="AV11" s="484"/>
      <c r="AW11" s="484"/>
      <c r="AX11" s="484"/>
      <c r="AY11" s="450" t="s">
        <v>191</v>
      </c>
      <c r="AZ11" s="451"/>
      <c r="BA11" s="451"/>
      <c r="BB11" s="451"/>
      <c r="BC11" s="451"/>
      <c r="BD11" s="451"/>
      <c r="BE11" s="451"/>
      <c r="BF11" s="451"/>
      <c r="BG11" s="451"/>
      <c r="BH11" s="451"/>
      <c r="BI11" s="451"/>
      <c r="BJ11" s="451"/>
      <c r="BK11" s="451"/>
      <c r="BL11" s="451"/>
      <c r="BM11" s="452"/>
      <c r="BN11" s="453">
        <v>0</v>
      </c>
      <c r="BO11" s="454"/>
      <c r="BP11" s="454"/>
      <c r="BQ11" s="454"/>
      <c r="BR11" s="454"/>
      <c r="BS11" s="454"/>
      <c r="BT11" s="454"/>
      <c r="BU11" s="455"/>
      <c r="BV11" s="453">
        <v>263903</v>
      </c>
      <c r="BW11" s="454"/>
      <c r="BX11" s="454"/>
      <c r="BY11" s="454"/>
      <c r="BZ11" s="454"/>
      <c r="CA11" s="454"/>
      <c r="CB11" s="454"/>
      <c r="CC11" s="455"/>
      <c r="CD11" s="464" t="s">
        <v>194</v>
      </c>
      <c r="CE11" s="415"/>
      <c r="CF11" s="415"/>
      <c r="CG11" s="415"/>
      <c r="CH11" s="415"/>
      <c r="CI11" s="415"/>
      <c r="CJ11" s="415"/>
      <c r="CK11" s="415"/>
      <c r="CL11" s="415"/>
      <c r="CM11" s="415"/>
      <c r="CN11" s="415"/>
      <c r="CO11" s="415"/>
      <c r="CP11" s="415"/>
      <c r="CQ11" s="415"/>
      <c r="CR11" s="415"/>
      <c r="CS11" s="465"/>
      <c r="CT11" s="516" t="s">
        <v>195</v>
      </c>
      <c r="CU11" s="517"/>
      <c r="CV11" s="517"/>
      <c r="CW11" s="517"/>
      <c r="CX11" s="517"/>
      <c r="CY11" s="517"/>
      <c r="CZ11" s="517"/>
      <c r="DA11" s="518"/>
      <c r="DB11" s="516" t="s">
        <v>195</v>
      </c>
      <c r="DC11" s="517"/>
      <c r="DD11" s="517"/>
      <c r="DE11" s="517"/>
      <c r="DF11" s="517"/>
      <c r="DG11" s="517"/>
      <c r="DH11" s="517"/>
      <c r="DI11" s="518"/>
    </row>
    <row r="12" spans="1:119" ht="18.75" customHeight="1" x14ac:dyDescent="0.15">
      <c r="A12" s="2"/>
      <c r="B12" s="402" t="s">
        <v>196</v>
      </c>
      <c r="C12" s="403"/>
      <c r="D12" s="403"/>
      <c r="E12" s="403"/>
      <c r="F12" s="403"/>
      <c r="G12" s="403"/>
      <c r="H12" s="403"/>
      <c r="I12" s="403"/>
      <c r="J12" s="403"/>
      <c r="K12" s="404"/>
      <c r="L12" s="519" t="s">
        <v>198</v>
      </c>
      <c r="M12" s="520"/>
      <c r="N12" s="520"/>
      <c r="O12" s="520"/>
      <c r="P12" s="520"/>
      <c r="Q12" s="521"/>
      <c r="R12" s="522">
        <v>34895</v>
      </c>
      <c r="S12" s="523"/>
      <c r="T12" s="523"/>
      <c r="U12" s="523"/>
      <c r="V12" s="524"/>
      <c r="W12" s="525" t="s">
        <v>5</v>
      </c>
      <c r="X12" s="484"/>
      <c r="Y12" s="484"/>
      <c r="Z12" s="484"/>
      <c r="AA12" s="484"/>
      <c r="AB12" s="526"/>
      <c r="AC12" s="527" t="s">
        <v>108</v>
      </c>
      <c r="AD12" s="528"/>
      <c r="AE12" s="528"/>
      <c r="AF12" s="528"/>
      <c r="AG12" s="529"/>
      <c r="AH12" s="527" t="s">
        <v>199</v>
      </c>
      <c r="AI12" s="528"/>
      <c r="AJ12" s="528"/>
      <c r="AK12" s="528"/>
      <c r="AL12" s="530"/>
      <c r="AM12" s="482" t="s">
        <v>203</v>
      </c>
      <c r="AN12" s="444"/>
      <c r="AO12" s="444"/>
      <c r="AP12" s="444"/>
      <c r="AQ12" s="444"/>
      <c r="AR12" s="444"/>
      <c r="AS12" s="444"/>
      <c r="AT12" s="445"/>
      <c r="AU12" s="483" t="s">
        <v>67</v>
      </c>
      <c r="AV12" s="484"/>
      <c r="AW12" s="484"/>
      <c r="AX12" s="484"/>
      <c r="AY12" s="450" t="s">
        <v>205</v>
      </c>
      <c r="AZ12" s="451"/>
      <c r="BA12" s="451"/>
      <c r="BB12" s="451"/>
      <c r="BC12" s="451"/>
      <c r="BD12" s="451"/>
      <c r="BE12" s="451"/>
      <c r="BF12" s="451"/>
      <c r="BG12" s="451"/>
      <c r="BH12" s="451"/>
      <c r="BI12" s="451"/>
      <c r="BJ12" s="451"/>
      <c r="BK12" s="451"/>
      <c r="BL12" s="451"/>
      <c r="BM12" s="452"/>
      <c r="BN12" s="453">
        <v>220000</v>
      </c>
      <c r="BO12" s="454"/>
      <c r="BP12" s="454"/>
      <c r="BQ12" s="454"/>
      <c r="BR12" s="454"/>
      <c r="BS12" s="454"/>
      <c r="BT12" s="454"/>
      <c r="BU12" s="455"/>
      <c r="BV12" s="453">
        <v>300000</v>
      </c>
      <c r="BW12" s="454"/>
      <c r="BX12" s="454"/>
      <c r="BY12" s="454"/>
      <c r="BZ12" s="454"/>
      <c r="CA12" s="454"/>
      <c r="CB12" s="454"/>
      <c r="CC12" s="455"/>
      <c r="CD12" s="464" t="s">
        <v>207</v>
      </c>
      <c r="CE12" s="415"/>
      <c r="CF12" s="415"/>
      <c r="CG12" s="415"/>
      <c r="CH12" s="415"/>
      <c r="CI12" s="415"/>
      <c r="CJ12" s="415"/>
      <c r="CK12" s="415"/>
      <c r="CL12" s="415"/>
      <c r="CM12" s="415"/>
      <c r="CN12" s="415"/>
      <c r="CO12" s="415"/>
      <c r="CP12" s="415"/>
      <c r="CQ12" s="415"/>
      <c r="CR12" s="415"/>
      <c r="CS12" s="465"/>
      <c r="CT12" s="516" t="s">
        <v>195</v>
      </c>
      <c r="CU12" s="517"/>
      <c r="CV12" s="517"/>
      <c r="CW12" s="517"/>
      <c r="CX12" s="517"/>
      <c r="CY12" s="517"/>
      <c r="CZ12" s="517"/>
      <c r="DA12" s="518"/>
      <c r="DB12" s="516" t="s">
        <v>195</v>
      </c>
      <c r="DC12" s="517"/>
      <c r="DD12" s="517"/>
      <c r="DE12" s="517"/>
      <c r="DF12" s="517"/>
      <c r="DG12" s="517"/>
      <c r="DH12" s="517"/>
      <c r="DI12" s="518"/>
    </row>
    <row r="13" spans="1:119" ht="18.75" customHeight="1" x14ac:dyDescent="0.15">
      <c r="A13" s="2"/>
      <c r="B13" s="405"/>
      <c r="C13" s="406"/>
      <c r="D13" s="406"/>
      <c r="E13" s="406"/>
      <c r="F13" s="406"/>
      <c r="G13" s="406"/>
      <c r="H13" s="406"/>
      <c r="I13" s="406"/>
      <c r="J13" s="406"/>
      <c r="K13" s="407"/>
      <c r="L13" s="14"/>
      <c r="M13" s="505" t="s">
        <v>208</v>
      </c>
      <c r="N13" s="506"/>
      <c r="O13" s="506"/>
      <c r="P13" s="506"/>
      <c r="Q13" s="507"/>
      <c r="R13" s="508">
        <v>34497</v>
      </c>
      <c r="S13" s="509"/>
      <c r="T13" s="509"/>
      <c r="U13" s="509"/>
      <c r="V13" s="510"/>
      <c r="W13" s="387" t="s">
        <v>210</v>
      </c>
      <c r="X13" s="329"/>
      <c r="Y13" s="329"/>
      <c r="Z13" s="329"/>
      <c r="AA13" s="329"/>
      <c r="AB13" s="330"/>
      <c r="AC13" s="446">
        <v>1480</v>
      </c>
      <c r="AD13" s="447"/>
      <c r="AE13" s="447"/>
      <c r="AF13" s="447"/>
      <c r="AG13" s="448"/>
      <c r="AH13" s="446">
        <v>1629</v>
      </c>
      <c r="AI13" s="447"/>
      <c r="AJ13" s="447"/>
      <c r="AK13" s="447"/>
      <c r="AL13" s="449"/>
      <c r="AM13" s="482" t="s">
        <v>211</v>
      </c>
      <c r="AN13" s="444"/>
      <c r="AO13" s="444"/>
      <c r="AP13" s="444"/>
      <c r="AQ13" s="444"/>
      <c r="AR13" s="444"/>
      <c r="AS13" s="444"/>
      <c r="AT13" s="445"/>
      <c r="AU13" s="483" t="s">
        <v>182</v>
      </c>
      <c r="AV13" s="484"/>
      <c r="AW13" s="484"/>
      <c r="AX13" s="484"/>
      <c r="AY13" s="450" t="s">
        <v>214</v>
      </c>
      <c r="AZ13" s="451"/>
      <c r="BA13" s="451"/>
      <c r="BB13" s="451"/>
      <c r="BC13" s="451"/>
      <c r="BD13" s="451"/>
      <c r="BE13" s="451"/>
      <c r="BF13" s="451"/>
      <c r="BG13" s="451"/>
      <c r="BH13" s="451"/>
      <c r="BI13" s="451"/>
      <c r="BJ13" s="451"/>
      <c r="BK13" s="451"/>
      <c r="BL13" s="451"/>
      <c r="BM13" s="452"/>
      <c r="BN13" s="453">
        <v>15864</v>
      </c>
      <c r="BO13" s="454"/>
      <c r="BP13" s="454"/>
      <c r="BQ13" s="454"/>
      <c r="BR13" s="454"/>
      <c r="BS13" s="454"/>
      <c r="BT13" s="454"/>
      <c r="BU13" s="455"/>
      <c r="BV13" s="453">
        <v>145261</v>
      </c>
      <c r="BW13" s="454"/>
      <c r="BX13" s="454"/>
      <c r="BY13" s="454"/>
      <c r="BZ13" s="454"/>
      <c r="CA13" s="454"/>
      <c r="CB13" s="454"/>
      <c r="CC13" s="455"/>
      <c r="CD13" s="464" t="s">
        <v>216</v>
      </c>
      <c r="CE13" s="415"/>
      <c r="CF13" s="415"/>
      <c r="CG13" s="415"/>
      <c r="CH13" s="415"/>
      <c r="CI13" s="415"/>
      <c r="CJ13" s="415"/>
      <c r="CK13" s="415"/>
      <c r="CL13" s="415"/>
      <c r="CM13" s="415"/>
      <c r="CN13" s="415"/>
      <c r="CO13" s="415"/>
      <c r="CP13" s="415"/>
      <c r="CQ13" s="415"/>
      <c r="CR13" s="415"/>
      <c r="CS13" s="465"/>
      <c r="CT13" s="316">
        <v>8.1999999999999993</v>
      </c>
      <c r="CU13" s="317"/>
      <c r="CV13" s="317"/>
      <c r="CW13" s="317"/>
      <c r="CX13" s="317"/>
      <c r="CY13" s="317"/>
      <c r="CZ13" s="317"/>
      <c r="DA13" s="318"/>
      <c r="DB13" s="316">
        <v>8.1</v>
      </c>
      <c r="DC13" s="317"/>
      <c r="DD13" s="317"/>
      <c r="DE13" s="317"/>
      <c r="DF13" s="317"/>
      <c r="DG13" s="317"/>
      <c r="DH13" s="317"/>
      <c r="DI13" s="318"/>
    </row>
    <row r="14" spans="1:119" ht="18.75" customHeight="1" x14ac:dyDescent="0.15">
      <c r="A14" s="2"/>
      <c r="B14" s="405"/>
      <c r="C14" s="406"/>
      <c r="D14" s="406"/>
      <c r="E14" s="406"/>
      <c r="F14" s="406"/>
      <c r="G14" s="406"/>
      <c r="H14" s="406"/>
      <c r="I14" s="406"/>
      <c r="J14" s="406"/>
      <c r="K14" s="407"/>
      <c r="L14" s="495" t="s">
        <v>217</v>
      </c>
      <c r="M14" s="514"/>
      <c r="N14" s="514"/>
      <c r="O14" s="514"/>
      <c r="P14" s="514"/>
      <c r="Q14" s="515"/>
      <c r="R14" s="508">
        <v>35620</v>
      </c>
      <c r="S14" s="509"/>
      <c r="T14" s="509"/>
      <c r="U14" s="509"/>
      <c r="V14" s="510"/>
      <c r="W14" s="375"/>
      <c r="X14" s="332"/>
      <c r="Y14" s="332"/>
      <c r="Z14" s="332"/>
      <c r="AA14" s="332"/>
      <c r="AB14" s="333"/>
      <c r="AC14" s="498">
        <v>9.1999999999999993</v>
      </c>
      <c r="AD14" s="499"/>
      <c r="AE14" s="499"/>
      <c r="AF14" s="499"/>
      <c r="AG14" s="500"/>
      <c r="AH14" s="498">
        <v>9.3000000000000007</v>
      </c>
      <c r="AI14" s="499"/>
      <c r="AJ14" s="499"/>
      <c r="AK14" s="499"/>
      <c r="AL14" s="501"/>
      <c r="AM14" s="482"/>
      <c r="AN14" s="444"/>
      <c r="AO14" s="444"/>
      <c r="AP14" s="444"/>
      <c r="AQ14" s="444"/>
      <c r="AR14" s="444"/>
      <c r="AS14" s="444"/>
      <c r="AT14" s="445"/>
      <c r="AU14" s="483"/>
      <c r="AV14" s="484"/>
      <c r="AW14" s="484"/>
      <c r="AX14" s="484"/>
      <c r="AY14" s="450"/>
      <c r="AZ14" s="451"/>
      <c r="BA14" s="451"/>
      <c r="BB14" s="451"/>
      <c r="BC14" s="451"/>
      <c r="BD14" s="451"/>
      <c r="BE14" s="451"/>
      <c r="BF14" s="451"/>
      <c r="BG14" s="451"/>
      <c r="BH14" s="451"/>
      <c r="BI14" s="451"/>
      <c r="BJ14" s="451"/>
      <c r="BK14" s="451"/>
      <c r="BL14" s="451"/>
      <c r="BM14" s="452"/>
      <c r="BN14" s="453"/>
      <c r="BO14" s="454"/>
      <c r="BP14" s="454"/>
      <c r="BQ14" s="454"/>
      <c r="BR14" s="454"/>
      <c r="BS14" s="454"/>
      <c r="BT14" s="454"/>
      <c r="BU14" s="455"/>
      <c r="BV14" s="453"/>
      <c r="BW14" s="454"/>
      <c r="BX14" s="454"/>
      <c r="BY14" s="454"/>
      <c r="BZ14" s="454"/>
      <c r="CA14" s="454"/>
      <c r="CB14" s="454"/>
      <c r="CC14" s="455"/>
      <c r="CD14" s="459" t="s">
        <v>219</v>
      </c>
      <c r="CE14" s="460"/>
      <c r="CF14" s="460"/>
      <c r="CG14" s="460"/>
      <c r="CH14" s="460"/>
      <c r="CI14" s="460"/>
      <c r="CJ14" s="460"/>
      <c r="CK14" s="460"/>
      <c r="CL14" s="460"/>
      <c r="CM14" s="460"/>
      <c r="CN14" s="460"/>
      <c r="CO14" s="460"/>
      <c r="CP14" s="460"/>
      <c r="CQ14" s="460"/>
      <c r="CR14" s="460"/>
      <c r="CS14" s="461"/>
      <c r="CT14" s="502" t="s">
        <v>195</v>
      </c>
      <c r="CU14" s="503"/>
      <c r="CV14" s="503"/>
      <c r="CW14" s="503"/>
      <c r="CX14" s="503"/>
      <c r="CY14" s="503"/>
      <c r="CZ14" s="503"/>
      <c r="DA14" s="504"/>
      <c r="DB14" s="502" t="s">
        <v>195</v>
      </c>
      <c r="DC14" s="503"/>
      <c r="DD14" s="503"/>
      <c r="DE14" s="503"/>
      <c r="DF14" s="503"/>
      <c r="DG14" s="503"/>
      <c r="DH14" s="503"/>
      <c r="DI14" s="504"/>
    </row>
    <row r="15" spans="1:119" ht="18.75" customHeight="1" x14ac:dyDescent="0.15">
      <c r="A15" s="2"/>
      <c r="B15" s="405"/>
      <c r="C15" s="406"/>
      <c r="D15" s="406"/>
      <c r="E15" s="406"/>
      <c r="F15" s="406"/>
      <c r="G15" s="406"/>
      <c r="H15" s="406"/>
      <c r="I15" s="406"/>
      <c r="J15" s="406"/>
      <c r="K15" s="407"/>
      <c r="L15" s="14"/>
      <c r="M15" s="505" t="s">
        <v>208</v>
      </c>
      <c r="N15" s="506"/>
      <c r="O15" s="506"/>
      <c r="P15" s="506"/>
      <c r="Q15" s="507"/>
      <c r="R15" s="508">
        <v>35309</v>
      </c>
      <c r="S15" s="509"/>
      <c r="T15" s="509"/>
      <c r="U15" s="509"/>
      <c r="V15" s="510"/>
      <c r="W15" s="387" t="s">
        <v>6</v>
      </c>
      <c r="X15" s="329"/>
      <c r="Y15" s="329"/>
      <c r="Z15" s="329"/>
      <c r="AA15" s="329"/>
      <c r="AB15" s="330"/>
      <c r="AC15" s="446">
        <v>4338</v>
      </c>
      <c r="AD15" s="447"/>
      <c r="AE15" s="447"/>
      <c r="AF15" s="447"/>
      <c r="AG15" s="448"/>
      <c r="AH15" s="446">
        <v>4938</v>
      </c>
      <c r="AI15" s="447"/>
      <c r="AJ15" s="447"/>
      <c r="AK15" s="447"/>
      <c r="AL15" s="449"/>
      <c r="AM15" s="482"/>
      <c r="AN15" s="444"/>
      <c r="AO15" s="444"/>
      <c r="AP15" s="444"/>
      <c r="AQ15" s="444"/>
      <c r="AR15" s="444"/>
      <c r="AS15" s="444"/>
      <c r="AT15" s="445"/>
      <c r="AU15" s="483"/>
      <c r="AV15" s="484"/>
      <c r="AW15" s="484"/>
      <c r="AX15" s="484"/>
      <c r="AY15" s="456" t="s">
        <v>222</v>
      </c>
      <c r="AZ15" s="457"/>
      <c r="BA15" s="457"/>
      <c r="BB15" s="457"/>
      <c r="BC15" s="457"/>
      <c r="BD15" s="457"/>
      <c r="BE15" s="457"/>
      <c r="BF15" s="457"/>
      <c r="BG15" s="457"/>
      <c r="BH15" s="457"/>
      <c r="BI15" s="457"/>
      <c r="BJ15" s="457"/>
      <c r="BK15" s="457"/>
      <c r="BL15" s="457"/>
      <c r="BM15" s="458"/>
      <c r="BN15" s="440">
        <v>4331020</v>
      </c>
      <c r="BO15" s="441"/>
      <c r="BP15" s="441"/>
      <c r="BQ15" s="441"/>
      <c r="BR15" s="441"/>
      <c r="BS15" s="441"/>
      <c r="BT15" s="441"/>
      <c r="BU15" s="442"/>
      <c r="BV15" s="440">
        <v>4277176</v>
      </c>
      <c r="BW15" s="441"/>
      <c r="BX15" s="441"/>
      <c r="BY15" s="441"/>
      <c r="BZ15" s="441"/>
      <c r="CA15" s="441"/>
      <c r="CB15" s="441"/>
      <c r="CC15" s="442"/>
      <c r="CD15" s="511" t="s">
        <v>209</v>
      </c>
      <c r="CE15" s="512"/>
      <c r="CF15" s="512"/>
      <c r="CG15" s="512"/>
      <c r="CH15" s="512"/>
      <c r="CI15" s="512"/>
      <c r="CJ15" s="512"/>
      <c r="CK15" s="512"/>
      <c r="CL15" s="512"/>
      <c r="CM15" s="512"/>
      <c r="CN15" s="512"/>
      <c r="CO15" s="512"/>
      <c r="CP15" s="512"/>
      <c r="CQ15" s="512"/>
      <c r="CR15" s="512"/>
      <c r="CS15" s="513"/>
      <c r="CT15" s="28"/>
      <c r="CU15" s="31"/>
      <c r="CV15" s="31"/>
      <c r="CW15" s="31"/>
      <c r="CX15" s="31"/>
      <c r="CY15" s="31"/>
      <c r="CZ15" s="31"/>
      <c r="DA15" s="34"/>
      <c r="DB15" s="28"/>
      <c r="DC15" s="31"/>
      <c r="DD15" s="31"/>
      <c r="DE15" s="31"/>
      <c r="DF15" s="31"/>
      <c r="DG15" s="31"/>
      <c r="DH15" s="31"/>
      <c r="DI15" s="34"/>
    </row>
    <row r="16" spans="1:119" ht="18.75" customHeight="1" x14ac:dyDescent="0.15">
      <c r="A16" s="2"/>
      <c r="B16" s="405"/>
      <c r="C16" s="406"/>
      <c r="D16" s="406"/>
      <c r="E16" s="406"/>
      <c r="F16" s="406"/>
      <c r="G16" s="406"/>
      <c r="H16" s="406"/>
      <c r="I16" s="406"/>
      <c r="J16" s="406"/>
      <c r="K16" s="407"/>
      <c r="L16" s="495" t="s">
        <v>224</v>
      </c>
      <c r="M16" s="496"/>
      <c r="N16" s="496"/>
      <c r="O16" s="496"/>
      <c r="P16" s="496"/>
      <c r="Q16" s="497"/>
      <c r="R16" s="492" t="s">
        <v>226</v>
      </c>
      <c r="S16" s="493"/>
      <c r="T16" s="493"/>
      <c r="U16" s="493"/>
      <c r="V16" s="494"/>
      <c r="W16" s="375"/>
      <c r="X16" s="332"/>
      <c r="Y16" s="332"/>
      <c r="Z16" s="332"/>
      <c r="AA16" s="332"/>
      <c r="AB16" s="333"/>
      <c r="AC16" s="498">
        <v>26.9</v>
      </c>
      <c r="AD16" s="499"/>
      <c r="AE16" s="499"/>
      <c r="AF16" s="499"/>
      <c r="AG16" s="500"/>
      <c r="AH16" s="498">
        <v>28.2</v>
      </c>
      <c r="AI16" s="499"/>
      <c r="AJ16" s="499"/>
      <c r="AK16" s="499"/>
      <c r="AL16" s="501"/>
      <c r="AM16" s="482"/>
      <c r="AN16" s="444"/>
      <c r="AO16" s="444"/>
      <c r="AP16" s="444"/>
      <c r="AQ16" s="444"/>
      <c r="AR16" s="444"/>
      <c r="AS16" s="444"/>
      <c r="AT16" s="445"/>
      <c r="AU16" s="483"/>
      <c r="AV16" s="484"/>
      <c r="AW16" s="484"/>
      <c r="AX16" s="484"/>
      <c r="AY16" s="450" t="s">
        <v>105</v>
      </c>
      <c r="AZ16" s="451"/>
      <c r="BA16" s="451"/>
      <c r="BB16" s="451"/>
      <c r="BC16" s="451"/>
      <c r="BD16" s="451"/>
      <c r="BE16" s="451"/>
      <c r="BF16" s="451"/>
      <c r="BG16" s="451"/>
      <c r="BH16" s="451"/>
      <c r="BI16" s="451"/>
      <c r="BJ16" s="451"/>
      <c r="BK16" s="451"/>
      <c r="BL16" s="451"/>
      <c r="BM16" s="452"/>
      <c r="BN16" s="453">
        <v>11467345</v>
      </c>
      <c r="BO16" s="454"/>
      <c r="BP16" s="454"/>
      <c r="BQ16" s="454"/>
      <c r="BR16" s="454"/>
      <c r="BS16" s="454"/>
      <c r="BT16" s="454"/>
      <c r="BU16" s="455"/>
      <c r="BV16" s="453">
        <v>11144620</v>
      </c>
      <c r="BW16" s="454"/>
      <c r="BX16" s="454"/>
      <c r="BY16" s="454"/>
      <c r="BZ16" s="454"/>
      <c r="CA16" s="454"/>
      <c r="CB16" s="454"/>
      <c r="CC16" s="455"/>
      <c r="CD16" s="21"/>
      <c r="CE16" s="314"/>
      <c r="CF16" s="314"/>
      <c r="CG16" s="314"/>
      <c r="CH16" s="314"/>
      <c r="CI16" s="314"/>
      <c r="CJ16" s="314"/>
      <c r="CK16" s="314"/>
      <c r="CL16" s="314"/>
      <c r="CM16" s="314"/>
      <c r="CN16" s="314"/>
      <c r="CO16" s="314"/>
      <c r="CP16" s="314"/>
      <c r="CQ16" s="314"/>
      <c r="CR16" s="314"/>
      <c r="CS16" s="315"/>
      <c r="CT16" s="316"/>
      <c r="CU16" s="317"/>
      <c r="CV16" s="317"/>
      <c r="CW16" s="317"/>
      <c r="CX16" s="317"/>
      <c r="CY16" s="317"/>
      <c r="CZ16" s="317"/>
      <c r="DA16" s="318"/>
      <c r="DB16" s="316"/>
      <c r="DC16" s="317"/>
      <c r="DD16" s="317"/>
      <c r="DE16" s="317"/>
      <c r="DF16" s="317"/>
      <c r="DG16" s="317"/>
      <c r="DH16" s="317"/>
      <c r="DI16" s="318"/>
    </row>
    <row r="17" spans="1:113" ht="18.75" customHeight="1" x14ac:dyDescent="0.15">
      <c r="A17" s="2"/>
      <c r="B17" s="408"/>
      <c r="C17" s="409"/>
      <c r="D17" s="409"/>
      <c r="E17" s="409"/>
      <c r="F17" s="409"/>
      <c r="G17" s="409"/>
      <c r="H17" s="409"/>
      <c r="I17" s="409"/>
      <c r="J17" s="409"/>
      <c r="K17" s="410"/>
      <c r="L17" s="15"/>
      <c r="M17" s="489" t="s">
        <v>100</v>
      </c>
      <c r="N17" s="490"/>
      <c r="O17" s="490"/>
      <c r="P17" s="490"/>
      <c r="Q17" s="491"/>
      <c r="R17" s="492" t="s">
        <v>229</v>
      </c>
      <c r="S17" s="493"/>
      <c r="T17" s="493"/>
      <c r="U17" s="493"/>
      <c r="V17" s="494"/>
      <c r="W17" s="387" t="s">
        <v>92</v>
      </c>
      <c r="X17" s="329"/>
      <c r="Y17" s="329"/>
      <c r="Z17" s="329"/>
      <c r="AA17" s="329"/>
      <c r="AB17" s="330"/>
      <c r="AC17" s="446">
        <v>10285</v>
      </c>
      <c r="AD17" s="447"/>
      <c r="AE17" s="447"/>
      <c r="AF17" s="447"/>
      <c r="AG17" s="448"/>
      <c r="AH17" s="446">
        <v>10937</v>
      </c>
      <c r="AI17" s="447"/>
      <c r="AJ17" s="447"/>
      <c r="AK17" s="447"/>
      <c r="AL17" s="449"/>
      <c r="AM17" s="482"/>
      <c r="AN17" s="444"/>
      <c r="AO17" s="444"/>
      <c r="AP17" s="444"/>
      <c r="AQ17" s="444"/>
      <c r="AR17" s="444"/>
      <c r="AS17" s="444"/>
      <c r="AT17" s="445"/>
      <c r="AU17" s="483"/>
      <c r="AV17" s="484"/>
      <c r="AW17" s="484"/>
      <c r="AX17" s="484"/>
      <c r="AY17" s="450" t="s">
        <v>231</v>
      </c>
      <c r="AZ17" s="451"/>
      <c r="BA17" s="451"/>
      <c r="BB17" s="451"/>
      <c r="BC17" s="451"/>
      <c r="BD17" s="451"/>
      <c r="BE17" s="451"/>
      <c r="BF17" s="451"/>
      <c r="BG17" s="451"/>
      <c r="BH17" s="451"/>
      <c r="BI17" s="451"/>
      <c r="BJ17" s="451"/>
      <c r="BK17" s="451"/>
      <c r="BL17" s="451"/>
      <c r="BM17" s="452"/>
      <c r="BN17" s="453">
        <v>5412509</v>
      </c>
      <c r="BO17" s="454"/>
      <c r="BP17" s="454"/>
      <c r="BQ17" s="454"/>
      <c r="BR17" s="454"/>
      <c r="BS17" s="454"/>
      <c r="BT17" s="454"/>
      <c r="BU17" s="455"/>
      <c r="BV17" s="453">
        <v>5349868</v>
      </c>
      <c r="BW17" s="454"/>
      <c r="BX17" s="454"/>
      <c r="BY17" s="454"/>
      <c r="BZ17" s="454"/>
      <c r="CA17" s="454"/>
      <c r="CB17" s="454"/>
      <c r="CC17" s="455"/>
      <c r="CD17" s="21"/>
      <c r="CE17" s="314"/>
      <c r="CF17" s="314"/>
      <c r="CG17" s="314"/>
      <c r="CH17" s="314"/>
      <c r="CI17" s="314"/>
      <c r="CJ17" s="314"/>
      <c r="CK17" s="314"/>
      <c r="CL17" s="314"/>
      <c r="CM17" s="314"/>
      <c r="CN17" s="314"/>
      <c r="CO17" s="314"/>
      <c r="CP17" s="314"/>
      <c r="CQ17" s="314"/>
      <c r="CR17" s="314"/>
      <c r="CS17" s="315"/>
      <c r="CT17" s="316"/>
      <c r="CU17" s="317"/>
      <c r="CV17" s="317"/>
      <c r="CW17" s="317"/>
      <c r="CX17" s="317"/>
      <c r="CY17" s="317"/>
      <c r="CZ17" s="317"/>
      <c r="DA17" s="318"/>
      <c r="DB17" s="316"/>
      <c r="DC17" s="317"/>
      <c r="DD17" s="317"/>
      <c r="DE17" s="317"/>
      <c r="DF17" s="317"/>
      <c r="DG17" s="317"/>
      <c r="DH17" s="317"/>
      <c r="DI17" s="318"/>
    </row>
    <row r="18" spans="1:113" ht="18.75" customHeight="1" x14ac:dyDescent="0.15">
      <c r="A18" s="2"/>
      <c r="B18" s="469" t="s">
        <v>232</v>
      </c>
      <c r="C18" s="401"/>
      <c r="D18" s="401"/>
      <c r="E18" s="470"/>
      <c r="F18" s="470"/>
      <c r="G18" s="470"/>
      <c r="H18" s="470"/>
      <c r="I18" s="470"/>
      <c r="J18" s="470"/>
      <c r="K18" s="470"/>
      <c r="L18" s="485">
        <v>291.2</v>
      </c>
      <c r="M18" s="485"/>
      <c r="N18" s="485"/>
      <c r="O18" s="485"/>
      <c r="P18" s="485"/>
      <c r="Q18" s="485"/>
      <c r="R18" s="486"/>
      <c r="S18" s="486"/>
      <c r="T18" s="486"/>
      <c r="U18" s="486"/>
      <c r="V18" s="487"/>
      <c r="W18" s="388"/>
      <c r="X18" s="389"/>
      <c r="Y18" s="389"/>
      <c r="Z18" s="389"/>
      <c r="AA18" s="389"/>
      <c r="AB18" s="382"/>
      <c r="AC18" s="425">
        <v>63.9</v>
      </c>
      <c r="AD18" s="426"/>
      <c r="AE18" s="426"/>
      <c r="AF18" s="426"/>
      <c r="AG18" s="488"/>
      <c r="AH18" s="425">
        <v>62.5</v>
      </c>
      <c r="AI18" s="426"/>
      <c r="AJ18" s="426"/>
      <c r="AK18" s="426"/>
      <c r="AL18" s="427"/>
      <c r="AM18" s="482"/>
      <c r="AN18" s="444"/>
      <c r="AO18" s="444"/>
      <c r="AP18" s="444"/>
      <c r="AQ18" s="444"/>
      <c r="AR18" s="444"/>
      <c r="AS18" s="444"/>
      <c r="AT18" s="445"/>
      <c r="AU18" s="483"/>
      <c r="AV18" s="484"/>
      <c r="AW18" s="484"/>
      <c r="AX18" s="484"/>
      <c r="AY18" s="450" t="s">
        <v>233</v>
      </c>
      <c r="AZ18" s="451"/>
      <c r="BA18" s="451"/>
      <c r="BB18" s="451"/>
      <c r="BC18" s="451"/>
      <c r="BD18" s="451"/>
      <c r="BE18" s="451"/>
      <c r="BF18" s="451"/>
      <c r="BG18" s="451"/>
      <c r="BH18" s="451"/>
      <c r="BI18" s="451"/>
      <c r="BJ18" s="451"/>
      <c r="BK18" s="451"/>
      <c r="BL18" s="451"/>
      <c r="BM18" s="452"/>
      <c r="BN18" s="453">
        <v>11871790</v>
      </c>
      <c r="BO18" s="454"/>
      <c r="BP18" s="454"/>
      <c r="BQ18" s="454"/>
      <c r="BR18" s="454"/>
      <c r="BS18" s="454"/>
      <c r="BT18" s="454"/>
      <c r="BU18" s="455"/>
      <c r="BV18" s="453">
        <v>11553257</v>
      </c>
      <c r="BW18" s="454"/>
      <c r="BX18" s="454"/>
      <c r="BY18" s="454"/>
      <c r="BZ18" s="454"/>
      <c r="CA18" s="454"/>
      <c r="CB18" s="454"/>
      <c r="CC18" s="455"/>
      <c r="CD18" s="21"/>
      <c r="CE18" s="314"/>
      <c r="CF18" s="314"/>
      <c r="CG18" s="314"/>
      <c r="CH18" s="314"/>
      <c r="CI18" s="314"/>
      <c r="CJ18" s="314"/>
      <c r="CK18" s="314"/>
      <c r="CL18" s="314"/>
      <c r="CM18" s="314"/>
      <c r="CN18" s="314"/>
      <c r="CO18" s="314"/>
      <c r="CP18" s="314"/>
      <c r="CQ18" s="314"/>
      <c r="CR18" s="314"/>
      <c r="CS18" s="315"/>
      <c r="CT18" s="316"/>
      <c r="CU18" s="317"/>
      <c r="CV18" s="317"/>
      <c r="CW18" s="317"/>
      <c r="CX18" s="317"/>
      <c r="CY18" s="317"/>
      <c r="CZ18" s="317"/>
      <c r="DA18" s="318"/>
      <c r="DB18" s="316"/>
      <c r="DC18" s="317"/>
      <c r="DD18" s="317"/>
      <c r="DE18" s="317"/>
      <c r="DF18" s="317"/>
      <c r="DG18" s="317"/>
      <c r="DH18" s="317"/>
      <c r="DI18" s="318"/>
    </row>
    <row r="19" spans="1:113" ht="18.75" customHeight="1" x14ac:dyDescent="0.15">
      <c r="A19" s="2"/>
      <c r="B19" s="469" t="s">
        <v>56</v>
      </c>
      <c r="C19" s="401"/>
      <c r="D19" s="401"/>
      <c r="E19" s="470"/>
      <c r="F19" s="470"/>
      <c r="G19" s="470"/>
      <c r="H19" s="470"/>
      <c r="I19" s="470"/>
      <c r="J19" s="470"/>
      <c r="K19" s="470"/>
      <c r="L19" s="471">
        <v>124</v>
      </c>
      <c r="M19" s="471"/>
      <c r="N19" s="471"/>
      <c r="O19" s="471"/>
      <c r="P19" s="471"/>
      <c r="Q19" s="471"/>
      <c r="R19" s="472"/>
      <c r="S19" s="472"/>
      <c r="T19" s="472"/>
      <c r="U19" s="472"/>
      <c r="V19" s="473"/>
      <c r="W19" s="371"/>
      <c r="X19" s="372"/>
      <c r="Y19" s="372"/>
      <c r="Z19" s="372"/>
      <c r="AA19" s="372"/>
      <c r="AB19" s="372"/>
      <c r="AC19" s="480"/>
      <c r="AD19" s="480"/>
      <c r="AE19" s="480"/>
      <c r="AF19" s="480"/>
      <c r="AG19" s="480"/>
      <c r="AH19" s="480"/>
      <c r="AI19" s="480"/>
      <c r="AJ19" s="480"/>
      <c r="AK19" s="480"/>
      <c r="AL19" s="481"/>
      <c r="AM19" s="482"/>
      <c r="AN19" s="444"/>
      <c r="AO19" s="444"/>
      <c r="AP19" s="444"/>
      <c r="AQ19" s="444"/>
      <c r="AR19" s="444"/>
      <c r="AS19" s="444"/>
      <c r="AT19" s="445"/>
      <c r="AU19" s="483"/>
      <c r="AV19" s="484"/>
      <c r="AW19" s="484"/>
      <c r="AX19" s="484"/>
      <c r="AY19" s="450" t="s">
        <v>234</v>
      </c>
      <c r="AZ19" s="451"/>
      <c r="BA19" s="451"/>
      <c r="BB19" s="451"/>
      <c r="BC19" s="451"/>
      <c r="BD19" s="451"/>
      <c r="BE19" s="451"/>
      <c r="BF19" s="451"/>
      <c r="BG19" s="451"/>
      <c r="BH19" s="451"/>
      <c r="BI19" s="451"/>
      <c r="BJ19" s="451"/>
      <c r="BK19" s="451"/>
      <c r="BL19" s="451"/>
      <c r="BM19" s="452"/>
      <c r="BN19" s="453">
        <v>14994907</v>
      </c>
      <c r="BO19" s="454"/>
      <c r="BP19" s="454"/>
      <c r="BQ19" s="454"/>
      <c r="BR19" s="454"/>
      <c r="BS19" s="454"/>
      <c r="BT19" s="454"/>
      <c r="BU19" s="455"/>
      <c r="BV19" s="453">
        <v>15351892</v>
      </c>
      <c r="BW19" s="454"/>
      <c r="BX19" s="454"/>
      <c r="BY19" s="454"/>
      <c r="BZ19" s="454"/>
      <c r="CA19" s="454"/>
      <c r="CB19" s="454"/>
      <c r="CC19" s="455"/>
      <c r="CD19" s="21"/>
      <c r="CE19" s="314"/>
      <c r="CF19" s="314"/>
      <c r="CG19" s="314"/>
      <c r="CH19" s="314"/>
      <c r="CI19" s="314"/>
      <c r="CJ19" s="314"/>
      <c r="CK19" s="314"/>
      <c r="CL19" s="314"/>
      <c r="CM19" s="314"/>
      <c r="CN19" s="314"/>
      <c r="CO19" s="314"/>
      <c r="CP19" s="314"/>
      <c r="CQ19" s="314"/>
      <c r="CR19" s="314"/>
      <c r="CS19" s="315"/>
      <c r="CT19" s="316"/>
      <c r="CU19" s="317"/>
      <c r="CV19" s="317"/>
      <c r="CW19" s="317"/>
      <c r="CX19" s="317"/>
      <c r="CY19" s="317"/>
      <c r="CZ19" s="317"/>
      <c r="DA19" s="318"/>
      <c r="DB19" s="316"/>
      <c r="DC19" s="317"/>
      <c r="DD19" s="317"/>
      <c r="DE19" s="317"/>
      <c r="DF19" s="317"/>
      <c r="DG19" s="317"/>
      <c r="DH19" s="317"/>
      <c r="DI19" s="318"/>
    </row>
    <row r="20" spans="1:113" ht="18.75" customHeight="1" x14ac:dyDescent="0.15">
      <c r="A20" s="2"/>
      <c r="B20" s="469" t="s">
        <v>237</v>
      </c>
      <c r="C20" s="401"/>
      <c r="D20" s="401"/>
      <c r="E20" s="470"/>
      <c r="F20" s="470"/>
      <c r="G20" s="470"/>
      <c r="H20" s="470"/>
      <c r="I20" s="470"/>
      <c r="J20" s="470"/>
      <c r="K20" s="470"/>
      <c r="L20" s="471">
        <v>14749</v>
      </c>
      <c r="M20" s="471"/>
      <c r="N20" s="471"/>
      <c r="O20" s="471"/>
      <c r="P20" s="471"/>
      <c r="Q20" s="471"/>
      <c r="R20" s="472"/>
      <c r="S20" s="472"/>
      <c r="T20" s="472"/>
      <c r="U20" s="472"/>
      <c r="V20" s="473"/>
      <c r="W20" s="388"/>
      <c r="X20" s="389"/>
      <c r="Y20" s="389"/>
      <c r="Z20" s="389"/>
      <c r="AA20" s="389"/>
      <c r="AB20" s="389"/>
      <c r="AC20" s="474"/>
      <c r="AD20" s="474"/>
      <c r="AE20" s="474"/>
      <c r="AF20" s="474"/>
      <c r="AG20" s="474"/>
      <c r="AH20" s="474"/>
      <c r="AI20" s="474"/>
      <c r="AJ20" s="474"/>
      <c r="AK20" s="474"/>
      <c r="AL20" s="475"/>
      <c r="AM20" s="476"/>
      <c r="AN20" s="417"/>
      <c r="AO20" s="417"/>
      <c r="AP20" s="417"/>
      <c r="AQ20" s="417"/>
      <c r="AR20" s="417"/>
      <c r="AS20" s="417"/>
      <c r="AT20" s="418"/>
      <c r="AU20" s="477"/>
      <c r="AV20" s="478"/>
      <c r="AW20" s="478"/>
      <c r="AX20" s="479"/>
      <c r="AY20" s="450"/>
      <c r="AZ20" s="451"/>
      <c r="BA20" s="451"/>
      <c r="BB20" s="451"/>
      <c r="BC20" s="451"/>
      <c r="BD20" s="451"/>
      <c r="BE20" s="451"/>
      <c r="BF20" s="451"/>
      <c r="BG20" s="451"/>
      <c r="BH20" s="451"/>
      <c r="BI20" s="451"/>
      <c r="BJ20" s="451"/>
      <c r="BK20" s="451"/>
      <c r="BL20" s="451"/>
      <c r="BM20" s="452"/>
      <c r="BN20" s="453"/>
      <c r="BO20" s="454"/>
      <c r="BP20" s="454"/>
      <c r="BQ20" s="454"/>
      <c r="BR20" s="454"/>
      <c r="BS20" s="454"/>
      <c r="BT20" s="454"/>
      <c r="BU20" s="455"/>
      <c r="BV20" s="453"/>
      <c r="BW20" s="454"/>
      <c r="BX20" s="454"/>
      <c r="BY20" s="454"/>
      <c r="BZ20" s="454"/>
      <c r="CA20" s="454"/>
      <c r="CB20" s="454"/>
      <c r="CC20" s="455"/>
      <c r="CD20" s="21"/>
      <c r="CE20" s="314"/>
      <c r="CF20" s="314"/>
      <c r="CG20" s="314"/>
      <c r="CH20" s="314"/>
      <c r="CI20" s="314"/>
      <c r="CJ20" s="314"/>
      <c r="CK20" s="314"/>
      <c r="CL20" s="314"/>
      <c r="CM20" s="314"/>
      <c r="CN20" s="314"/>
      <c r="CO20" s="314"/>
      <c r="CP20" s="314"/>
      <c r="CQ20" s="314"/>
      <c r="CR20" s="314"/>
      <c r="CS20" s="315"/>
      <c r="CT20" s="316"/>
      <c r="CU20" s="317"/>
      <c r="CV20" s="317"/>
      <c r="CW20" s="317"/>
      <c r="CX20" s="317"/>
      <c r="CY20" s="317"/>
      <c r="CZ20" s="317"/>
      <c r="DA20" s="318"/>
      <c r="DB20" s="316"/>
      <c r="DC20" s="317"/>
      <c r="DD20" s="317"/>
      <c r="DE20" s="317"/>
      <c r="DF20" s="317"/>
      <c r="DG20" s="317"/>
      <c r="DH20" s="317"/>
      <c r="DI20" s="318"/>
    </row>
    <row r="21" spans="1:113" ht="18.75" customHeight="1" x14ac:dyDescent="0.15">
      <c r="A21" s="2"/>
      <c r="B21" s="466" t="s">
        <v>240</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428"/>
      <c r="AZ21" s="429"/>
      <c r="BA21" s="429"/>
      <c r="BB21" s="429"/>
      <c r="BC21" s="429"/>
      <c r="BD21" s="429"/>
      <c r="BE21" s="429"/>
      <c r="BF21" s="429"/>
      <c r="BG21" s="429"/>
      <c r="BH21" s="429"/>
      <c r="BI21" s="429"/>
      <c r="BJ21" s="429"/>
      <c r="BK21" s="429"/>
      <c r="BL21" s="429"/>
      <c r="BM21" s="430"/>
      <c r="BN21" s="431"/>
      <c r="BO21" s="432"/>
      <c r="BP21" s="432"/>
      <c r="BQ21" s="432"/>
      <c r="BR21" s="432"/>
      <c r="BS21" s="432"/>
      <c r="BT21" s="432"/>
      <c r="BU21" s="433"/>
      <c r="BV21" s="431"/>
      <c r="BW21" s="432"/>
      <c r="BX21" s="432"/>
      <c r="BY21" s="432"/>
      <c r="BZ21" s="432"/>
      <c r="CA21" s="432"/>
      <c r="CB21" s="432"/>
      <c r="CC21" s="433"/>
      <c r="CD21" s="21"/>
      <c r="CE21" s="314"/>
      <c r="CF21" s="314"/>
      <c r="CG21" s="314"/>
      <c r="CH21" s="314"/>
      <c r="CI21" s="314"/>
      <c r="CJ21" s="314"/>
      <c r="CK21" s="314"/>
      <c r="CL21" s="314"/>
      <c r="CM21" s="314"/>
      <c r="CN21" s="314"/>
      <c r="CO21" s="314"/>
      <c r="CP21" s="314"/>
      <c r="CQ21" s="314"/>
      <c r="CR21" s="314"/>
      <c r="CS21" s="315"/>
      <c r="CT21" s="316"/>
      <c r="CU21" s="317"/>
      <c r="CV21" s="317"/>
      <c r="CW21" s="317"/>
      <c r="CX21" s="317"/>
      <c r="CY21" s="317"/>
      <c r="CZ21" s="317"/>
      <c r="DA21" s="318"/>
      <c r="DB21" s="316"/>
      <c r="DC21" s="317"/>
      <c r="DD21" s="317"/>
      <c r="DE21" s="317"/>
      <c r="DF21" s="317"/>
      <c r="DG21" s="317"/>
      <c r="DH21" s="317"/>
      <c r="DI21" s="318"/>
    </row>
    <row r="22" spans="1:113" ht="18.75" customHeight="1" x14ac:dyDescent="0.15">
      <c r="A22" s="2"/>
      <c r="B22" s="435" t="s">
        <v>241</v>
      </c>
      <c r="C22" s="349"/>
      <c r="D22" s="350"/>
      <c r="E22" s="328" t="s">
        <v>5</v>
      </c>
      <c r="F22" s="329"/>
      <c r="G22" s="329"/>
      <c r="H22" s="329"/>
      <c r="I22" s="329"/>
      <c r="J22" s="329"/>
      <c r="K22" s="330"/>
      <c r="L22" s="328" t="s">
        <v>243</v>
      </c>
      <c r="M22" s="329"/>
      <c r="N22" s="329"/>
      <c r="O22" s="329"/>
      <c r="P22" s="330"/>
      <c r="Q22" s="334" t="s">
        <v>228</v>
      </c>
      <c r="R22" s="335"/>
      <c r="S22" s="335"/>
      <c r="T22" s="335"/>
      <c r="U22" s="335"/>
      <c r="V22" s="336"/>
      <c r="W22" s="348" t="s">
        <v>54</v>
      </c>
      <c r="X22" s="349"/>
      <c r="Y22" s="350"/>
      <c r="Z22" s="328" t="s">
        <v>5</v>
      </c>
      <c r="AA22" s="329"/>
      <c r="AB22" s="329"/>
      <c r="AC22" s="329"/>
      <c r="AD22" s="329"/>
      <c r="AE22" s="329"/>
      <c r="AF22" s="329"/>
      <c r="AG22" s="330"/>
      <c r="AH22" s="340" t="s">
        <v>176</v>
      </c>
      <c r="AI22" s="329"/>
      <c r="AJ22" s="329"/>
      <c r="AK22" s="329"/>
      <c r="AL22" s="330"/>
      <c r="AM22" s="340" t="s">
        <v>244</v>
      </c>
      <c r="AN22" s="341"/>
      <c r="AO22" s="341"/>
      <c r="AP22" s="341"/>
      <c r="AQ22" s="341"/>
      <c r="AR22" s="342"/>
      <c r="AS22" s="334" t="s">
        <v>228</v>
      </c>
      <c r="AT22" s="335"/>
      <c r="AU22" s="335"/>
      <c r="AV22" s="335"/>
      <c r="AW22" s="335"/>
      <c r="AX22" s="346"/>
      <c r="AY22" s="456" t="s">
        <v>245</v>
      </c>
      <c r="AZ22" s="457"/>
      <c r="BA22" s="457"/>
      <c r="BB22" s="457"/>
      <c r="BC22" s="457"/>
      <c r="BD22" s="457"/>
      <c r="BE22" s="457"/>
      <c r="BF22" s="457"/>
      <c r="BG22" s="457"/>
      <c r="BH22" s="457"/>
      <c r="BI22" s="457"/>
      <c r="BJ22" s="457"/>
      <c r="BK22" s="457"/>
      <c r="BL22" s="457"/>
      <c r="BM22" s="458"/>
      <c r="BN22" s="440">
        <v>24742579</v>
      </c>
      <c r="BO22" s="441"/>
      <c r="BP22" s="441"/>
      <c r="BQ22" s="441"/>
      <c r="BR22" s="441"/>
      <c r="BS22" s="441"/>
      <c r="BT22" s="441"/>
      <c r="BU22" s="442"/>
      <c r="BV22" s="440">
        <v>25617733</v>
      </c>
      <c r="BW22" s="441"/>
      <c r="BX22" s="441"/>
      <c r="BY22" s="441"/>
      <c r="BZ22" s="441"/>
      <c r="CA22" s="441"/>
      <c r="CB22" s="441"/>
      <c r="CC22" s="442"/>
      <c r="CD22" s="21"/>
      <c r="CE22" s="314"/>
      <c r="CF22" s="314"/>
      <c r="CG22" s="314"/>
      <c r="CH22" s="314"/>
      <c r="CI22" s="314"/>
      <c r="CJ22" s="314"/>
      <c r="CK22" s="314"/>
      <c r="CL22" s="314"/>
      <c r="CM22" s="314"/>
      <c r="CN22" s="314"/>
      <c r="CO22" s="314"/>
      <c r="CP22" s="314"/>
      <c r="CQ22" s="314"/>
      <c r="CR22" s="314"/>
      <c r="CS22" s="315"/>
      <c r="CT22" s="316"/>
      <c r="CU22" s="317"/>
      <c r="CV22" s="317"/>
      <c r="CW22" s="317"/>
      <c r="CX22" s="317"/>
      <c r="CY22" s="317"/>
      <c r="CZ22" s="317"/>
      <c r="DA22" s="318"/>
      <c r="DB22" s="316"/>
      <c r="DC22" s="317"/>
      <c r="DD22" s="317"/>
      <c r="DE22" s="317"/>
      <c r="DF22" s="317"/>
      <c r="DG22" s="317"/>
      <c r="DH22" s="317"/>
      <c r="DI22" s="318"/>
    </row>
    <row r="23" spans="1:113" ht="18.75" customHeight="1" x14ac:dyDescent="0.15">
      <c r="A23" s="2"/>
      <c r="B23" s="436"/>
      <c r="C23" s="352"/>
      <c r="D23" s="353"/>
      <c r="E23" s="331"/>
      <c r="F23" s="332"/>
      <c r="G23" s="332"/>
      <c r="H23" s="332"/>
      <c r="I23" s="332"/>
      <c r="J23" s="332"/>
      <c r="K23" s="333"/>
      <c r="L23" s="331"/>
      <c r="M23" s="332"/>
      <c r="N23" s="332"/>
      <c r="O23" s="332"/>
      <c r="P23" s="333"/>
      <c r="Q23" s="337"/>
      <c r="R23" s="338"/>
      <c r="S23" s="338"/>
      <c r="T23" s="338"/>
      <c r="U23" s="338"/>
      <c r="V23" s="339"/>
      <c r="W23" s="351"/>
      <c r="X23" s="352"/>
      <c r="Y23" s="353"/>
      <c r="Z23" s="331"/>
      <c r="AA23" s="332"/>
      <c r="AB23" s="332"/>
      <c r="AC23" s="332"/>
      <c r="AD23" s="332"/>
      <c r="AE23" s="332"/>
      <c r="AF23" s="332"/>
      <c r="AG23" s="333"/>
      <c r="AH23" s="331"/>
      <c r="AI23" s="332"/>
      <c r="AJ23" s="332"/>
      <c r="AK23" s="332"/>
      <c r="AL23" s="333"/>
      <c r="AM23" s="343"/>
      <c r="AN23" s="344"/>
      <c r="AO23" s="344"/>
      <c r="AP23" s="344"/>
      <c r="AQ23" s="344"/>
      <c r="AR23" s="345"/>
      <c r="AS23" s="337"/>
      <c r="AT23" s="338"/>
      <c r="AU23" s="338"/>
      <c r="AV23" s="338"/>
      <c r="AW23" s="338"/>
      <c r="AX23" s="347"/>
      <c r="AY23" s="450" t="s">
        <v>248</v>
      </c>
      <c r="AZ23" s="451"/>
      <c r="BA23" s="451"/>
      <c r="BB23" s="451"/>
      <c r="BC23" s="451"/>
      <c r="BD23" s="451"/>
      <c r="BE23" s="451"/>
      <c r="BF23" s="451"/>
      <c r="BG23" s="451"/>
      <c r="BH23" s="451"/>
      <c r="BI23" s="451"/>
      <c r="BJ23" s="451"/>
      <c r="BK23" s="451"/>
      <c r="BL23" s="451"/>
      <c r="BM23" s="452"/>
      <c r="BN23" s="453">
        <v>20808918</v>
      </c>
      <c r="BO23" s="454"/>
      <c r="BP23" s="454"/>
      <c r="BQ23" s="454"/>
      <c r="BR23" s="454"/>
      <c r="BS23" s="454"/>
      <c r="BT23" s="454"/>
      <c r="BU23" s="455"/>
      <c r="BV23" s="453">
        <v>21923957</v>
      </c>
      <c r="BW23" s="454"/>
      <c r="BX23" s="454"/>
      <c r="BY23" s="454"/>
      <c r="BZ23" s="454"/>
      <c r="CA23" s="454"/>
      <c r="CB23" s="454"/>
      <c r="CC23" s="455"/>
      <c r="CD23" s="21"/>
      <c r="CE23" s="314"/>
      <c r="CF23" s="314"/>
      <c r="CG23" s="314"/>
      <c r="CH23" s="314"/>
      <c r="CI23" s="314"/>
      <c r="CJ23" s="314"/>
      <c r="CK23" s="314"/>
      <c r="CL23" s="314"/>
      <c r="CM23" s="314"/>
      <c r="CN23" s="314"/>
      <c r="CO23" s="314"/>
      <c r="CP23" s="314"/>
      <c r="CQ23" s="314"/>
      <c r="CR23" s="314"/>
      <c r="CS23" s="315"/>
      <c r="CT23" s="316"/>
      <c r="CU23" s="317"/>
      <c r="CV23" s="317"/>
      <c r="CW23" s="317"/>
      <c r="CX23" s="317"/>
      <c r="CY23" s="317"/>
      <c r="CZ23" s="317"/>
      <c r="DA23" s="318"/>
      <c r="DB23" s="316"/>
      <c r="DC23" s="317"/>
      <c r="DD23" s="317"/>
      <c r="DE23" s="317"/>
      <c r="DF23" s="317"/>
      <c r="DG23" s="317"/>
      <c r="DH23" s="317"/>
      <c r="DI23" s="318"/>
    </row>
    <row r="24" spans="1:113" ht="18.75" customHeight="1" x14ac:dyDescent="0.15">
      <c r="A24" s="2"/>
      <c r="B24" s="436"/>
      <c r="C24" s="352"/>
      <c r="D24" s="353"/>
      <c r="E24" s="443" t="s">
        <v>249</v>
      </c>
      <c r="F24" s="444"/>
      <c r="G24" s="444"/>
      <c r="H24" s="444"/>
      <c r="I24" s="444"/>
      <c r="J24" s="444"/>
      <c r="K24" s="445"/>
      <c r="L24" s="446">
        <v>1</v>
      </c>
      <c r="M24" s="447"/>
      <c r="N24" s="447"/>
      <c r="O24" s="447"/>
      <c r="P24" s="448"/>
      <c r="Q24" s="446">
        <v>7047</v>
      </c>
      <c r="R24" s="447"/>
      <c r="S24" s="447"/>
      <c r="T24" s="447"/>
      <c r="U24" s="447"/>
      <c r="V24" s="448"/>
      <c r="W24" s="351"/>
      <c r="X24" s="352"/>
      <c r="Y24" s="353"/>
      <c r="Z24" s="443" t="s">
        <v>251</v>
      </c>
      <c r="AA24" s="444"/>
      <c r="AB24" s="444"/>
      <c r="AC24" s="444"/>
      <c r="AD24" s="444"/>
      <c r="AE24" s="444"/>
      <c r="AF24" s="444"/>
      <c r="AG24" s="445"/>
      <c r="AH24" s="446">
        <v>360</v>
      </c>
      <c r="AI24" s="447"/>
      <c r="AJ24" s="447"/>
      <c r="AK24" s="447"/>
      <c r="AL24" s="448"/>
      <c r="AM24" s="446">
        <v>1202400</v>
      </c>
      <c r="AN24" s="447"/>
      <c r="AO24" s="447"/>
      <c r="AP24" s="447"/>
      <c r="AQ24" s="447"/>
      <c r="AR24" s="448"/>
      <c r="AS24" s="446">
        <v>3340</v>
      </c>
      <c r="AT24" s="447"/>
      <c r="AU24" s="447"/>
      <c r="AV24" s="447"/>
      <c r="AW24" s="447"/>
      <c r="AX24" s="449"/>
      <c r="AY24" s="428" t="s">
        <v>252</v>
      </c>
      <c r="AZ24" s="429"/>
      <c r="BA24" s="429"/>
      <c r="BB24" s="429"/>
      <c r="BC24" s="429"/>
      <c r="BD24" s="429"/>
      <c r="BE24" s="429"/>
      <c r="BF24" s="429"/>
      <c r="BG24" s="429"/>
      <c r="BH24" s="429"/>
      <c r="BI24" s="429"/>
      <c r="BJ24" s="429"/>
      <c r="BK24" s="429"/>
      <c r="BL24" s="429"/>
      <c r="BM24" s="430"/>
      <c r="BN24" s="453">
        <v>18970480</v>
      </c>
      <c r="BO24" s="454"/>
      <c r="BP24" s="454"/>
      <c r="BQ24" s="454"/>
      <c r="BR24" s="454"/>
      <c r="BS24" s="454"/>
      <c r="BT24" s="454"/>
      <c r="BU24" s="455"/>
      <c r="BV24" s="453">
        <v>19280266</v>
      </c>
      <c r="BW24" s="454"/>
      <c r="BX24" s="454"/>
      <c r="BY24" s="454"/>
      <c r="BZ24" s="454"/>
      <c r="CA24" s="454"/>
      <c r="CB24" s="454"/>
      <c r="CC24" s="455"/>
      <c r="CD24" s="21"/>
      <c r="CE24" s="314"/>
      <c r="CF24" s="314"/>
      <c r="CG24" s="314"/>
      <c r="CH24" s="314"/>
      <c r="CI24" s="314"/>
      <c r="CJ24" s="314"/>
      <c r="CK24" s="314"/>
      <c r="CL24" s="314"/>
      <c r="CM24" s="314"/>
      <c r="CN24" s="314"/>
      <c r="CO24" s="314"/>
      <c r="CP24" s="314"/>
      <c r="CQ24" s="314"/>
      <c r="CR24" s="314"/>
      <c r="CS24" s="315"/>
      <c r="CT24" s="316"/>
      <c r="CU24" s="317"/>
      <c r="CV24" s="317"/>
      <c r="CW24" s="317"/>
      <c r="CX24" s="317"/>
      <c r="CY24" s="317"/>
      <c r="CZ24" s="317"/>
      <c r="DA24" s="318"/>
      <c r="DB24" s="316"/>
      <c r="DC24" s="317"/>
      <c r="DD24" s="317"/>
      <c r="DE24" s="317"/>
      <c r="DF24" s="317"/>
      <c r="DG24" s="317"/>
      <c r="DH24" s="317"/>
      <c r="DI24" s="318"/>
    </row>
    <row r="25" spans="1:113" ht="18.75" customHeight="1" x14ac:dyDescent="0.15">
      <c r="A25" s="2"/>
      <c r="B25" s="436"/>
      <c r="C25" s="352"/>
      <c r="D25" s="353"/>
      <c r="E25" s="443" t="s">
        <v>254</v>
      </c>
      <c r="F25" s="444"/>
      <c r="G25" s="444"/>
      <c r="H25" s="444"/>
      <c r="I25" s="444"/>
      <c r="J25" s="444"/>
      <c r="K25" s="445"/>
      <c r="L25" s="446">
        <v>2</v>
      </c>
      <c r="M25" s="447"/>
      <c r="N25" s="447"/>
      <c r="O25" s="447"/>
      <c r="P25" s="448"/>
      <c r="Q25" s="446">
        <v>6318</v>
      </c>
      <c r="R25" s="447"/>
      <c r="S25" s="447"/>
      <c r="T25" s="447"/>
      <c r="U25" s="447"/>
      <c r="V25" s="448"/>
      <c r="W25" s="351"/>
      <c r="X25" s="352"/>
      <c r="Y25" s="353"/>
      <c r="Z25" s="443" t="s">
        <v>257</v>
      </c>
      <c r="AA25" s="444"/>
      <c r="AB25" s="444"/>
      <c r="AC25" s="444"/>
      <c r="AD25" s="444"/>
      <c r="AE25" s="444"/>
      <c r="AF25" s="444"/>
      <c r="AG25" s="445"/>
      <c r="AH25" s="446">
        <v>68</v>
      </c>
      <c r="AI25" s="447"/>
      <c r="AJ25" s="447"/>
      <c r="AK25" s="447"/>
      <c r="AL25" s="448"/>
      <c r="AM25" s="446">
        <v>207740</v>
      </c>
      <c r="AN25" s="447"/>
      <c r="AO25" s="447"/>
      <c r="AP25" s="447"/>
      <c r="AQ25" s="447"/>
      <c r="AR25" s="448"/>
      <c r="AS25" s="446">
        <v>3055</v>
      </c>
      <c r="AT25" s="447"/>
      <c r="AU25" s="447"/>
      <c r="AV25" s="447"/>
      <c r="AW25" s="447"/>
      <c r="AX25" s="449"/>
      <c r="AY25" s="456" t="s">
        <v>36</v>
      </c>
      <c r="AZ25" s="457"/>
      <c r="BA25" s="457"/>
      <c r="BB25" s="457"/>
      <c r="BC25" s="457"/>
      <c r="BD25" s="457"/>
      <c r="BE25" s="457"/>
      <c r="BF25" s="457"/>
      <c r="BG25" s="457"/>
      <c r="BH25" s="457"/>
      <c r="BI25" s="457"/>
      <c r="BJ25" s="457"/>
      <c r="BK25" s="457"/>
      <c r="BL25" s="457"/>
      <c r="BM25" s="458"/>
      <c r="BN25" s="440">
        <v>7682320</v>
      </c>
      <c r="BO25" s="441"/>
      <c r="BP25" s="441"/>
      <c r="BQ25" s="441"/>
      <c r="BR25" s="441"/>
      <c r="BS25" s="441"/>
      <c r="BT25" s="441"/>
      <c r="BU25" s="442"/>
      <c r="BV25" s="440">
        <v>7834805</v>
      </c>
      <c r="BW25" s="441"/>
      <c r="BX25" s="441"/>
      <c r="BY25" s="441"/>
      <c r="BZ25" s="441"/>
      <c r="CA25" s="441"/>
      <c r="CB25" s="441"/>
      <c r="CC25" s="442"/>
      <c r="CD25" s="21"/>
      <c r="CE25" s="314"/>
      <c r="CF25" s="314"/>
      <c r="CG25" s="314"/>
      <c r="CH25" s="314"/>
      <c r="CI25" s="314"/>
      <c r="CJ25" s="314"/>
      <c r="CK25" s="314"/>
      <c r="CL25" s="314"/>
      <c r="CM25" s="314"/>
      <c r="CN25" s="314"/>
      <c r="CO25" s="314"/>
      <c r="CP25" s="314"/>
      <c r="CQ25" s="314"/>
      <c r="CR25" s="314"/>
      <c r="CS25" s="315"/>
      <c r="CT25" s="316"/>
      <c r="CU25" s="317"/>
      <c r="CV25" s="317"/>
      <c r="CW25" s="317"/>
      <c r="CX25" s="317"/>
      <c r="CY25" s="317"/>
      <c r="CZ25" s="317"/>
      <c r="DA25" s="318"/>
      <c r="DB25" s="316"/>
      <c r="DC25" s="317"/>
      <c r="DD25" s="317"/>
      <c r="DE25" s="317"/>
      <c r="DF25" s="317"/>
      <c r="DG25" s="317"/>
      <c r="DH25" s="317"/>
      <c r="DI25" s="318"/>
    </row>
    <row r="26" spans="1:113" ht="18.75" customHeight="1" x14ac:dyDescent="0.15">
      <c r="A26" s="2"/>
      <c r="B26" s="436"/>
      <c r="C26" s="352"/>
      <c r="D26" s="353"/>
      <c r="E26" s="443" t="s">
        <v>258</v>
      </c>
      <c r="F26" s="444"/>
      <c r="G26" s="444"/>
      <c r="H26" s="444"/>
      <c r="I26" s="444"/>
      <c r="J26" s="444"/>
      <c r="K26" s="445"/>
      <c r="L26" s="446">
        <v>1</v>
      </c>
      <c r="M26" s="447"/>
      <c r="N26" s="447"/>
      <c r="O26" s="447"/>
      <c r="P26" s="448"/>
      <c r="Q26" s="446">
        <v>5529</v>
      </c>
      <c r="R26" s="447"/>
      <c r="S26" s="447"/>
      <c r="T26" s="447"/>
      <c r="U26" s="447"/>
      <c r="V26" s="448"/>
      <c r="W26" s="351"/>
      <c r="X26" s="352"/>
      <c r="Y26" s="353"/>
      <c r="Z26" s="443" t="s">
        <v>259</v>
      </c>
      <c r="AA26" s="462"/>
      <c r="AB26" s="462"/>
      <c r="AC26" s="462"/>
      <c r="AD26" s="462"/>
      <c r="AE26" s="462"/>
      <c r="AF26" s="462"/>
      <c r="AG26" s="463"/>
      <c r="AH26" s="446" t="s">
        <v>195</v>
      </c>
      <c r="AI26" s="447"/>
      <c r="AJ26" s="447"/>
      <c r="AK26" s="447"/>
      <c r="AL26" s="448"/>
      <c r="AM26" s="446" t="s">
        <v>195</v>
      </c>
      <c r="AN26" s="447"/>
      <c r="AO26" s="447"/>
      <c r="AP26" s="447"/>
      <c r="AQ26" s="447"/>
      <c r="AR26" s="448"/>
      <c r="AS26" s="446" t="s">
        <v>195</v>
      </c>
      <c r="AT26" s="447"/>
      <c r="AU26" s="447"/>
      <c r="AV26" s="447"/>
      <c r="AW26" s="447"/>
      <c r="AX26" s="449"/>
      <c r="AY26" s="464" t="s">
        <v>260</v>
      </c>
      <c r="AZ26" s="415"/>
      <c r="BA26" s="415"/>
      <c r="BB26" s="415"/>
      <c r="BC26" s="415"/>
      <c r="BD26" s="415"/>
      <c r="BE26" s="415"/>
      <c r="BF26" s="415"/>
      <c r="BG26" s="415"/>
      <c r="BH26" s="415"/>
      <c r="BI26" s="415"/>
      <c r="BJ26" s="415"/>
      <c r="BK26" s="415"/>
      <c r="BL26" s="415"/>
      <c r="BM26" s="465"/>
      <c r="BN26" s="453" t="s">
        <v>195</v>
      </c>
      <c r="BO26" s="454"/>
      <c r="BP26" s="454"/>
      <c r="BQ26" s="454"/>
      <c r="BR26" s="454"/>
      <c r="BS26" s="454"/>
      <c r="BT26" s="454"/>
      <c r="BU26" s="455"/>
      <c r="BV26" s="453" t="s">
        <v>195</v>
      </c>
      <c r="BW26" s="454"/>
      <c r="BX26" s="454"/>
      <c r="BY26" s="454"/>
      <c r="BZ26" s="454"/>
      <c r="CA26" s="454"/>
      <c r="CB26" s="454"/>
      <c r="CC26" s="455"/>
      <c r="CD26" s="21"/>
      <c r="CE26" s="314"/>
      <c r="CF26" s="314"/>
      <c r="CG26" s="314"/>
      <c r="CH26" s="314"/>
      <c r="CI26" s="314"/>
      <c r="CJ26" s="314"/>
      <c r="CK26" s="314"/>
      <c r="CL26" s="314"/>
      <c r="CM26" s="314"/>
      <c r="CN26" s="314"/>
      <c r="CO26" s="314"/>
      <c r="CP26" s="314"/>
      <c r="CQ26" s="314"/>
      <c r="CR26" s="314"/>
      <c r="CS26" s="315"/>
      <c r="CT26" s="316"/>
      <c r="CU26" s="317"/>
      <c r="CV26" s="317"/>
      <c r="CW26" s="317"/>
      <c r="CX26" s="317"/>
      <c r="CY26" s="317"/>
      <c r="CZ26" s="317"/>
      <c r="DA26" s="318"/>
      <c r="DB26" s="316"/>
      <c r="DC26" s="317"/>
      <c r="DD26" s="317"/>
      <c r="DE26" s="317"/>
      <c r="DF26" s="317"/>
      <c r="DG26" s="317"/>
      <c r="DH26" s="317"/>
      <c r="DI26" s="318"/>
    </row>
    <row r="27" spans="1:113" ht="18.75" customHeight="1" x14ac:dyDescent="0.15">
      <c r="A27" s="2"/>
      <c r="B27" s="436"/>
      <c r="C27" s="352"/>
      <c r="D27" s="353"/>
      <c r="E27" s="443" t="s">
        <v>261</v>
      </c>
      <c r="F27" s="444"/>
      <c r="G27" s="444"/>
      <c r="H27" s="444"/>
      <c r="I27" s="444"/>
      <c r="J27" s="444"/>
      <c r="K27" s="445"/>
      <c r="L27" s="446">
        <v>1</v>
      </c>
      <c r="M27" s="447"/>
      <c r="N27" s="447"/>
      <c r="O27" s="447"/>
      <c r="P27" s="448"/>
      <c r="Q27" s="446">
        <v>4200</v>
      </c>
      <c r="R27" s="447"/>
      <c r="S27" s="447"/>
      <c r="T27" s="447"/>
      <c r="U27" s="447"/>
      <c r="V27" s="448"/>
      <c r="W27" s="351"/>
      <c r="X27" s="352"/>
      <c r="Y27" s="353"/>
      <c r="Z27" s="443" t="s">
        <v>262</v>
      </c>
      <c r="AA27" s="444"/>
      <c r="AB27" s="444"/>
      <c r="AC27" s="444"/>
      <c r="AD27" s="444"/>
      <c r="AE27" s="444"/>
      <c r="AF27" s="444"/>
      <c r="AG27" s="445"/>
      <c r="AH27" s="446">
        <v>3</v>
      </c>
      <c r="AI27" s="447"/>
      <c r="AJ27" s="447"/>
      <c r="AK27" s="447"/>
      <c r="AL27" s="448"/>
      <c r="AM27" s="446">
        <v>10941</v>
      </c>
      <c r="AN27" s="447"/>
      <c r="AO27" s="447"/>
      <c r="AP27" s="447"/>
      <c r="AQ27" s="447"/>
      <c r="AR27" s="448"/>
      <c r="AS27" s="446">
        <v>3647</v>
      </c>
      <c r="AT27" s="447"/>
      <c r="AU27" s="447"/>
      <c r="AV27" s="447"/>
      <c r="AW27" s="447"/>
      <c r="AX27" s="449"/>
      <c r="AY27" s="459" t="s">
        <v>265</v>
      </c>
      <c r="AZ27" s="460"/>
      <c r="BA27" s="460"/>
      <c r="BB27" s="460"/>
      <c r="BC27" s="460"/>
      <c r="BD27" s="460"/>
      <c r="BE27" s="460"/>
      <c r="BF27" s="460"/>
      <c r="BG27" s="460"/>
      <c r="BH27" s="460"/>
      <c r="BI27" s="460"/>
      <c r="BJ27" s="460"/>
      <c r="BK27" s="460"/>
      <c r="BL27" s="460"/>
      <c r="BM27" s="461"/>
      <c r="BN27" s="431">
        <v>809128</v>
      </c>
      <c r="BO27" s="432"/>
      <c r="BP27" s="432"/>
      <c r="BQ27" s="432"/>
      <c r="BR27" s="432"/>
      <c r="BS27" s="432"/>
      <c r="BT27" s="432"/>
      <c r="BU27" s="433"/>
      <c r="BV27" s="431">
        <v>807564</v>
      </c>
      <c r="BW27" s="432"/>
      <c r="BX27" s="432"/>
      <c r="BY27" s="432"/>
      <c r="BZ27" s="432"/>
      <c r="CA27" s="432"/>
      <c r="CB27" s="432"/>
      <c r="CC27" s="433"/>
      <c r="CD27" s="17"/>
      <c r="CE27" s="314"/>
      <c r="CF27" s="314"/>
      <c r="CG27" s="314"/>
      <c r="CH27" s="314"/>
      <c r="CI27" s="314"/>
      <c r="CJ27" s="314"/>
      <c r="CK27" s="314"/>
      <c r="CL27" s="314"/>
      <c r="CM27" s="314"/>
      <c r="CN27" s="314"/>
      <c r="CO27" s="314"/>
      <c r="CP27" s="314"/>
      <c r="CQ27" s="314"/>
      <c r="CR27" s="314"/>
      <c r="CS27" s="315"/>
      <c r="CT27" s="316"/>
      <c r="CU27" s="317"/>
      <c r="CV27" s="317"/>
      <c r="CW27" s="317"/>
      <c r="CX27" s="317"/>
      <c r="CY27" s="317"/>
      <c r="CZ27" s="317"/>
      <c r="DA27" s="318"/>
      <c r="DB27" s="316"/>
      <c r="DC27" s="317"/>
      <c r="DD27" s="317"/>
      <c r="DE27" s="317"/>
      <c r="DF27" s="317"/>
      <c r="DG27" s="317"/>
      <c r="DH27" s="317"/>
      <c r="DI27" s="318"/>
    </row>
    <row r="28" spans="1:113" ht="18.75" customHeight="1" x14ac:dyDescent="0.15">
      <c r="A28" s="2"/>
      <c r="B28" s="436"/>
      <c r="C28" s="352"/>
      <c r="D28" s="353"/>
      <c r="E28" s="443" t="s">
        <v>266</v>
      </c>
      <c r="F28" s="444"/>
      <c r="G28" s="444"/>
      <c r="H28" s="444"/>
      <c r="I28" s="444"/>
      <c r="J28" s="444"/>
      <c r="K28" s="445"/>
      <c r="L28" s="446">
        <v>1</v>
      </c>
      <c r="M28" s="447"/>
      <c r="N28" s="447"/>
      <c r="O28" s="447"/>
      <c r="P28" s="448"/>
      <c r="Q28" s="446">
        <v>3650</v>
      </c>
      <c r="R28" s="447"/>
      <c r="S28" s="447"/>
      <c r="T28" s="447"/>
      <c r="U28" s="447"/>
      <c r="V28" s="448"/>
      <c r="W28" s="351"/>
      <c r="X28" s="352"/>
      <c r="Y28" s="353"/>
      <c r="Z28" s="443" t="s">
        <v>34</v>
      </c>
      <c r="AA28" s="444"/>
      <c r="AB28" s="444"/>
      <c r="AC28" s="444"/>
      <c r="AD28" s="444"/>
      <c r="AE28" s="444"/>
      <c r="AF28" s="444"/>
      <c r="AG28" s="445"/>
      <c r="AH28" s="446" t="s">
        <v>195</v>
      </c>
      <c r="AI28" s="447"/>
      <c r="AJ28" s="447"/>
      <c r="AK28" s="447"/>
      <c r="AL28" s="448"/>
      <c r="AM28" s="446" t="s">
        <v>195</v>
      </c>
      <c r="AN28" s="447"/>
      <c r="AO28" s="447"/>
      <c r="AP28" s="447"/>
      <c r="AQ28" s="447"/>
      <c r="AR28" s="448"/>
      <c r="AS28" s="446" t="s">
        <v>195</v>
      </c>
      <c r="AT28" s="447"/>
      <c r="AU28" s="447"/>
      <c r="AV28" s="447"/>
      <c r="AW28" s="447"/>
      <c r="AX28" s="449"/>
      <c r="AY28" s="319" t="s">
        <v>267</v>
      </c>
      <c r="AZ28" s="320"/>
      <c r="BA28" s="320"/>
      <c r="BB28" s="321"/>
      <c r="BC28" s="456" t="s">
        <v>99</v>
      </c>
      <c r="BD28" s="457"/>
      <c r="BE28" s="457"/>
      <c r="BF28" s="457"/>
      <c r="BG28" s="457"/>
      <c r="BH28" s="457"/>
      <c r="BI28" s="457"/>
      <c r="BJ28" s="457"/>
      <c r="BK28" s="457"/>
      <c r="BL28" s="457"/>
      <c r="BM28" s="458"/>
      <c r="BN28" s="440">
        <v>3016972</v>
      </c>
      <c r="BO28" s="441"/>
      <c r="BP28" s="441"/>
      <c r="BQ28" s="441"/>
      <c r="BR28" s="441"/>
      <c r="BS28" s="441"/>
      <c r="BT28" s="441"/>
      <c r="BU28" s="442"/>
      <c r="BV28" s="440">
        <v>3008595</v>
      </c>
      <c r="BW28" s="441"/>
      <c r="BX28" s="441"/>
      <c r="BY28" s="441"/>
      <c r="BZ28" s="441"/>
      <c r="CA28" s="441"/>
      <c r="CB28" s="441"/>
      <c r="CC28" s="442"/>
      <c r="CD28" s="21"/>
      <c r="CE28" s="314"/>
      <c r="CF28" s="314"/>
      <c r="CG28" s="314"/>
      <c r="CH28" s="314"/>
      <c r="CI28" s="314"/>
      <c r="CJ28" s="314"/>
      <c r="CK28" s="314"/>
      <c r="CL28" s="314"/>
      <c r="CM28" s="314"/>
      <c r="CN28" s="314"/>
      <c r="CO28" s="314"/>
      <c r="CP28" s="314"/>
      <c r="CQ28" s="314"/>
      <c r="CR28" s="314"/>
      <c r="CS28" s="315"/>
      <c r="CT28" s="316"/>
      <c r="CU28" s="317"/>
      <c r="CV28" s="317"/>
      <c r="CW28" s="317"/>
      <c r="CX28" s="317"/>
      <c r="CY28" s="317"/>
      <c r="CZ28" s="317"/>
      <c r="DA28" s="318"/>
      <c r="DB28" s="316"/>
      <c r="DC28" s="317"/>
      <c r="DD28" s="317"/>
      <c r="DE28" s="317"/>
      <c r="DF28" s="317"/>
      <c r="DG28" s="317"/>
      <c r="DH28" s="317"/>
      <c r="DI28" s="318"/>
    </row>
    <row r="29" spans="1:113" ht="18.75" customHeight="1" x14ac:dyDescent="0.15">
      <c r="A29" s="2"/>
      <c r="B29" s="436"/>
      <c r="C29" s="352"/>
      <c r="D29" s="353"/>
      <c r="E29" s="443" t="s">
        <v>270</v>
      </c>
      <c r="F29" s="444"/>
      <c r="G29" s="444"/>
      <c r="H29" s="444"/>
      <c r="I29" s="444"/>
      <c r="J29" s="444"/>
      <c r="K29" s="445"/>
      <c r="L29" s="446">
        <v>16</v>
      </c>
      <c r="M29" s="447"/>
      <c r="N29" s="447"/>
      <c r="O29" s="447"/>
      <c r="P29" s="448"/>
      <c r="Q29" s="446">
        <v>3400</v>
      </c>
      <c r="R29" s="447"/>
      <c r="S29" s="447"/>
      <c r="T29" s="447"/>
      <c r="U29" s="447"/>
      <c r="V29" s="448"/>
      <c r="W29" s="354"/>
      <c r="X29" s="355"/>
      <c r="Y29" s="356"/>
      <c r="Z29" s="443" t="s">
        <v>272</v>
      </c>
      <c r="AA29" s="444"/>
      <c r="AB29" s="444"/>
      <c r="AC29" s="444"/>
      <c r="AD29" s="444"/>
      <c r="AE29" s="444"/>
      <c r="AF29" s="444"/>
      <c r="AG29" s="445"/>
      <c r="AH29" s="446">
        <v>363</v>
      </c>
      <c r="AI29" s="447"/>
      <c r="AJ29" s="447"/>
      <c r="AK29" s="447"/>
      <c r="AL29" s="448"/>
      <c r="AM29" s="446">
        <v>1213341</v>
      </c>
      <c r="AN29" s="447"/>
      <c r="AO29" s="447"/>
      <c r="AP29" s="447"/>
      <c r="AQ29" s="447"/>
      <c r="AR29" s="448"/>
      <c r="AS29" s="446">
        <v>3343</v>
      </c>
      <c r="AT29" s="447"/>
      <c r="AU29" s="447"/>
      <c r="AV29" s="447"/>
      <c r="AW29" s="447"/>
      <c r="AX29" s="449"/>
      <c r="AY29" s="322"/>
      <c r="AZ29" s="323"/>
      <c r="BA29" s="323"/>
      <c r="BB29" s="324"/>
      <c r="BC29" s="450" t="s">
        <v>273</v>
      </c>
      <c r="BD29" s="451"/>
      <c r="BE29" s="451"/>
      <c r="BF29" s="451"/>
      <c r="BG29" s="451"/>
      <c r="BH29" s="451"/>
      <c r="BI29" s="451"/>
      <c r="BJ29" s="451"/>
      <c r="BK29" s="451"/>
      <c r="BL29" s="451"/>
      <c r="BM29" s="452"/>
      <c r="BN29" s="453">
        <v>962737</v>
      </c>
      <c r="BO29" s="454"/>
      <c r="BP29" s="454"/>
      <c r="BQ29" s="454"/>
      <c r="BR29" s="454"/>
      <c r="BS29" s="454"/>
      <c r="BT29" s="454"/>
      <c r="BU29" s="455"/>
      <c r="BV29" s="453">
        <v>911435</v>
      </c>
      <c r="BW29" s="454"/>
      <c r="BX29" s="454"/>
      <c r="BY29" s="454"/>
      <c r="BZ29" s="454"/>
      <c r="CA29" s="454"/>
      <c r="CB29" s="454"/>
      <c r="CC29" s="455"/>
      <c r="CD29" s="17"/>
      <c r="CE29" s="314"/>
      <c r="CF29" s="314"/>
      <c r="CG29" s="314"/>
      <c r="CH29" s="314"/>
      <c r="CI29" s="314"/>
      <c r="CJ29" s="314"/>
      <c r="CK29" s="314"/>
      <c r="CL29" s="314"/>
      <c r="CM29" s="314"/>
      <c r="CN29" s="314"/>
      <c r="CO29" s="314"/>
      <c r="CP29" s="314"/>
      <c r="CQ29" s="314"/>
      <c r="CR29" s="314"/>
      <c r="CS29" s="315"/>
      <c r="CT29" s="316"/>
      <c r="CU29" s="317"/>
      <c r="CV29" s="317"/>
      <c r="CW29" s="317"/>
      <c r="CX29" s="317"/>
      <c r="CY29" s="317"/>
      <c r="CZ29" s="317"/>
      <c r="DA29" s="318"/>
      <c r="DB29" s="316"/>
      <c r="DC29" s="317"/>
      <c r="DD29" s="317"/>
      <c r="DE29" s="317"/>
      <c r="DF29" s="317"/>
      <c r="DG29" s="317"/>
      <c r="DH29" s="317"/>
      <c r="DI29" s="318"/>
    </row>
    <row r="30" spans="1:113" ht="18.75" customHeight="1" x14ac:dyDescent="0.15">
      <c r="A30" s="2"/>
      <c r="B30" s="437"/>
      <c r="C30" s="438"/>
      <c r="D30" s="439"/>
      <c r="E30" s="416"/>
      <c r="F30" s="417"/>
      <c r="G30" s="417"/>
      <c r="H30" s="417"/>
      <c r="I30" s="417"/>
      <c r="J30" s="417"/>
      <c r="K30" s="418"/>
      <c r="L30" s="419"/>
      <c r="M30" s="420"/>
      <c r="N30" s="420"/>
      <c r="O30" s="420"/>
      <c r="P30" s="421"/>
      <c r="Q30" s="419"/>
      <c r="R30" s="420"/>
      <c r="S30" s="420"/>
      <c r="T30" s="420"/>
      <c r="U30" s="420"/>
      <c r="V30" s="421"/>
      <c r="W30" s="422" t="s">
        <v>275</v>
      </c>
      <c r="X30" s="423"/>
      <c r="Y30" s="423"/>
      <c r="Z30" s="423"/>
      <c r="AA30" s="423"/>
      <c r="AB30" s="423"/>
      <c r="AC30" s="423"/>
      <c r="AD30" s="423"/>
      <c r="AE30" s="423"/>
      <c r="AF30" s="423"/>
      <c r="AG30" s="424"/>
      <c r="AH30" s="425">
        <v>100.6</v>
      </c>
      <c r="AI30" s="426"/>
      <c r="AJ30" s="426"/>
      <c r="AK30" s="426"/>
      <c r="AL30" s="426"/>
      <c r="AM30" s="426"/>
      <c r="AN30" s="426"/>
      <c r="AO30" s="426"/>
      <c r="AP30" s="426"/>
      <c r="AQ30" s="426"/>
      <c r="AR30" s="426"/>
      <c r="AS30" s="426"/>
      <c r="AT30" s="426"/>
      <c r="AU30" s="426"/>
      <c r="AV30" s="426"/>
      <c r="AW30" s="426"/>
      <c r="AX30" s="427"/>
      <c r="AY30" s="325"/>
      <c r="AZ30" s="326"/>
      <c r="BA30" s="326"/>
      <c r="BB30" s="327"/>
      <c r="BC30" s="428" t="s">
        <v>66</v>
      </c>
      <c r="BD30" s="429"/>
      <c r="BE30" s="429"/>
      <c r="BF30" s="429"/>
      <c r="BG30" s="429"/>
      <c r="BH30" s="429"/>
      <c r="BI30" s="429"/>
      <c r="BJ30" s="429"/>
      <c r="BK30" s="429"/>
      <c r="BL30" s="429"/>
      <c r="BM30" s="430"/>
      <c r="BN30" s="431">
        <v>5201795</v>
      </c>
      <c r="BO30" s="432"/>
      <c r="BP30" s="432"/>
      <c r="BQ30" s="432"/>
      <c r="BR30" s="432"/>
      <c r="BS30" s="432"/>
      <c r="BT30" s="432"/>
      <c r="BU30" s="433"/>
      <c r="BV30" s="431">
        <v>5163767</v>
      </c>
      <c r="BW30" s="432"/>
      <c r="BX30" s="432"/>
      <c r="BY30" s="432"/>
      <c r="BZ30" s="432"/>
      <c r="CA30" s="432"/>
      <c r="CB30" s="432"/>
      <c r="CC30" s="43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34" t="s">
        <v>181</v>
      </c>
      <c r="D32" s="434"/>
      <c r="E32" s="434"/>
      <c r="F32" s="434"/>
      <c r="G32" s="434"/>
      <c r="H32" s="434"/>
      <c r="I32" s="434"/>
      <c r="J32" s="434"/>
      <c r="K32" s="434"/>
      <c r="L32" s="434"/>
      <c r="M32" s="434"/>
      <c r="N32" s="434"/>
      <c r="O32" s="434"/>
      <c r="P32" s="434"/>
      <c r="Q32" s="434"/>
      <c r="R32" s="434"/>
      <c r="S32" s="434"/>
      <c r="U32" s="415" t="s">
        <v>90</v>
      </c>
      <c r="V32" s="415"/>
      <c r="W32" s="415"/>
      <c r="X32" s="415"/>
      <c r="Y32" s="415"/>
      <c r="Z32" s="415"/>
      <c r="AA32" s="415"/>
      <c r="AB32" s="415"/>
      <c r="AC32" s="415"/>
      <c r="AD32" s="415"/>
      <c r="AE32" s="415"/>
      <c r="AF32" s="415"/>
      <c r="AG32" s="415"/>
      <c r="AH32" s="415"/>
      <c r="AI32" s="415"/>
      <c r="AJ32" s="415"/>
      <c r="AK32" s="415"/>
      <c r="AM32" s="415" t="s">
        <v>277</v>
      </c>
      <c r="AN32" s="415"/>
      <c r="AO32" s="415"/>
      <c r="AP32" s="415"/>
      <c r="AQ32" s="415"/>
      <c r="AR32" s="415"/>
      <c r="AS32" s="415"/>
      <c r="AT32" s="415"/>
      <c r="AU32" s="415"/>
      <c r="AV32" s="415"/>
      <c r="AW32" s="415"/>
      <c r="AX32" s="415"/>
      <c r="AY32" s="415"/>
      <c r="AZ32" s="415"/>
      <c r="BA32" s="415"/>
      <c r="BB32" s="415"/>
      <c r="BC32" s="415"/>
      <c r="BE32" s="415" t="s">
        <v>278</v>
      </c>
      <c r="BF32" s="415"/>
      <c r="BG32" s="415"/>
      <c r="BH32" s="415"/>
      <c r="BI32" s="415"/>
      <c r="BJ32" s="415"/>
      <c r="BK32" s="415"/>
      <c r="BL32" s="415"/>
      <c r="BM32" s="415"/>
      <c r="BN32" s="415"/>
      <c r="BO32" s="415"/>
      <c r="BP32" s="415"/>
      <c r="BQ32" s="415"/>
      <c r="BR32" s="415"/>
      <c r="BS32" s="415"/>
      <c r="BT32" s="415"/>
      <c r="BU32" s="415"/>
      <c r="BW32" s="415" t="s">
        <v>279</v>
      </c>
      <c r="BX32" s="415"/>
      <c r="BY32" s="415"/>
      <c r="BZ32" s="415"/>
      <c r="CA32" s="415"/>
      <c r="CB32" s="415"/>
      <c r="CC32" s="415"/>
      <c r="CD32" s="415"/>
      <c r="CE32" s="415"/>
      <c r="CF32" s="415"/>
      <c r="CG32" s="415"/>
      <c r="CH32" s="415"/>
      <c r="CI32" s="415"/>
      <c r="CJ32" s="415"/>
      <c r="CK32" s="415"/>
      <c r="CL32" s="415"/>
      <c r="CM32" s="415"/>
      <c r="CO32" s="415" t="s">
        <v>281</v>
      </c>
      <c r="CP32" s="415"/>
      <c r="CQ32" s="415"/>
      <c r="CR32" s="415"/>
      <c r="CS32" s="415"/>
      <c r="CT32" s="415"/>
      <c r="CU32" s="415"/>
      <c r="CV32" s="415"/>
      <c r="CW32" s="415"/>
      <c r="CX32" s="415"/>
      <c r="CY32" s="415"/>
      <c r="CZ32" s="415"/>
      <c r="DA32" s="415"/>
      <c r="DB32" s="415"/>
      <c r="DC32" s="415"/>
      <c r="DD32" s="415"/>
      <c r="DE32" s="415"/>
      <c r="DI32" s="36"/>
    </row>
    <row r="33" spans="1:113" ht="13.5" customHeight="1" x14ac:dyDescent="0.15">
      <c r="A33" s="2"/>
      <c r="B33" s="5"/>
      <c r="C33" s="394" t="s">
        <v>117</v>
      </c>
      <c r="D33" s="394"/>
      <c r="E33" s="374" t="s">
        <v>282</v>
      </c>
      <c r="F33" s="374"/>
      <c r="G33" s="374"/>
      <c r="H33" s="374"/>
      <c r="I33" s="374"/>
      <c r="J33" s="374"/>
      <c r="K33" s="374"/>
      <c r="L33" s="374"/>
      <c r="M33" s="374"/>
      <c r="N33" s="374"/>
      <c r="O33" s="374"/>
      <c r="P33" s="374"/>
      <c r="Q33" s="374"/>
      <c r="R33" s="374"/>
      <c r="S33" s="374"/>
      <c r="T33" s="12"/>
      <c r="U33" s="394" t="s">
        <v>117</v>
      </c>
      <c r="V33" s="394"/>
      <c r="W33" s="374" t="s">
        <v>282</v>
      </c>
      <c r="X33" s="374"/>
      <c r="Y33" s="374"/>
      <c r="Z33" s="374"/>
      <c r="AA33" s="374"/>
      <c r="AB33" s="374"/>
      <c r="AC33" s="374"/>
      <c r="AD33" s="374"/>
      <c r="AE33" s="374"/>
      <c r="AF33" s="374"/>
      <c r="AG33" s="374"/>
      <c r="AH33" s="374"/>
      <c r="AI33" s="374"/>
      <c r="AJ33" s="374"/>
      <c r="AK33" s="374"/>
      <c r="AL33" s="12"/>
      <c r="AM33" s="394" t="s">
        <v>117</v>
      </c>
      <c r="AN33" s="394"/>
      <c r="AO33" s="374" t="s">
        <v>282</v>
      </c>
      <c r="AP33" s="374"/>
      <c r="AQ33" s="374"/>
      <c r="AR33" s="374"/>
      <c r="AS33" s="374"/>
      <c r="AT33" s="374"/>
      <c r="AU33" s="374"/>
      <c r="AV33" s="374"/>
      <c r="AW33" s="374"/>
      <c r="AX33" s="374"/>
      <c r="AY33" s="374"/>
      <c r="AZ33" s="374"/>
      <c r="BA33" s="374"/>
      <c r="BB33" s="374"/>
      <c r="BC33" s="374"/>
      <c r="BD33" s="8"/>
      <c r="BE33" s="374" t="s">
        <v>283</v>
      </c>
      <c r="BF33" s="374"/>
      <c r="BG33" s="374" t="s">
        <v>163</v>
      </c>
      <c r="BH33" s="374"/>
      <c r="BI33" s="374"/>
      <c r="BJ33" s="374"/>
      <c r="BK33" s="374"/>
      <c r="BL33" s="374"/>
      <c r="BM33" s="374"/>
      <c r="BN33" s="374"/>
      <c r="BO33" s="374"/>
      <c r="BP33" s="374"/>
      <c r="BQ33" s="374"/>
      <c r="BR33" s="374"/>
      <c r="BS33" s="374"/>
      <c r="BT33" s="374"/>
      <c r="BU33" s="374"/>
      <c r="BV33" s="8"/>
      <c r="BW33" s="394" t="s">
        <v>283</v>
      </c>
      <c r="BX33" s="394"/>
      <c r="BY33" s="374" t="s">
        <v>106</v>
      </c>
      <c r="BZ33" s="374"/>
      <c r="CA33" s="374"/>
      <c r="CB33" s="374"/>
      <c r="CC33" s="374"/>
      <c r="CD33" s="374"/>
      <c r="CE33" s="374"/>
      <c r="CF33" s="374"/>
      <c r="CG33" s="374"/>
      <c r="CH33" s="374"/>
      <c r="CI33" s="374"/>
      <c r="CJ33" s="374"/>
      <c r="CK33" s="374"/>
      <c r="CL33" s="374"/>
      <c r="CM33" s="374"/>
      <c r="CN33" s="12"/>
      <c r="CO33" s="394" t="s">
        <v>117</v>
      </c>
      <c r="CP33" s="394"/>
      <c r="CQ33" s="374" t="s">
        <v>285</v>
      </c>
      <c r="CR33" s="374"/>
      <c r="CS33" s="374"/>
      <c r="CT33" s="374"/>
      <c r="CU33" s="374"/>
      <c r="CV33" s="374"/>
      <c r="CW33" s="374"/>
      <c r="CX33" s="374"/>
      <c r="CY33" s="374"/>
      <c r="CZ33" s="374"/>
      <c r="DA33" s="374"/>
      <c r="DB33" s="374"/>
      <c r="DC33" s="374"/>
      <c r="DD33" s="374"/>
      <c r="DE33" s="374"/>
      <c r="DF33" s="12"/>
      <c r="DG33" s="414" t="s">
        <v>77</v>
      </c>
      <c r="DH33" s="414"/>
      <c r="DI33" s="19"/>
    </row>
    <row r="34" spans="1:113" ht="32.25" customHeight="1" x14ac:dyDescent="0.15">
      <c r="A34" s="2"/>
      <c r="B34" s="5"/>
      <c r="C34" s="412">
        <f>IF(E34="","",1)</f>
        <v>1</v>
      </c>
      <c r="D34" s="412"/>
      <c r="E34" s="411" t="str">
        <f>IF('各会計、関係団体の財政状況及び健全化判断比率'!B7="","",'各会計、関係団体の財政状況及び健全化判断比率'!B7)</f>
        <v>一般会計</v>
      </c>
      <c r="F34" s="411"/>
      <c r="G34" s="411"/>
      <c r="H34" s="411"/>
      <c r="I34" s="411"/>
      <c r="J34" s="411"/>
      <c r="K34" s="411"/>
      <c r="L34" s="411"/>
      <c r="M34" s="411"/>
      <c r="N34" s="411"/>
      <c r="O34" s="411"/>
      <c r="P34" s="411"/>
      <c r="Q34" s="411"/>
      <c r="R34" s="411"/>
      <c r="S34" s="411"/>
      <c r="T34" s="2"/>
      <c r="U34" s="412">
        <f>IF(W34="","",MAX(C34:D43)+1)</f>
        <v>2</v>
      </c>
      <c r="V34" s="412"/>
      <c r="W34" s="411" t="str">
        <f>IF('各会計、関係団体の財政状況及び健全化判断比率'!B28="","",'各会計、関係団体の財政状況及び健全化判断比率'!B28)</f>
        <v>国民健康保険特別会計</v>
      </c>
      <c r="X34" s="411"/>
      <c r="Y34" s="411"/>
      <c r="Z34" s="411"/>
      <c r="AA34" s="411"/>
      <c r="AB34" s="411"/>
      <c r="AC34" s="411"/>
      <c r="AD34" s="411"/>
      <c r="AE34" s="411"/>
      <c r="AF34" s="411"/>
      <c r="AG34" s="411"/>
      <c r="AH34" s="411"/>
      <c r="AI34" s="411"/>
      <c r="AJ34" s="411"/>
      <c r="AK34" s="411"/>
      <c r="AL34" s="2"/>
      <c r="AM34" s="412">
        <f>IF(AO34="","",MAX(C34:D43,U34:V43)+1)</f>
        <v>5</v>
      </c>
      <c r="AN34" s="412"/>
      <c r="AO34" s="411" t="str">
        <f>IF('各会計、関係団体の財政状況及び健全化判断比率'!B31="","",'各会計、関係団体の財政状況及び健全化判断比率'!B31)</f>
        <v>水道事業会計</v>
      </c>
      <c r="AP34" s="411"/>
      <c r="AQ34" s="411"/>
      <c r="AR34" s="411"/>
      <c r="AS34" s="411"/>
      <c r="AT34" s="411"/>
      <c r="AU34" s="411"/>
      <c r="AV34" s="411"/>
      <c r="AW34" s="411"/>
      <c r="AX34" s="411"/>
      <c r="AY34" s="411"/>
      <c r="AZ34" s="411"/>
      <c r="BA34" s="411"/>
      <c r="BB34" s="411"/>
      <c r="BC34" s="411"/>
      <c r="BD34" s="2"/>
      <c r="BE34" s="412">
        <f>IF(BG34="","",MAX(C34:D43,U34:V43,AM34:AN43)+1)</f>
        <v>7</v>
      </c>
      <c r="BF34" s="412"/>
      <c r="BG34" s="411" t="str">
        <f>IF('各会計、関係団体の財政状況及び健全化判断比率'!B33="","",'各会計、関係団体の財政状況及び健全化判断比率'!B33)</f>
        <v>浄化槽整備推進事業特別会計</v>
      </c>
      <c r="BH34" s="411"/>
      <c r="BI34" s="411"/>
      <c r="BJ34" s="411"/>
      <c r="BK34" s="411"/>
      <c r="BL34" s="411"/>
      <c r="BM34" s="411"/>
      <c r="BN34" s="411"/>
      <c r="BO34" s="411"/>
      <c r="BP34" s="411"/>
      <c r="BQ34" s="411"/>
      <c r="BR34" s="411"/>
      <c r="BS34" s="411"/>
      <c r="BT34" s="411"/>
      <c r="BU34" s="411"/>
      <c r="BV34" s="2"/>
      <c r="BW34" s="412">
        <f>IF(BY34="","",MAX(C34:D43,U34:V43,AM34:AN43,BE34:BF43)+1)</f>
        <v>8</v>
      </c>
      <c r="BX34" s="412"/>
      <c r="BY34" s="411" t="str">
        <f>IF('各会計、関係団体の財政状況及び健全化判断比率'!B68="","",'各会計、関係団体の財政状況及び健全化判断比率'!B68)</f>
        <v>臼津広域連合</v>
      </c>
      <c r="BZ34" s="411"/>
      <c r="CA34" s="411"/>
      <c r="CB34" s="411"/>
      <c r="CC34" s="411"/>
      <c r="CD34" s="411"/>
      <c r="CE34" s="411"/>
      <c r="CF34" s="411"/>
      <c r="CG34" s="411"/>
      <c r="CH34" s="411"/>
      <c r="CI34" s="411"/>
      <c r="CJ34" s="411"/>
      <c r="CK34" s="411"/>
      <c r="CL34" s="411"/>
      <c r="CM34" s="411"/>
      <c r="CN34" s="2"/>
      <c r="CO34" s="412">
        <f>IF(CQ34="","",MAX(C34:D43,U34:V43,AM34:AN43,BE34:BF43,BW34:BX43)+1)</f>
        <v>13</v>
      </c>
      <c r="CP34" s="412"/>
      <c r="CQ34" s="411" t="str">
        <f>IF('各会計、関係団体の財政状況及び健全化判断比率'!BS7="","",'各会計、関係団体の財政状況及び健全化判断比率'!BS7)</f>
        <v>臼杵市環境保全型農林振興公社</v>
      </c>
      <c r="CR34" s="411"/>
      <c r="CS34" s="411"/>
      <c r="CT34" s="411"/>
      <c r="CU34" s="411"/>
      <c r="CV34" s="411"/>
      <c r="CW34" s="411"/>
      <c r="CX34" s="411"/>
      <c r="CY34" s="411"/>
      <c r="CZ34" s="411"/>
      <c r="DA34" s="411"/>
      <c r="DB34" s="411"/>
      <c r="DC34" s="411"/>
      <c r="DD34" s="411"/>
      <c r="DE34" s="411"/>
      <c r="DG34" s="413" t="str">
        <f>IF('各会計、関係団体の財政状況及び健全化判断比率'!BR7="","",'各会計、関係団体の財政状況及び健全化判断比率'!BR7)</f>
        <v/>
      </c>
      <c r="DH34" s="413"/>
      <c r="DI34" s="19"/>
    </row>
    <row r="35" spans="1:113" ht="32.25" customHeight="1" x14ac:dyDescent="0.15">
      <c r="A35" s="2"/>
      <c r="B35" s="5"/>
      <c r="C35" s="412" t="str">
        <f t="shared" ref="C35:C43" si="0">IF(E35="","",C34+1)</f>
        <v/>
      </c>
      <c r="D35" s="412"/>
      <c r="E35" s="411" t="str">
        <f>IF('各会計、関係団体の財政状況及び健全化判断比率'!B8="","",'各会計、関係団体の財政状況及び健全化判断比率'!B8)</f>
        <v/>
      </c>
      <c r="F35" s="411"/>
      <c r="G35" s="411"/>
      <c r="H35" s="411"/>
      <c r="I35" s="411"/>
      <c r="J35" s="411"/>
      <c r="K35" s="411"/>
      <c r="L35" s="411"/>
      <c r="M35" s="411"/>
      <c r="N35" s="411"/>
      <c r="O35" s="411"/>
      <c r="P35" s="411"/>
      <c r="Q35" s="411"/>
      <c r="R35" s="411"/>
      <c r="S35" s="411"/>
      <c r="T35" s="2"/>
      <c r="U35" s="412">
        <f t="shared" ref="U35:U43" si="1">IF(W35="","",U34+1)</f>
        <v>3</v>
      </c>
      <c r="V35" s="412"/>
      <c r="W35" s="411" t="str">
        <f>IF('各会計、関係団体の財政状況及び健全化判断比率'!B29="","",'各会計、関係団体の財政状況及び健全化判断比率'!B29)</f>
        <v>介護保険特別会計</v>
      </c>
      <c r="X35" s="411"/>
      <c r="Y35" s="411"/>
      <c r="Z35" s="411"/>
      <c r="AA35" s="411"/>
      <c r="AB35" s="411"/>
      <c r="AC35" s="411"/>
      <c r="AD35" s="411"/>
      <c r="AE35" s="411"/>
      <c r="AF35" s="411"/>
      <c r="AG35" s="411"/>
      <c r="AH35" s="411"/>
      <c r="AI35" s="411"/>
      <c r="AJ35" s="411"/>
      <c r="AK35" s="411"/>
      <c r="AL35" s="2"/>
      <c r="AM35" s="412">
        <f t="shared" ref="AM35:AM43" si="2">IF(AO35="","",AM34+1)</f>
        <v>6</v>
      </c>
      <c r="AN35" s="412"/>
      <c r="AO35" s="411" t="str">
        <f>IF('各会計、関係団体の財政状況及び健全化判断比率'!B32="","",'各会計、関係団体の財政状況及び健全化判断比率'!B32)</f>
        <v>下水道事業会計</v>
      </c>
      <c r="AP35" s="411"/>
      <c r="AQ35" s="411"/>
      <c r="AR35" s="411"/>
      <c r="AS35" s="411"/>
      <c r="AT35" s="411"/>
      <c r="AU35" s="411"/>
      <c r="AV35" s="411"/>
      <c r="AW35" s="411"/>
      <c r="AX35" s="411"/>
      <c r="AY35" s="411"/>
      <c r="AZ35" s="411"/>
      <c r="BA35" s="411"/>
      <c r="BB35" s="411"/>
      <c r="BC35" s="411"/>
      <c r="BD35" s="2"/>
      <c r="BE35" s="412" t="str">
        <f t="shared" ref="BE35:BE43" si="3">IF(BG35="","",BE34+1)</f>
        <v/>
      </c>
      <c r="BF35" s="412"/>
      <c r="BG35" s="411"/>
      <c r="BH35" s="411"/>
      <c r="BI35" s="411"/>
      <c r="BJ35" s="411"/>
      <c r="BK35" s="411"/>
      <c r="BL35" s="411"/>
      <c r="BM35" s="411"/>
      <c r="BN35" s="411"/>
      <c r="BO35" s="411"/>
      <c r="BP35" s="411"/>
      <c r="BQ35" s="411"/>
      <c r="BR35" s="411"/>
      <c r="BS35" s="411"/>
      <c r="BT35" s="411"/>
      <c r="BU35" s="411"/>
      <c r="BV35" s="2"/>
      <c r="BW35" s="412">
        <f t="shared" ref="BW35:BW43" si="4">IF(BY35="","",BW34+1)</f>
        <v>9</v>
      </c>
      <c r="BX35" s="412"/>
      <c r="BY35" s="411" t="str">
        <f>IF('各会計、関係団体の財政状況及び健全化判断比率'!B69="","",'各会計、関係団体の財政状況及び健全化判断比率'!B69)</f>
        <v>大分県交通災害共済組合（交通災害共済事業会計）</v>
      </c>
      <c r="BZ35" s="411"/>
      <c r="CA35" s="411"/>
      <c r="CB35" s="411"/>
      <c r="CC35" s="411"/>
      <c r="CD35" s="411"/>
      <c r="CE35" s="411"/>
      <c r="CF35" s="411"/>
      <c r="CG35" s="411"/>
      <c r="CH35" s="411"/>
      <c r="CI35" s="411"/>
      <c r="CJ35" s="411"/>
      <c r="CK35" s="411"/>
      <c r="CL35" s="411"/>
      <c r="CM35" s="411"/>
      <c r="CN35" s="2"/>
      <c r="CO35" s="412">
        <f t="shared" ref="CO35:CO43" si="5">IF(CQ35="","",CO34+1)</f>
        <v>14</v>
      </c>
      <c r="CP35" s="412"/>
      <c r="CQ35" s="411" t="str">
        <f>IF('各会計、関係団体の財政状況及び健全化判断比率'!BS8="","",'各会計、関係団体の財政状況及び健全化判断比率'!BS8)</f>
        <v>株式会社　まちづくり臼杵</v>
      </c>
      <c r="CR35" s="411"/>
      <c r="CS35" s="411"/>
      <c r="CT35" s="411"/>
      <c r="CU35" s="411"/>
      <c r="CV35" s="411"/>
      <c r="CW35" s="411"/>
      <c r="CX35" s="411"/>
      <c r="CY35" s="411"/>
      <c r="CZ35" s="411"/>
      <c r="DA35" s="411"/>
      <c r="DB35" s="411"/>
      <c r="DC35" s="411"/>
      <c r="DD35" s="411"/>
      <c r="DE35" s="411"/>
      <c r="DG35" s="413" t="str">
        <f>IF('各会計、関係団体の財政状況及び健全化判断比率'!BR8="","",'各会計、関係団体の財政状況及び健全化判断比率'!BR8)</f>
        <v/>
      </c>
      <c r="DH35" s="413"/>
      <c r="DI35" s="19"/>
    </row>
    <row r="36" spans="1:113" ht="32.25" customHeight="1" x14ac:dyDescent="0.15">
      <c r="A36" s="2"/>
      <c r="B36" s="5"/>
      <c r="C36" s="412" t="str">
        <f t="shared" si="0"/>
        <v/>
      </c>
      <c r="D36" s="412"/>
      <c r="E36" s="411" t="str">
        <f>IF('各会計、関係団体の財政状況及び健全化判断比率'!B9="","",'各会計、関係団体の財政状況及び健全化判断比率'!B9)</f>
        <v/>
      </c>
      <c r="F36" s="411"/>
      <c r="G36" s="411"/>
      <c r="H36" s="411"/>
      <c r="I36" s="411"/>
      <c r="J36" s="411"/>
      <c r="K36" s="411"/>
      <c r="L36" s="411"/>
      <c r="M36" s="411"/>
      <c r="N36" s="411"/>
      <c r="O36" s="411"/>
      <c r="P36" s="411"/>
      <c r="Q36" s="411"/>
      <c r="R36" s="411"/>
      <c r="S36" s="411"/>
      <c r="T36" s="2"/>
      <c r="U36" s="412">
        <f t="shared" si="1"/>
        <v>4</v>
      </c>
      <c r="V36" s="412"/>
      <c r="W36" s="411" t="str">
        <f>IF('各会計、関係団体の財政状況及び健全化判断比率'!B30="","",'各会計、関係団体の財政状況及び健全化判断比率'!B30)</f>
        <v>後期高齢者医療特別会計</v>
      </c>
      <c r="X36" s="411"/>
      <c r="Y36" s="411"/>
      <c r="Z36" s="411"/>
      <c r="AA36" s="411"/>
      <c r="AB36" s="411"/>
      <c r="AC36" s="411"/>
      <c r="AD36" s="411"/>
      <c r="AE36" s="411"/>
      <c r="AF36" s="411"/>
      <c r="AG36" s="411"/>
      <c r="AH36" s="411"/>
      <c r="AI36" s="411"/>
      <c r="AJ36" s="411"/>
      <c r="AK36" s="411"/>
      <c r="AL36" s="2"/>
      <c r="AM36" s="412" t="str">
        <f t="shared" si="2"/>
        <v/>
      </c>
      <c r="AN36" s="412"/>
      <c r="AO36" s="411"/>
      <c r="AP36" s="411"/>
      <c r="AQ36" s="411"/>
      <c r="AR36" s="411"/>
      <c r="AS36" s="411"/>
      <c r="AT36" s="411"/>
      <c r="AU36" s="411"/>
      <c r="AV36" s="411"/>
      <c r="AW36" s="411"/>
      <c r="AX36" s="411"/>
      <c r="AY36" s="411"/>
      <c r="AZ36" s="411"/>
      <c r="BA36" s="411"/>
      <c r="BB36" s="411"/>
      <c r="BC36" s="411"/>
      <c r="BD36" s="2"/>
      <c r="BE36" s="412" t="str">
        <f t="shared" si="3"/>
        <v/>
      </c>
      <c r="BF36" s="412"/>
      <c r="BG36" s="411"/>
      <c r="BH36" s="411"/>
      <c r="BI36" s="411"/>
      <c r="BJ36" s="411"/>
      <c r="BK36" s="411"/>
      <c r="BL36" s="411"/>
      <c r="BM36" s="411"/>
      <c r="BN36" s="411"/>
      <c r="BO36" s="411"/>
      <c r="BP36" s="411"/>
      <c r="BQ36" s="411"/>
      <c r="BR36" s="411"/>
      <c r="BS36" s="411"/>
      <c r="BT36" s="411"/>
      <c r="BU36" s="411"/>
      <c r="BV36" s="2"/>
      <c r="BW36" s="412">
        <f t="shared" si="4"/>
        <v>10</v>
      </c>
      <c r="BX36" s="412"/>
      <c r="BY36" s="411" t="str">
        <f>IF('各会計、関係団体の財政状況及び健全化判断比率'!B70="","",'各会計、関係団体の財政状況及び健全化判断比率'!B70)</f>
        <v>大分県市町村会館管理組合</v>
      </c>
      <c r="BZ36" s="411"/>
      <c r="CA36" s="411"/>
      <c r="CB36" s="411"/>
      <c r="CC36" s="411"/>
      <c r="CD36" s="411"/>
      <c r="CE36" s="411"/>
      <c r="CF36" s="411"/>
      <c r="CG36" s="411"/>
      <c r="CH36" s="411"/>
      <c r="CI36" s="411"/>
      <c r="CJ36" s="411"/>
      <c r="CK36" s="411"/>
      <c r="CL36" s="411"/>
      <c r="CM36" s="411"/>
      <c r="CN36" s="2"/>
      <c r="CO36" s="412" t="str">
        <f t="shared" si="5"/>
        <v/>
      </c>
      <c r="CP36" s="412"/>
      <c r="CQ36" s="411" t="str">
        <f>IF('各会計、関係団体の財政状況及び健全化判断比率'!BS9="","",'各会計、関係団体の財政状況及び健全化判断比率'!BS9)</f>
        <v/>
      </c>
      <c r="CR36" s="411"/>
      <c r="CS36" s="411"/>
      <c r="CT36" s="411"/>
      <c r="CU36" s="411"/>
      <c r="CV36" s="411"/>
      <c r="CW36" s="411"/>
      <c r="CX36" s="411"/>
      <c r="CY36" s="411"/>
      <c r="CZ36" s="411"/>
      <c r="DA36" s="411"/>
      <c r="DB36" s="411"/>
      <c r="DC36" s="411"/>
      <c r="DD36" s="411"/>
      <c r="DE36" s="411"/>
      <c r="DG36" s="413" t="str">
        <f>IF('各会計、関係団体の財政状況及び健全化判断比率'!BR9="","",'各会計、関係団体の財政状況及び健全化判断比率'!BR9)</f>
        <v/>
      </c>
      <c r="DH36" s="413"/>
      <c r="DI36" s="19"/>
    </row>
    <row r="37" spans="1:113" ht="32.25" customHeight="1" x14ac:dyDescent="0.15">
      <c r="A37" s="2"/>
      <c r="B37" s="5"/>
      <c r="C37" s="412" t="str">
        <f t="shared" si="0"/>
        <v/>
      </c>
      <c r="D37" s="412"/>
      <c r="E37" s="411" t="str">
        <f>IF('各会計、関係団体の財政状況及び健全化判断比率'!B10="","",'各会計、関係団体の財政状況及び健全化判断比率'!B10)</f>
        <v/>
      </c>
      <c r="F37" s="411"/>
      <c r="G37" s="411"/>
      <c r="H37" s="411"/>
      <c r="I37" s="411"/>
      <c r="J37" s="411"/>
      <c r="K37" s="411"/>
      <c r="L37" s="411"/>
      <c r="M37" s="411"/>
      <c r="N37" s="411"/>
      <c r="O37" s="411"/>
      <c r="P37" s="411"/>
      <c r="Q37" s="411"/>
      <c r="R37" s="411"/>
      <c r="S37" s="411"/>
      <c r="T37" s="2"/>
      <c r="U37" s="412" t="str">
        <f t="shared" si="1"/>
        <v/>
      </c>
      <c r="V37" s="412"/>
      <c r="W37" s="411"/>
      <c r="X37" s="411"/>
      <c r="Y37" s="411"/>
      <c r="Z37" s="411"/>
      <c r="AA37" s="411"/>
      <c r="AB37" s="411"/>
      <c r="AC37" s="411"/>
      <c r="AD37" s="411"/>
      <c r="AE37" s="411"/>
      <c r="AF37" s="411"/>
      <c r="AG37" s="411"/>
      <c r="AH37" s="411"/>
      <c r="AI37" s="411"/>
      <c r="AJ37" s="411"/>
      <c r="AK37" s="411"/>
      <c r="AL37" s="2"/>
      <c r="AM37" s="412" t="str">
        <f t="shared" si="2"/>
        <v/>
      </c>
      <c r="AN37" s="412"/>
      <c r="AO37" s="411"/>
      <c r="AP37" s="411"/>
      <c r="AQ37" s="411"/>
      <c r="AR37" s="411"/>
      <c r="AS37" s="411"/>
      <c r="AT37" s="411"/>
      <c r="AU37" s="411"/>
      <c r="AV37" s="411"/>
      <c r="AW37" s="411"/>
      <c r="AX37" s="411"/>
      <c r="AY37" s="411"/>
      <c r="AZ37" s="411"/>
      <c r="BA37" s="411"/>
      <c r="BB37" s="411"/>
      <c r="BC37" s="411"/>
      <c r="BD37" s="2"/>
      <c r="BE37" s="412" t="str">
        <f t="shared" si="3"/>
        <v/>
      </c>
      <c r="BF37" s="412"/>
      <c r="BG37" s="411"/>
      <c r="BH37" s="411"/>
      <c r="BI37" s="411"/>
      <c r="BJ37" s="411"/>
      <c r="BK37" s="411"/>
      <c r="BL37" s="411"/>
      <c r="BM37" s="411"/>
      <c r="BN37" s="411"/>
      <c r="BO37" s="411"/>
      <c r="BP37" s="411"/>
      <c r="BQ37" s="411"/>
      <c r="BR37" s="411"/>
      <c r="BS37" s="411"/>
      <c r="BT37" s="411"/>
      <c r="BU37" s="411"/>
      <c r="BV37" s="2"/>
      <c r="BW37" s="412">
        <f t="shared" si="4"/>
        <v>11</v>
      </c>
      <c r="BX37" s="412"/>
      <c r="BY37" s="411" t="str">
        <f>IF('各会計、関係団体の財政状況及び健全化判断比率'!B71="","",'各会計、関係団体の財政状況及び健全化判断比率'!B71)</f>
        <v>大分県後期高齢者医療広域連合（普通会計）</v>
      </c>
      <c r="BZ37" s="411"/>
      <c r="CA37" s="411"/>
      <c r="CB37" s="411"/>
      <c r="CC37" s="411"/>
      <c r="CD37" s="411"/>
      <c r="CE37" s="411"/>
      <c r="CF37" s="411"/>
      <c r="CG37" s="411"/>
      <c r="CH37" s="411"/>
      <c r="CI37" s="411"/>
      <c r="CJ37" s="411"/>
      <c r="CK37" s="411"/>
      <c r="CL37" s="411"/>
      <c r="CM37" s="411"/>
      <c r="CN37" s="2"/>
      <c r="CO37" s="412" t="str">
        <f t="shared" si="5"/>
        <v/>
      </c>
      <c r="CP37" s="412"/>
      <c r="CQ37" s="411" t="str">
        <f>IF('各会計、関係団体の財政状況及び健全化判断比率'!BS10="","",'各会計、関係団体の財政状況及び健全化判断比率'!BS10)</f>
        <v/>
      </c>
      <c r="CR37" s="411"/>
      <c r="CS37" s="411"/>
      <c r="CT37" s="411"/>
      <c r="CU37" s="411"/>
      <c r="CV37" s="411"/>
      <c r="CW37" s="411"/>
      <c r="CX37" s="411"/>
      <c r="CY37" s="411"/>
      <c r="CZ37" s="411"/>
      <c r="DA37" s="411"/>
      <c r="DB37" s="411"/>
      <c r="DC37" s="411"/>
      <c r="DD37" s="411"/>
      <c r="DE37" s="411"/>
      <c r="DG37" s="413" t="str">
        <f>IF('各会計、関係団体の財政状況及び健全化判断比率'!BR10="","",'各会計、関係団体の財政状況及び健全化判断比率'!BR10)</f>
        <v/>
      </c>
      <c r="DH37" s="413"/>
      <c r="DI37" s="19"/>
    </row>
    <row r="38" spans="1:113" ht="32.25" customHeight="1" x14ac:dyDescent="0.15">
      <c r="A38" s="2"/>
      <c r="B38" s="5"/>
      <c r="C38" s="412" t="str">
        <f t="shared" si="0"/>
        <v/>
      </c>
      <c r="D38" s="412"/>
      <c r="E38" s="411" t="str">
        <f>IF('各会計、関係団体の財政状況及び健全化判断比率'!B11="","",'各会計、関係団体の財政状況及び健全化判断比率'!B11)</f>
        <v/>
      </c>
      <c r="F38" s="411"/>
      <c r="G38" s="411"/>
      <c r="H38" s="411"/>
      <c r="I38" s="411"/>
      <c r="J38" s="411"/>
      <c r="K38" s="411"/>
      <c r="L38" s="411"/>
      <c r="M38" s="411"/>
      <c r="N38" s="411"/>
      <c r="O38" s="411"/>
      <c r="P38" s="411"/>
      <c r="Q38" s="411"/>
      <c r="R38" s="411"/>
      <c r="S38" s="411"/>
      <c r="T38" s="2"/>
      <c r="U38" s="412" t="str">
        <f t="shared" si="1"/>
        <v/>
      </c>
      <c r="V38" s="412"/>
      <c r="W38" s="411"/>
      <c r="X38" s="411"/>
      <c r="Y38" s="411"/>
      <c r="Z38" s="411"/>
      <c r="AA38" s="411"/>
      <c r="AB38" s="411"/>
      <c r="AC38" s="411"/>
      <c r="AD38" s="411"/>
      <c r="AE38" s="411"/>
      <c r="AF38" s="411"/>
      <c r="AG38" s="411"/>
      <c r="AH38" s="411"/>
      <c r="AI38" s="411"/>
      <c r="AJ38" s="411"/>
      <c r="AK38" s="411"/>
      <c r="AL38" s="2"/>
      <c r="AM38" s="412" t="str">
        <f t="shared" si="2"/>
        <v/>
      </c>
      <c r="AN38" s="412"/>
      <c r="AO38" s="411"/>
      <c r="AP38" s="411"/>
      <c r="AQ38" s="411"/>
      <c r="AR38" s="411"/>
      <c r="AS38" s="411"/>
      <c r="AT38" s="411"/>
      <c r="AU38" s="411"/>
      <c r="AV38" s="411"/>
      <c r="AW38" s="411"/>
      <c r="AX38" s="411"/>
      <c r="AY38" s="411"/>
      <c r="AZ38" s="411"/>
      <c r="BA38" s="411"/>
      <c r="BB38" s="411"/>
      <c r="BC38" s="411"/>
      <c r="BD38" s="2"/>
      <c r="BE38" s="412" t="str">
        <f t="shared" si="3"/>
        <v/>
      </c>
      <c r="BF38" s="412"/>
      <c r="BG38" s="411"/>
      <c r="BH38" s="411"/>
      <c r="BI38" s="411"/>
      <c r="BJ38" s="411"/>
      <c r="BK38" s="411"/>
      <c r="BL38" s="411"/>
      <c r="BM38" s="411"/>
      <c r="BN38" s="411"/>
      <c r="BO38" s="411"/>
      <c r="BP38" s="411"/>
      <c r="BQ38" s="411"/>
      <c r="BR38" s="411"/>
      <c r="BS38" s="411"/>
      <c r="BT38" s="411"/>
      <c r="BU38" s="411"/>
      <c r="BV38" s="2"/>
      <c r="BW38" s="412">
        <f t="shared" si="4"/>
        <v>12</v>
      </c>
      <c r="BX38" s="412"/>
      <c r="BY38" s="411" t="str">
        <f>IF('各会計、関係団体の財政状況及び健全化判断比率'!B72="","",'各会計、関係団体の財政状況及び健全化判断比率'!B72)</f>
        <v>大分県後期高齢者医療広域連合（後期高齢者医療事業会計）</v>
      </c>
      <c r="BZ38" s="411"/>
      <c r="CA38" s="411"/>
      <c r="CB38" s="411"/>
      <c r="CC38" s="411"/>
      <c r="CD38" s="411"/>
      <c r="CE38" s="411"/>
      <c r="CF38" s="411"/>
      <c r="CG38" s="411"/>
      <c r="CH38" s="411"/>
      <c r="CI38" s="411"/>
      <c r="CJ38" s="411"/>
      <c r="CK38" s="411"/>
      <c r="CL38" s="411"/>
      <c r="CM38" s="411"/>
      <c r="CN38" s="2"/>
      <c r="CO38" s="412" t="str">
        <f t="shared" si="5"/>
        <v/>
      </c>
      <c r="CP38" s="412"/>
      <c r="CQ38" s="411" t="str">
        <f>IF('各会計、関係団体の財政状況及び健全化判断比率'!BS11="","",'各会計、関係団体の財政状況及び健全化判断比率'!BS11)</f>
        <v/>
      </c>
      <c r="CR38" s="411"/>
      <c r="CS38" s="411"/>
      <c r="CT38" s="411"/>
      <c r="CU38" s="411"/>
      <c r="CV38" s="411"/>
      <c r="CW38" s="411"/>
      <c r="CX38" s="411"/>
      <c r="CY38" s="411"/>
      <c r="CZ38" s="411"/>
      <c r="DA38" s="411"/>
      <c r="DB38" s="411"/>
      <c r="DC38" s="411"/>
      <c r="DD38" s="411"/>
      <c r="DE38" s="411"/>
      <c r="DG38" s="413" t="str">
        <f>IF('各会計、関係団体の財政状況及び健全化判断比率'!BR11="","",'各会計、関係団体の財政状況及び健全化判断比率'!BR11)</f>
        <v/>
      </c>
      <c r="DH38" s="413"/>
      <c r="DI38" s="19"/>
    </row>
    <row r="39" spans="1:113" ht="32.25" customHeight="1" x14ac:dyDescent="0.15">
      <c r="A39" s="2"/>
      <c r="B39" s="5"/>
      <c r="C39" s="412" t="str">
        <f t="shared" si="0"/>
        <v/>
      </c>
      <c r="D39" s="412"/>
      <c r="E39" s="411" t="str">
        <f>IF('各会計、関係団体の財政状況及び健全化判断比率'!B12="","",'各会計、関係団体の財政状況及び健全化判断比率'!B12)</f>
        <v/>
      </c>
      <c r="F39" s="411"/>
      <c r="G39" s="411"/>
      <c r="H39" s="411"/>
      <c r="I39" s="411"/>
      <c r="J39" s="411"/>
      <c r="K39" s="411"/>
      <c r="L39" s="411"/>
      <c r="M39" s="411"/>
      <c r="N39" s="411"/>
      <c r="O39" s="411"/>
      <c r="P39" s="411"/>
      <c r="Q39" s="411"/>
      <c r="R39" s="411"/>
      <c r="S39" s="411"/>
      <c r="T39" s="2"/>
      <c r="U39" s="412" t="str">
        <f t="shared" si="1"/>
        <v/>
      </c>
      <c r="V39" s="412"/>
      <c r="W39" s="411"/>
      <c r="X39" s="411"/>
      <c r="Y39" s="411"/>
      <c r="Z39" s="411"/>
      <c r="AA39" s="411"/>
      <c r="AB39" s="411"/>
      <c r="AC39" s="411"/>
      <c r="AD39" s="411"/>
      <c r="AE39" s="411"/>
      <c r="AF39" s="411"/>
      <c r="AG39" s="411"/>
      <c r="AH39" s="411"/>
      <c r="AI39" s="411"/>
      <c r="AJ39" s="411"/>
      <c r="AK39" s="411"/>
      <c r="AL39" s="2"/>
      <c r="AM39" s="412" t="str">
        <f t="shared" si="2"/>
        <v/>
      </c>
      <c r="AN39" s="412"/>
      <c r="AO39" s="411"/>
      <c r="AP39" s="411"/>
      <c r="AQ39" s="411"/>
      <c r="AR39" s="411"/>
      <c r="AS39" s="411"/>
      <c r="AT39" s="411"/>
      <c r="AU39" s="411"/>
      <c r="AV39" s="411"/>
      <c r="AW39" s="411"/>
      <c r="AX39" s="411"/>
      <c r="AY39" s="411"/>
      <c r="AZ39" s="411"/>
      <c r="BA39" s="411"/>
      <c r="BB39" s="411"/>
      <c r="BC39" s="411"/>
      <c r="BD39" s="2"/>
      <c r="BE39" s="412" t="str">
        <f t="shared" si="3"/>
        <v/>
      </c>
      <c r="BF39" s="412"/>
      <c r="BG39" s="411"/>
      <c r="BH39" s="411"/>
      <c r="BI39" s="411"/>
      <c r="BJ39" s="411"/>
      <c r="BK39" s="411"/>
      <c r="BL39" s="411"/>
      <c r="BM39" s="411"/>
      <c r="BN39" s="411"/>
      <c r="BO39" s="411"/>
      <c r="BP39" s="411"/>
      <c r="BQ39" s="411"/>
      <c r="BR39" s="411"/>
      <c r="BS39" s="411"/>
      <c r="BT39" s="411"/>
      <c r="BU39" s="411"/>
      <c r="BV39" s="2"/>
      <c r="BW39" s="412" t="str">
        <f t="shared" si="4"/>
        <v/>
      </c>
      <c r="BX39" s="412"/>
      <c r="BY39" s="411" t="str">
        <f>IF('各会計、関係団体の財政状況及び健全化判断比率'!B73="","",'各会計、関係団体の財政状況及び健全化判断比率'!B73)</f>
        <v/>
      </c>
      <c r="BZ39" s="411"/>
      <c r="CA39" s="411"/>
      <c r="CB39" s="411"/>
      <c r="CC39" s="411"/>
      <c r="CD39" s="411"/>
      <c r="CE39" s="411"/>
      <c r="CF39" s="411"/>
      <c r="CG39" s="411"/>
      <c r="CH39" s="411"/>
      <c r="CI39" s="411"/>
      <c r="CJ39" s="411"/>
      <c r="CK39" s="411"/>
      <c r="CL39" s="411"/>
      <c r="CM39" s="411"/>
      <c r="CN39" s="2"/>
      <c r="CO39" s="412" t="str">
        <f t="shared" si="5"/>
        <v/>
      </c>
      <c r="CP39" s="412"/>
      <c r="CQ39" s="411" t="str">
        <f>IF('各会計、関係団体の財政状況及び健全化判断比率'!BS12="","",'各会計、関係団体の財政状況及び健全化判断比率'!BS12)</f>
        <v/>
      </c>
      <c r="CR39" s="411"/>
      <c r="CS39" s="411"/>
      <c r="CT39" s="411"/>
      <c r="CU39" s="411"/>
      <c r="CV39" s="411"/>
      <c r="CW39" s="411"/>
      <c r="CX39" s="411"/>
      <c r="CY39" s="411"/>
      <c r="CZ39" s="411"/>
      <c r="DA39" s="411"/>
      <c r="DB39" s="411"/>
      <c r="DC39" s="411"/>
      <c r="DD39" s="411"/>
      <c r="DE39" s="411"/>
      <c r="DG39" s="413" t="str">
        <f>IF('各会計、関係団体の財政状況及び健全化判断比率'!BR12="","",'各会計、関係団体の財政状況及び健全化判断比率'!BR12)</f>
        <v/>
      </c>
      <c r="DH39" s="413"/>
      <c r="DI39" s="19"/>
    </row>
    <row r="40" spans="1:113" ht="32.25" customHeight="1" x14ac:dyDescent="0.15">
      <c r="A40" s="2"/>
      <c r="B40" s="5"/>
      <c r="C40" s="412" t="str">
        <f t="shared" si="0"/>
        <v/>
      </c>
      <c r="D40" s="412"/>
      <c r="E40" s="411" t="str">
        <f>IF('各会計、関係団体の財政状況及び健全化判断比率'!B13="","",'各会計、関係団体の財政状況及び健全化判断比率'!B13)</f>
        <v/>
      </c>
      <c r="F40" s="411"/>
      <c r="G40" s="411"/>
      <c r="H40" s="411"/>
      <c r="I40" s="411"/>
      <c r="J40" s="411"/>
      <c r="K40" s="411"/>
      <c r="L40" s="411"/>
      <c r="M40" s="411"/>
      <c r="N40" s="411"/>
      <c r="O40" s="411"/>
      <c r="P40" s="411"/>
      <c r="Q40" s="411"/>
      <c r="R40" s="411"/>
      <c r="S40" s="411"/>
      <c r="T40" s="2"/>
      <c r="U40" s="412" t="str">
        <f t="shared" si="1"/>
        <v/>
      </c>
      <c r="V40" s="412"/>
      <c r="W40" s="411"/>
      <c r="X40" s="411"/>
      <c r="Y40" s="411"/>
      <c r="Z40" s="411"/>
      <c r="AA40" s="411"/>
      <c r="AB40" s="411"/>
      <c r="AC40" s="411"/>
      <c r="AD40" s="411"/>
      <c r="AE40" s="411"/>
      <c r="AF40" s="411"/>
      <c r="AG40" s="411"/>
      <c r="AH40" s="411"/>
      <c r="AI40" s="411"/>
      <c r="AJ40" s="411"/>
      <c r="AK40" s="411"/>
      <c r="AL40" s="2"/>
      <c r="AM40" s="412" t="str">
        <f t="shared" si="2"/>
        <v/>
      </c>
      <c r="AN40" s="412"/>
      <c r="AO40" s="411"/>
      <c r="AP40" s="411"/>
      <c r="AQ40" s="411"/>
      <c r="AR40" s="411"/>
      <c r="AS40" s="411"/>
      <c r="AT40" s="411"/>
      <c r="AU40" s="411"/>
      <c r="AV40" s="411"/>
      <c r="AW40" s="411"/>
      <c r="AX40" s="411"/>
      <c r="AY40" s="411"/>
      <c r="AZ40" s="411"/>
      <c r="BA40" s="411"/>
      <c r="BB40" s="411"/>
      <c r="BC40" s="411"/>
      <c r="BD40" s="2"/>
      <c r="BE40" s="412" t="str">
        <f t="shared" si="3"/>
        <v/>
      </c>
      <c r="BF40" s="412"/>
      <c r="BG40" s="411"/>
      <c r="BH40" s="411"/>
      <c r="BI40" s="411"/>
      <c r="BJ40" s="411"/>
      <c r="BK40" s="411"/>
      <c r="BL40" s="411"/>
      <c r="BM40" s="411"/>
      <c r="BN40" s="411"/>
      <c r="BO40" s="411"/>
      <c r="BP40" s="411"/>
      <c r="BQ40" s="411"/>
      <c r="BR40" s="411"/>
      <c r="BS40" s="411"/>
      <c r="BT40" s="411"/>
      <c r="BU40" s="411"/>
      <c r="BV40" s="2"/>
      <c r="BW40" s="412" t="str">
        <f t="shared" si="4"/>
        <v/>
      </c>
      <c r="BX40" s="412"/>
      <c r="BY40" s="411" t="str">
        <f>IF('各会計、関係団体の財政状況及び健全化判断比率'!B74="","",'各会計、関係団体の財政状況及び健全化判断比率'!B74)</f>
        <v/>
      </c>
      <c r="BZ40" s="411"/>
      <c r="CA40" s="411"/>
      <c r="CB40" s="411"/>
      <c r="CC40" s="411"/>
      <c r="CD40" s="411"/>
      <c r="CE40" s="411"/>
      <c r="CF40" s="411"/>
      <c r="CG40" s="411"/>
      <c r="CH40" s="411"/>
      <c r="CI40" s="411"/>
      <c r="CJ40" s="411"/>
      <c r="CK40" s="411"/>
      <c r="CL40" s="411"/>
      <c r="CM40" s="411"/>
      <c r="CN40" s="2"/>
      <c r="CO40" s="412" t="str">
        <f t="shared" si="5"/>
        <v/>
      </c>
      <c r="CP40" s="412"/>
      <c r="CQ40" s="411" t="str">
        <f>IF('各会計、関係団体の財政状況及び健全化判断比率'!BS13="","",'各会計、関係団体の財政状況及び健全化判断比率'!BS13)</f>
        <v/>
      </c>
      <c r="CR40" s="411"/>
      <c r="CS40" s="411"/>
      <c r="CT40" s="411"/>
      <c r="CU40" s="411"/>
      <c r="CV40" s="411"/>
      <c r="CW40" s="411"/>
      <c r="CX40" s="411"/>
      <c r="CY40" s="411"/>
      <c r="CZ40" s="411"/>
      <c r="DA40" s="411"/>
      <c r="DB40" s="411"/>
      <c r="DC40" s="411"/>
      <c r="DD40" s="411"/>
      <c r="DE40" s="411"/>
      <c r="DG40" s="413" t="str">
        <f>IF('各会計、関係団体の財政状況及び健全化判断比率'!BR13="","",'各会計、関係団体の財政状況及び健全化判断比率'!BR13)</f>
        <v/>
      </c>
      <c r="DH40" s="413"/>
      <c r="DI40" s="19"/>
    </row>
    <row r="41" spans="1:113" ht="32.25" customHeight="1" x14ac:dyDescent="0.15">
      <c r="A41" s="2"/>
      <c r="B41" s="5"/>
      <c r="C41" s="412" t="str">
        <f t="shared" si="0"/>
        <v/>
      </c>
      <c r="D41" s="412"/>
      <c r="E41" s="411" t="str">
        <f>IF('各会計、関係団体の財政状況及び健全化判断比率'!B14="","",'各会計、関係団体の財政状況及び健全化判断比率'!B14)</f>
        <v/>
      </c>
      <c r="F41" s="411"/>
      <c r="G41" s="411"/>
      <c r="H41" s="411"/>
      <c r="I41" s="411"/>
      <c r="J41" s="411"/>
      <c r="K41" s="411"/>
      <c r="L41" s="411"/>
      <c r="M41" s="411"/>
      <c r="N41" s="411"/>
      <c r="O41" s="411"/>
      <c r="P41" s="411"/>
      <c r="Q41" s="411"/>
      <c r="R41" s="411"/>
      <c r="S41" s="411"/>
      <c r="T41" s="2"/>
      <c r="U41" s="412" t="str">
        <f t="shared" si="1"/>
        <v/>
      </c>
      <c r="V41" s="412"/>
      <c r="W41" s="411"/>
      <c r="X41" s="411"/>
      <c r="Y41" s="411"/>
      <c r="Z41" s="411"/>
      <c r="AA41" s="411"/>
      <c r="AB41" s="411"/>
      <c r="AC41" s="411"/>
      <c r="AD41" s="411"/>
      <c r="AE41" s="411"/>
      <c r="AF41" s="411"/>
      <c r="AG41" s="411"/>
      <c r="AH41" s="411"/>
      <c r="AI41" s="411"/>
      <c r="AJ41" s="411"/>
      <c r="AK41" s="411"/>
      <c r="AL41" s="2"/>
      <c r="AM41" s="412" t="str">
        <f t="shared" si="2"/>
        <v/>
      </c>
      <c r="AN41" s="412"/>
      <c r="AO41" s="411"/>
      <c r="AP41" s="411"/>
      <c r="AQ41" s="411"/>
      <c r="AR41" s="411"/>
      <c r="AS41" s="411"/>
      <c r="AT41" s="411"/>
      <c r="AU41" s="411"/>
      <c r="AV41" s="411"/>
      <c r="AW41" s="411"/>
      <c r="AX41" s="411"/>
      <c r="AY41" s="411"/>
      <c r="AZ41" s="411"/>
      <c r="BA41" s="411"/>
      <c r="BB41" s="411"/>
      <c r="BC41" s="411"/>
      <c r="BD41" s="2"/>
      <c r="BE41" s="412" t="str">
        <f t="shared" si="3"/>
        <v/>
      </c>
      <c r="BF41" s="412"/>
      <c r="BG41" s="411"/>
      <c r="BH41" s="411"/>
      <c r="BI41" s="411"/>
      <c r="BJ41" s="411"/>
      <c r="BK41" s="411"/>
      <c r="BL41" s="411"/>
      <c r="BM41" s="411"/>
      <c r="BN41" s="411"/>
      <c r="BO41" s="411"/>
      <c r="BP41" s="411"/>
      <c r="BQ41" s="411"/>
      <c r="BR41" s="411"/>
      <c r="BS41" s="411"/>
      <c r="BT41" s="411"/>
      <c r="BU41" s="411"/>
      <c r="BV41" s="2"/>
      <c r="BW41" s="412" t="str">
        <f t="shared" si="4"/>
        <v/>
      </c>
      <c r="BX41" s="412"/>
      <c r="BY41" s="411" t="str">
        <f>IF('各会計、関係団体の財政状況及び健全化判断比率'!B75="","",'各会計、関係団体の財政状況及び健全化判断比率'!B75)</f>
        <v/>
      </c>
      <c r="BZ41" s="411"/>
      <c r="CA41" s="411"/>
      <c r="CB41" s="411"/>
      <c r="CC41" s="411"/>
      <c r="CD41" s="411"/>
      <c r="CE41" s="411"/>
      <c r="CF41" s="411"/>
      <c r="CG41" s="411"/>
      <c r="CH41" s="411"/>
      <c r="CI41" s="411"/>
      <c r="CJ41" s="411"/>
      <c r="CK41" s="411"/>
      <c r="CL41" s="411"/>
      <c r="CM41" s="411"/>
      <c r="CN41" s="2"/>
      <c r="CO41" s="412" t="str">
        <f t="shared" si="5"/>
        <v/>
      </c>
      <c r="CP41" s="412"/>
      <c r="CQ41" s="411" t="str">
        <f>IF('各会計、関係団体の財政状況及び健全化判断比率'!BS14="","",'各会計、関係団体の財政状況及び健全化判断比率'!BS14)</f>
        <v/>
      </c>
      <c r="CR41" s="411"/>
      <c r="CS41" s="411"/>
      <c r="CT41" s="411"/>
      <c r="CU41" s="411"/>
      <c r="CV41" s="411"/>
      <c r="CW41" s="411"/>
      <c r="CX41" s="411"/>
      <c r="CY41" s="411"/>
      <c r="CZ41" s="411"/>
      <c r="DA41" s="411"/>
      <c r="DB41" s="411"/>
      <c r="DC41" s="411"/>
      <c r="DD41" s="411"/>
      <c r="DE41" s="411"/>
      <c r="DG41" s="413" t="str">
        <f>IF('各会計、関係団体の財政状況及び健全化判断比率'!BR14="","",'各会計、関係団体の財政状況及び健全化判断比率'!BR14)</f>
        <v/>
      </c>
      <c r="DH41" s="413"/>
      <c r="DI41" s="19"/>
    </row>
    <row r="42" spans="1:113" ht="32.25" customHeight="1" x14ac:dyDescent="0.15">
      <c r="B42" s="5"/>
      <c r="C42" s="412" t="str">
        <f t="shared" si="0"/>
        <v/>
      </c>
      <c r="D42" s="412"/>
      <c r="E42" s="411" t="str">
        <f>IF('各会計、関係団体の財政状況及び健全化判断比率'!B15="","",'各会計、関係団体の財政状況及び健全化判断比率'!B15)</f>
        <v/>
      </c>
      <c r="F42" s="411"/>
      <c r="G42" s="411"/>
      <c r="H42" s="411"/>
      <c r="I42" s="411"/>
      <c r="J42" s="411"/>
      <c r="K42" s="411"/>
      <c r="L42" s="411"/>
      <c r="M42" s="411"/>
      <c r="N42" s="411"/>
      <c r="O42" s="411"/>
      <c r="P42" s="411"/>
      <c r="Q42" s="411"/>
      <c r="R42" s="411"/>
      <c r="S42" s="411"/>
      <c r="T42" s="2"/>
      <c r="U42" s="412" t="str">
        <f t="shared" si="1"/>
        <v/>
      </c>
      <c r="V42" s="412"/>
      <c r="W42" s="411"/>
      <c r="X42" s="411"/>
      <c r="Y42" s="411"/>
      <c r="Z42" s="411"/>
      <c r="AA42" s="411"/>
      <c r="AB42" s="411"/>
      <c r="AC42" s="411"/>
      <c r="AD42" s="411"/>
      <c r="AE42" s="411"/>
      <c r="AF42" s="411"/>
      <c r="AG42" s="411"/>
      <c r="AH42" s="411"/>
      <c r="AI42" s="411"/>
      <c r="AJ42" s="411"/>
      <c r="AK42" s="411"/>
      <c r="AL42" s="2"/>
      <c r="AM42" s="412" t="str">
        <f t="shared" si="2"/>
        <v/>
      </c>
      <c r="AN42" s="412"/>
      <c r="AO42" s="411"/>
      <c r="AP42" s="411"/>
      <c r="AQ42" s="411"/>
      <c r="AR42" s="411"/>
      <c r="AS42" s="411"/>
      <c r="AT42" s="411"/>
      <c r="AU42" s="411"/>
      <c r="AV42" s="411"/>
      <c r="AW42" s="411"/>
      <c r="AX42" s="411"/>
      <c r="AY42" s="411"/>
      <c r="AZ42" s="411"/>
      <c r="BA42" s="411"/>
      <c r="BB42" s="411"/>
      <c r="BC42" s="411"/>
      <c r="BD42" s="2"/>
      <c r="BE42" s="412" t="str">
        <f t="shared" si="3"/>
        <v/>
      </c>
      <c r="BF42" s="412"/>
      <c r="BG42" s="411"/>
      <c r="BH42" s="411"/>
      <c r="BI42" s="411"/>
      <c r="BJ42" s="411"/>
      <c r="BK42" s="411"/>
      <c r="BL42" s="411"/>
      <c r="BM42" s="411"/>
      <c r="BN42" s="411"/>
      <c r="BO42" s="411"/>
      <c r="BP42" s="411"/>
      <c r="BQ42" s="411"/>
      <c r="BR42" s="411"/>
      <c r="BS42" s="411"/>
      <c r="BT42" s="411"/>
      <c r="BU42" s="411"/>
      <c r="BV42" s="2"/>
      <c r="BW42" s="412" t="str">
        <f t="shared" si="4"/>
        <v/>
      </c>
      <c r="BX42" s="412"/>
      <c r="BY42" s="411" t="str">
        <f>IF('各会計、関係団体の財政状況及び健全化判断比率'!B76="","",'各会計、関係団体の財政状況及び健全化判断比率'!B76)</f>
        <v/>
      </c>
      <c r="BZ42" s="411"/>
      <c r="CA42" s="411"/>
      <c r="CB42" s="411"/>
      <c r="CC42" s="411"/>
      <c r="CD42" s="411"/>
      <c r="CE42" s="411"/>
      <c r="CF42" s="411"/>
      <c r="CG42" s="411"/>
      <c r="CH42" s="411"/>
      <c r="CI42" s="411"/>
      <c r="CJ42" s="411"/>
      <c r="CK42" s="411"/>
      <c r="CL42" s="411"/>
      <c r="CM42" s="411"/>
      <c r="CN42" s="2"/>
      <c r="CO42" s="412" t="str">
        <f t="shared" si="5"/>
        <v/>
      </c>
      <c r="CP42" s="412"/>
      <c r="CQ42" s="411" t="str">
        <f>IF('各会計、関係団体の財政状況及び健全化判断比率'!BS15="","",'各会計、関係団体の財政状況及び健全化判断比率'!BS15)</f>
        <v/>
      </c>
      <c r="CR42" s="411"/>
      <c r="CS42" s="411"/>
      <c r="CT42" s="411"/>
      <c r="CU42" s="411"/>
      <c r="CV42" s="411"/>
      <c r="CW42" s="411"/>
      <c r="CX42" s="411"/>
      <c r="CY42" s="411"/>
      <c r="CZ42" s="411"/>
      <c r="DA42" s="411"/>
      <c r="DB42" s="411"/>
      <c r="DC42" s="411"/>
      <c r="DD42" s="411"/>
      <c r="DE42" s="411"/>
      <c r="DG42" s="413" t="str">
        <f>IF('各会計、関係団体の財政状況及び健全化判断比率'!BR15="","",'各会計、関係団体の財政状況及び健全化判断比率'!BR15)</f>
        <v/>
      </c>
      <c r="DH42" s="413"/>
      <c r="DI42" s="19"/>
    </row>
    <row r="43" spans="1:113" ht="32.25" customHeight="1" x14ac:dyDescent="0.15">
      <c r="B43" s="5"/>
      <c r="C43" s="412" t="str">
        <f t="shared" si="0"/>
        <v/>
      </c>
      <c r="D43" s="412"/>
      <c r="E43" s="411" t="str">
        <f>IF('各会計、関係団体の財政状況及び健全化判断比率'!B16="","",'各会計、関係団体の財政状況及び健全化判断比率'!B16)</f>
        <v/>
      </c>
      <c r="F43" s="411"/>
      <c r="G43" s="411"/>
      <c r="H43" s="411"/>
      <c r="I43" s="411"/>
      <c r="J43" s="411"/>
      <c r="K43" s="411"/>
      <c r="L43" s="411"/>
      <c r="M43" s="411"/>
      <c r="N43" s="411"/>
      <c r="O43" s="411"/>
      <c r="P43" s="411"/>
      <c r="Q43" s="411"/>
      <c r="R43" s="411"/>
      <c r="S43" s="411"/>
      <c r="T43" s="2"/>
      <c r="U43" s="412" t="str">
        <f t="shared" si="1"/>
        <v/>
      </c>
      <c r="V43" s="412"/>
      <c r="W43" s="411"/>
      <c r="X43" s="411"/>
      <c r="Y43" s="411"/>
      <c r="Z43" s="411"/>
      <c r="AA43" s="411"/>
      <c r="AB43" s="411"/>
      <c r="AC43" s="411"/>
      <c r="AD43" s="411"/>
      <c r="AE43" s="411"/>
      <c r="AF43" s="411"/>
      <c r="AG43" s="411"/>
      <c r="AH43" s="411"/>
      <c r="AI43" s="411"/>
      <c r="AJ43" s="411"/>
      <c r="AK43" s="411"/>
      <c r="AL43" s="2"/>
      <c r="AM43" s="412" t="str">
        <f t="shared" si="2"/>
        <v/>
      </c>
      <c r="AN43" s="412"/>
      <c r="AO43" s="411"/>
      <c r="AP43" s="411"/>
      <c r="AQ43" s="411"/>
      <c r="AR43" s="411"/>
      <c r="AS43" s="411"/>
      <c r="AT43" s="411"/>
      <c r="AU43" s="411"/>
      <c r="AV43" s="411"/>
      <c r="AW43" s="411"/>
      <c r="AX43" s="411"/>
      <c r="AY43" s="411"/>
      <c r="AZ43" s="411"/>
      <c r="BA43" s="411"/>
      <c r="BB43" s="411"/>
      <c r="BC43" s="411"/>
      <c r="BD43" s="2"/>
      <c r="BE43" s="412" t="str">
        <f t="shared" si="3"/>
        <v/>
      </c>
      <c r="BF43" s="412"/>
      <c r="BG43" s="411"/>
      <c r="BH43" s="411"/>
      <c r="BI43" s="411"/>
      <c r="BJ43" s="411"/>
      <c r="BK43" s="411"/>
      <c r="BL43" s="411"/>
      <c r="BM43" s="411"/>
      <c r="BN43" s="411"/>
      <c r="BO43" s="411"/>
      <c r="BP43" s="411"/>
      <c r="BQ43" s="411"/>
      <c r="BR43" s="411"/>
      <c r="BS43" s="411"/>
      <c r="BT43" s="411"/>
      <c r="BU43" s="411"/>
      <c r="BV43" s="2"/>
      <c r="BW43" s="412" t="str">
        <f t="shared" si="4"/>
        <v/>
      </c>
      <c r="BX43" s="412"/>
      <c r="BY43" s="411" t="str">
        <f>IF('各会計、関係団体の財政状況及び健全化判断比率'!B77="","",'各会計、関係団体の財政状況及び健全化判断比率'!B77)</f>
        <v/>
      </c>
      <c r="BZ43" s="411"/>
      <c r="CA43" s="411"/>
      <c r="CB43" s="411"/>
      <c r="CC43" s="411"/>
      <c r="CD43" s="411"/>
      <c r="CE43" s="411"/>
      <c r="CF43" s="411"/>
      <c r="CG43" s="411"/>
      <c r="CH43" s="411"/>
      <c r="CI43" s="411"/>
      <c r="CJ43" s="411"/>
      <c r="CK43" s="411"/>
      <c r="CL43" s="411"/>
      <c r="CM43" s="411"/>
      <c r="CN43" s="2"/>
      <c r="CO43" s="412" t="str">
        <f t="shared" si="5"/>
        <v/>
      </c>
      <c r="CP43" s="412"/>
      <c r="CQ43" s="411" t="str">
        <f>IF('各会計、関係団体の財政状況及び健全化判断比率'!BS16="","",'各会計、関係団体の財政状況及び健全化判断比率'!BS16)</f>
        <v/>
      </c>
      <c r="CR43" s="411"/>
      <c r="CS43" s="411"/>
      <c r="CT43" s="411"/>
      <c r="CU43" s="411"/>
      <c r="CV43" s="411"/>
      <c r="CW43" s="411"/>
      <c r="CX43" s="411"/>
      <c r="CY43" s="411"/>
      <c r="CZ43" s="411"/>
      <c r="DA43" s="411"/>
      <c r="DB43" s="411"/>
      <c r="DC43" s="411"/>
      <c r="DD43" s="411"/>
      <c r="DE43" s="411"/>
      <c r="DG43" s="413" t="str">
        <f>IF('各会計、関係団体の財政状況及び健全化判断比率'!BR16="","",'各会計、関係団体の財政状況及び健全化判断比率'!BR16)</f>
        <v/>
      </c>
      <c r="DH43" s="413"/>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286</v>
      </c>
      <c r="E46" s="357" t="s">
        <v>287</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row>
    <row r="47" spans="1:113" x14ac:dyDescent="0.15">
      <c r="E47" s="357" t="s">
        <v>289</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row>
    <row r="48" spans="1:113" x14ac:dyDescent="0.15">
      <c r="E48" s="357" t="s">
        <v>291</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row>
    <row r="49" spans="5:113" x14ac:dyDescent="0.15">
      <c r="E49" s="357" t="s">
        <v>293</v>
      </c>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c r="AX49" s="357"/>
      <c r="AY49" s="357"/>
      <c r="AZ49" s="357"/>
      <c r="BA49" s="357"/>
      <c r="BB49" s="357"/>
      <c r="BC49" s="357"/>
      <c r="BD49" s="357"/>
      <c r="BE49" s="357"/>
      <c r="BF49" s="357"/>
      <c r="BG49" s="357"/>
      <c r="BH49" s="357"/>
      <c r="BI49" s="357"/>
      <c r="BJ49" s="357"/>
      <c r="BK49" s="357"/>
      <c r="BL49" s="357"/>
      <c r="BM49" s="357"/>
      <c r="BN49" s="357"/>
      <c r="BO49" s="357"/>
      <c r="BP49" s="357"/>
      <c r="BQ49" s="357"/>
      <c r="BR49" s="357"/>
      <c r="BS49" s="357"/>
      <c r="BT49" s="357"/>
      <c r="BU49" s="357"/>
      <c r="BV49" s="357"/>
      <c r="BW49" s="357"/>
      <c r="BX49" s="357"/>
      <c r="BY49" s="357"/>
      <c r="BZ49" s="357"/>
      <c r="CA49" s="357"/>
      <c r="CB49" s="357"/>
      <c r="CC49" s="357"/>
      <c r="CD49" s="357"/>
      <c r="CE49" s="357"/>
      <c r="CF49" s="357"/>
      <c r="CG49" s="357"/>
      <c r="CH49" s="357"/>
      <c r="CI49" s="357"/>
      <c r="CJ49" s="357"/>
      <c r="CK49" s="357"/>
      <c r="CL49" s="357"/>
      <c r="CM49" s="357"/>
      <c r="CN49" s="357"/>
      <c r="CO49" s="357"/>
      <c r="CP49" s="357"/>
      <c r="CQ49" s="357"/>
      <c r="CR49" s="357"/>
      <c r="CS49" s="357"/>
      <c r="CT49" s="357"/>
      <c r="CU49" s="357"/>
      <c r="CV49" s="357"/>
      <c r="CW49" s="357"/>
      <c r="CX49" s="357"/>
      <c r="CY49" s="357"/>
      <c r="CZ49" s="357"/>
      <c r="DA49" s="357"/>
      <c r="DB49" s="357"/>
      <c r="DC49" s="357"/>
      <c r="DD49" s="357"/>
      <c r="DE49" s="357"/>
      <c r="DF49" s="357"/>
      <c r="DG49" s="357"/>
      <c r="DH49" s="357"/>
      <c r="DI49" s="357"/>
    </row>
    <row r="50" spans="5:113" x14ac:dyDescent="0.15">
      <c r="E50" s="357" t="s">
        <v>192</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row>
    <row r="51" spans="5:113" x14ac:dyDescent="0.15">
      <c r="E51" s="357" t="s">
        <v>295</v>
      </c>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row>
    <row r="52" spans="5:113" x14ac:dyDescent="0.15">
      <c r="E52" s="357" t="s">
        <v>297</v>
      </c>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row>
    <row r="53" spans="5:113" x14ac:dyDescent="0.15">
      <c r="E53" s="357" t="s">
        <v>299</v>
      </c>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7"/>
      <c r="CM53" s="357"/>
      <c r="CN53" s="357"/>
      <c r="CO53" s="357"/>
      <c r="CP53" s="357"/>
      <c r="CQ53" s="357"/>
      <c r="CR53" s="357"/>
      <c r="CS53" s="357"/>
      <c r="CT53" s="357"/>
      <c r="CU53" s="357"/>
      <c r="CV53" s="357"/>
      <c r="CW53" s="357"/>
      <c r="CX53" s="357"/>
      <c r="CY53" s="357"/>
      <c r="CZ53" s="357"/>
      <c r="DA53" s="357"/>
      <c r="DB53" s="357"/>
      <c r="DC53" s="357"/>
      <c r="DD53" s="357"/>
      <c r="DE53" s="357"/>
      <c r="DF53" s="357"/>
      <c r="DG53" s="357"/>
      <c r="DH53" s="357"/>
      <c r="DI53" s="357"/>
    </row>
    <row r="54" spans="5:113" x14ac:dyDescent="0.15"/>
    <row r="55" spans="5:113" x14ac:dyDescent="0.15"/>
    <row r="56" spans="5:113" x14ac:dyDescent="0.15"/>
  </sheetData>
  <sheetProtection algorithmName="SHA-512" hashValue="kRTQ9Dols9V8TqRX84FxqemiHWHTsGEnPBjH4UWPsTYzdAAzPGoR/d3JuWGnV8WSxNVtTf3wrobBje7oQ7aPGg==" saltValue="yBX2/8Q34oEJcJUcnkHJ2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5" t="s">
        <v>300</v>
      </c>
      <c r="DI1" s="646"/>
      <c r="DJ1" s="646"/>
      <c r="DK1" s="646"/>
      <c r="DL1" s="646"/>
      <c r="DM1" s="646"/>
      <c r="DN1" s="647"/>
      <c r="DO1" s="1"/>
      <c r="DP1" s="645" t="s">
        <v>303</v>
      </c>
      <c r="DQ1" s="646"/>
      <c r="DR1" s="646"/>
      <c r="DS1" s="646"/>
      <c r="DT1" s="646"/>
      <c r="DU1" s="646"/>
      <c r="DV1" s="646"/>
      <c r="DW1" s="646"/>
      <c r="DX1" s="646"/>
      <c r="DY1" s="646"/>
      <c r="DZ1" s="646"/>
      <c r="EA1" s="646"/>
      <c r="EB1" s="646"/>
      <c r="EC1" s="647"/>
      <c r="ED1" s="2"/>
      <c r="EE1" s="2"/>
      <c r="EF1" s="2"/>
      <c r="EG1" s="2"/>
      <c r="EH1" s="2"/>
      <c r="EI1" s="2"/>
      <c r="EJ1" s="2"/>
      <c r="EK1" s="2"/>
      <c r="EL1" s="2"/>
      <c r="EM1" s="2"/>
    </row>
    <row r="2" spans="2:143" ht="22.5" customHeight="1" x14ac:dyDescent="0.15">
      <c r="B2" s="40" t="s">
        <v>305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483" t="s">
        <v>111</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3" t="s">
        <v>307</v>
      </c>
      <c r="AQ3" s="484"/>
      <c r="AR3" s="484"/>
      <c r="AS3" s="484"/>
      <c r="AT3" s="484"/>
      <c r="AU3" s="484"/>
      <c r="AV3" s="484"/>
      <c r="AW3" s="484"/>
      <c r="AX3" s="484"/>
      <c r="AY3" s="484"/>
      <c r="AZ3" s="484"/>
      <c r="BA3" s="484"/>
      <c r="BB3" s="484"/>
      <c r="BC3" s="484"/>
      <c r="BD3" s="484"/>
      <c r="BE3" s="484"/>
      <c r="BF3" s="484"/>
      <c r="BG3" s="484"/>
      <c r="BH3" s="484"/>
      <c r="BI3" s="484"/>
      <c r="BJ3" s="484"/>
      <c r="BK3" s="484"/>
      <c r="BL3" s="484"/>
      <c r="BM3" s="484"/>
      <c r="BN3" s="484"/>
      <c r="BO3" s="484"/>
      <c r="BP3" s="484"/>
      <c r="BQ3" s="484"/>
      <c r="BR3" s="484"/>
      <c r="BS3" s="484"/>
      <c r="BT3" s="484"/>
      <c r="BU3" s="484"/>
      <c r="BV3" s="484"/>
      <c r="BW3" s="484"/>
      <c r="BX3" s="484"/>
      <c r="BY3" s="484"/>
      <c r="BZ3" s="484"/>
      <c r="CA3" s="484"/>
      <c r="CB3" s="526"/>
      <c r="CD3" s="483" t="s">
        <v>308</v>
      </c>
      <c r="CE3" s="484"/>
      <c r="CF3" s="484"/>
      <c r="CG3" s="484"/>
      <c r="CH3" s="484"/>
      <c r="CI3" s="484"/>
      <c r="CJ3" s="484"/>
      <c r="CK3" s="484"/>
      <c r="CL3" s="484"/>
      <c r="CM3" s="484"/>
      <c r="CN3" s="484"/>
      <c r="CO3" s="484"/>
      <c r="CP3" s="484"/>
      <c r="CQ3" s="484"/>
      <c r="CR3" s="484"/>
      <c r="CS3" s="484"/>
      <c r="CT3" s="484"/>
      <c r="CU3" s="484"/>
      <c r="CV3" s="484"/>
      <c r="CW3" s="484"/>
      <c r="CX3" s="484"/>
      <c r="CY3" s="484"/>
      <c r="CZ3" s="484"/>
      <c r="DA3" s="484"/>
      <c r="DB3" s="484"/>
      <c r="DC3" s="484"/>
      <c r="DD3" s="484"/>
      <c r="DE3" s="484"/>
      <c r="DF3" s="484"/>
      <c r="DG3" s="484"/>
      <c r="DH3" s="484"/>
      <c r="DI3" s="484"/>
      <c r="DJ3" s="484"/>
      <c r="DK3" s="484"/>
      <c r="DL3" s="484"/>
      <c r="DM3" s="484"/>
      <c r="DN3" s="484"/>
      <c r="DO3" s="484"/>
      <c r="DP3" s="484"/>
      <c r="DQ3" s="484"/>
      <c r="DR3" s="484"/>
      <c r="DS3" s="484"/>
      <c r="DT3" s="484"/>
      <c r="DU3" s="484"/>
      <c r="DV3" s="484"/>
      <c r="DW3" s="484"/>
      <c r="DX3" s="484"/>
      <c r="DY3" s="484"/>
      <c r="DZ3" s="484"/>
      <c r="EA3" s="484"/>
      <c r="EB3" s="484"/>
      <c r="EC3" s="526"/>
    </row>
    <row r="4" spans="2:143" ht="11.25" customHeight="1" x14ac:dyDescent="0.15">
      <c r="B4" s="483" t="s">
        <v>5</v>
      </c>
      <c r="C4" s="484"/>
      <c r="D4" s="484"/>
      <c r="E4" s="484"/>
      <c r="F4" s="484"/>
      <c r="G4" s="484"/>
      <c r="H4" s="484"/>
      <c r="I4" s="484"/>
      <c r="J4" s="484"/>
      <c r="K4" s="484"/>
      <c r="L4" s="484"/>
      <c r="M4" s="484"/>
      <c r="N4" s="484"/>
      <c r="O4" s="484"/>
      <c r="P4" s="484"/>
      <c r="Q4" s="526"/>
      <c r="R4" s="483" t="s">
        <v>312</v>
      </c>
      <c r="S4" s="484"/>
      <c r="T4" s="484"/>
      <c r="U4" s="484"/>
      <c r="V4" s="484"/>
      <c r="W4" s="484"/>
      <c r="X4" s="484"/>
      <c r="Y4" s="526"/>
      <c r="Z4" s="483" t="s">
        <v>314</v>
      </c>
      <c r="AA4" s="484"/>
      <c r="AB4" s="484"/>
      <c r="AC4" s="526"/>
      <c r="AD4" s="483" t="s">
        <v>256</v>
      </c>
      <c r="AE4" s="484"/>
      <c r="AF4" s="484"/>
      <c r="AG4" s="484"/>
      <c r="AH4" s="484"/>
      <c r="AI4" s="484"/>
      <c r="AJ4" s="484"/>
      <c r="AK4" s="526"/>
      <c r="AL4" s="483" t="s">
        <v>314</v>
      </c>
      <c r="AM4" s="484"/>
      <c r="AN4" s="484"/>
      <c r="AO4" s="526"/>
      <c r="AP4" s="648" t="s">
        <v>316</v>
      </c>
      <c r="AQ4" s="648"/>
      <c r="AR4" s="648"/>
      <c r="AS4" s="648"/>
      <c r="AT4" s="648"/>
      <c r="AU4" s="648"/>
      <c r="AV4" s="648"/>
      <c r="AW4" s="648"/>
      <c r="AX4" s="648"/>
      <c r="AY4" s="648"/>
      <c r="AZ4" s="648"/>
      <c r="BA4" s="648"/>
      <c r="BB4" s="648"/>
      <c r="BC4" s="648"/>
      <c r="BD4" s="648"/>
      <c r="BE4" s="648"/>
      <c r="BF4" s="648"/>
      <c r="BG4" s="648" t="s">
        <v>288</v>
      </c>
      <c r="BH4" s="648"/>
      <c r="BI4" s="648"/>
      <c r="BJ4" s="648"/>
      <c r="BK4" s="648"/>
      <c r="BL4" s="648"/>
      <c r="BM4" s="648"/>
      <c r="BN4" s="648"/>
      <c r="BO4" s="648" t="s">
        <v>314</v>
      </c>
      <c r="BP4" s="648"/>
      <c r="BQ4" s="648"/>
      <c r="BR4" s="648"/>
      <c r="BS4" s="648" t="s">
        <v>318</v>
      </c>
      <c r="BT4" s="648"/>
      <c r="BU4" s="648"/>
      <c r="BV4" s="648"/>
      <c r="BW4" s="648"/>
      <c r="BX4" s="648"/>
      <c r="BY4" s="648"/>
      <c r="BZ4" s="648"/>
      <c r="CA4" s="648"/>
      <c r="CB4" s="648"/>
      <c r="CD4" s="483" t="s">
        <v>319</v>
      </c>
      <c r="CE4" s="484"/>
      <c r="CF4" s="484"/>
      <c r="CG4" s="484"/>
      <c r="CH4" s="484"/>
      <c r="CI4" s="484"/>
      <c r="CJ4" s="484"/>
      <c r="CK4" s="484"/>
      <c r="CL4" s="484"/>
      <c r="CM4" s="484"/>
      <c r="CN4" s="484"/>
      <c r="CO4" s="484"/>
      <c r="CP4" s="484"/>
      <c r="CQ4" s="484"/>
      <c r="CR4" s="484"/>
      <c r="CS4" s="484"/>
      <c r="CT4" s="484"/>
      <c r="CU4" s="484"/>
      <c r="CV4" s="484"/>
      <c r="CW4" s="484"/>
      <c r="CX4" s="484"/>
      <c r="CY4" s="484"/>
      <c r="CZ4" s="484"/>
      <c r="DA4" s="484"/>
      <c r="DB4" s="484"/>
      <c r="DC4" s="484"/>
      <c r="DD4" s="484"/>
      <c r="DE4" s="484"/>
      <c r="DF4" s="484"/>
      <c r="DG4" s="484"/>
      <c r="DH4" s="484"/>
      <c r="DI4" s="484"/>
      <c r="DJ4" s="484"/>
      <c r="DK4" s="484"/>
      <c r="DL4" s="484"/>
      <c r="DM4" s="484"/>
      <c r="DN4" s="484"/>
      <c r="DO4" s="484"/>
      <c r="DP4" s="484"/>
      <c r="DQ4" s="484"/>
      <c r="DR4" s="484"/>
      <c r="DS4" s="484"/>
      <c r="DT4" s="484"/>
      <c r="DU4" s="484"/>
      <c r="DV4" s="484"/>
      <c r="DW4" s="484"/>
      <c r="DX4" s="484"/>
      <c r="DY4" s="484"/>
      <c r="DZ4" s="484"/>
      <c r="EA4" s="484"/>
      <c r="EB4" s="484"/>
      <c r="EC4" s="526"/>
    </row>
    <row r="5" spans="2:143" ht="11.25" customHeight="1" x14ac:dyDescent="0.15">
      <c r="B5" s="612" t="s">
        <v>311</v>
      </c>
      <c r="C5" s="613"/>
      <c r="D5" s="613"/>
      <c r="E5" s="613"/>
      <c r="F5" s="613"/>
      <c r="G5" s="613"/>
      <c r="H5" s="613"/>
      <c r="I5" s="613"/>
      <c r="J5" s="613"/>
      <c r="K5" s="613"/>
      <c r="L5" s="613"/>
      <c r="M5" s="613"/>
      <c r="N5" s="613"/>
      <c r="O5" s="613"/>
      <c r="P5" s="613"/>
      <c r="Q5" s="614"/>
      <c r="R5" s="609">
        <v>4234892</v>
      </c>
      <c r="S5" s="610"/>
      <c r="T5" s="610"/>
      <c r="U5" s="610"/>
      <c r="V5" s="610"/>
      <c r="W5" s="610"/>
      <c r="X5" s="610"/>
      <c r="Y5" s="632"/>
      <c r="Z5" s="643">
        <v>18</v>
      </c>
      <c r="AA5" s="643"/>
      <c r="AB5" s="643"/>
      <c r="AC5" s="643"/>
      <c r="AD5" s="644">
        <v>4112808</v>
      </c>
      <c r="AE5" s="644"/>
      <c r="AF5" s="644"/>
      <c r="AG5" s="644"/>
      <c r="AH5" s="644"/>
      <c r="AI5" s="644"/>
      <c r="AJ5" s="644"/>
      <c r="AK5" s="644"/>
      <c r="AL5" s="633">
        <v>32.299999999999997</v>
      </c>
      <c r="AM5" s="616"/>
      <c r="AN5" s="616"/>
      <c r="AO5" s="636"/>
      <c r="AP5" s="612" t="s">
        <v>320</v>
      </c>
      <c r="AQ5" s="613"/>
      <c r="AR5" s="613"/>
      <c r="AS5" s="613"/>
      <c r="AT5" s="613"/>
      <c r="AU5" s="613"/>
      <c r="AV5" s="613"/>
      <c r="AW5" s="613"/>
      <c r="AX5" s="613"/>
      <c r="AY5" s="613"/>
      <c r="AZ5" s="613"/>
      <c r="BA5" s="613"/>
      <c r="BB5" s="613"/>
      <c r="BC5" s="613"/>
      <c r="BD5" s="613"/>
      <c r="BE5" s="613"/>
      <c r="BF5" s="614"/>
      <c r="BG5" s="570">
        <v>4112624</v>
      </c>
      <c r="BH5" s="454"/>
      <c r="BI5" s="454"/>
      <c r="BJ5" s="454"/>
      <c r="BK5" s="454"/>
      <c r="BL5" s="454"/>
      <c r="BM5" s="454"/>
      <c r="BN5" s="583"/>
      <c r="BO5" s="603">
        <v>97.1</v>
      </c>
      <c r="BP5" s="603"/>
      <c r="BQ5" s="603"/>
      <c r="BR5" s="603"/>
      <c r="BS5" s="604">
        <v>33897</v>
      </c>
      <c r="BT5" s="604"/>
      <c r="BU5" s="604"/>
      <c r="BV5" s="604"/>
      <c r="BW5" s="604"/>
      <c r="BX5" s="604"/>
      <c r="BY5" s="604"/>
      <c r="BZ5" s="604"/>
      <c r="CA5" s="604"/>
      <c r="CB5" s="626"/>
      <c r="CD5" s="483" t="s">
        <v>316</v>
      </c>
      <c r="CE5" s="484"/>
      <c r="CF5" s="484"/>
      <c r="CG5" s="484"/>
      <c r="CH5" s="484"/>
      <c r="CI5" s="484"/>
      <c r="CJ5" s="484"/>
      <c r="CK5" s="484"/>
      <c r="CL5" s="484"/>
      <c r="CM5" s="484"/>
      <c r="CN5" s="484"/>
      <c r="CO5" s="484"/>
      <c r="CP5" s="484"/>
      <c r="CQ5" s="526"/>
      <c r="CR5" s="483" t="s">
        <v>323</v>
      </c>
      <c r="CS5" s="484"/>
      <c r="CT5" s="484"/>
      <c r="CU5" s="484"/>
      <c r="CV5" s="484"/>
      <c r="CW5" s="484"/>
      <c r="CX5" s="484"/>
      <c r="CY5" s="526"/>
      <c r="CZ5" s="483" t="s">
        <v>314</v>
      </c>
      <c r="DA5" s="484"/>
      <c r="DB5" s="484"/>
      <c r="DC5" s="526"/>
      <c r="DD5" s="483" t="s">
        <v>325</v>
      </c>
      <c r="DE5" s="484"/>
      <c r="DF5" s="484"/>
      <c r="DG5" s="484"/>
      <c r="DH5" s="484"/>
      <c r="DI5" s="484"/>
      <c r="DJ5" s="484"/>
      <c r="DK5" s="484"/>
      <c r="DL5" s="484"/>
      <c r="DM5" s="484"/>
      <c r="DN5" s="484"/>
      <c r="DO5" s="484"/>
      <c r="DP5" s="526"/>
      <c r="DQ5" s="483" t="s">
        <v>327</v>
      </c>
      <c r="DR5" s="484"/>
      <c r="DS5" s="484"/>
      <c r="DT5" s="484"/>
      <c r="DU5" s="484"/>
      <c r="DV5" s="484"/>
      <c r="DW5" s="484"/>
      <c r="DX5" s="484"/>
      <c r="DY5" s="484"/>
      <c r="DZ5" s="484"/>
      <c r="EA5" s="484"/>
      <c r="EB5" s="484"/>
      <c r="EC5" s="526"/>
    </row>
    <row r="6" spans="2:143" ht="11.25" customHeight="1" x14ac:dyDescent="0.15">
      <c r="B6" s="568" t="s">
        <v>328</v>
      </c>
      <c r="C6" s="357"/>
      <c r="D6" s="357"/>
      <c r="E6" s="357"/>
      <c r="F6" s="357"/>
      <c r="G6" s="357"/>
      <c r="H6" s="357"/>
      <c r="I6" s="357"/>
      <c r="J6" s="357"/>
      <c r="K6" s="357"/>
      <c r="L6" s="357"/>
      <c r="M6" s="357"/>
      <c r="N6" s="357"/>
      <c r="O6" s="357"/>
      <c r="P6" s="357"/>
      <c r="Q6" s="569"/>
      <c r="R6" s="570">
        <v>232369</v>
      </c>
      <c r="S6" s="454"/>
      <c r="T6" s="454"/>
      <c r="U6" s="454"/>
      <c r="V6" s="454"/>
      <c r="W6" s="454"/>
      <c r="X6" s="454"/>
      <c r="Y6" s="583"/>
      <c r="Z6" s="603">
        <v>1</v>
      </c>
      <c r="AA6" s="603"/>
      <c r="AB6" s="603"/>
      <c r="AC6" s="603"/>
      <c r="AD6" s="604">
        <v>232369</v>
      </c>
      <c r="AE6" s="604"/>
      <c r="AF6" s="604"/>
      <c r="AG6" s="604"/>
      <c r="AH6" s="604"/>
      <c r="AI6" s="604"/>
      <c r="AJ6" s="604"/>
      <c r="AK6" s="604"/>
      <c r="AL6" s="573">
        <v>1.8</v>
      </c>
      <c r="AM6" s="317"/>
      <c r="AN6" s="317"/>
      <c r="AO6" s="605"/>
      <c r="AP6" s="568" t="s">
        <v>103</v>
      </c>
      <c r="AQ6" s="357"/>
      <c r="AR6" s="357"/>
      <c r="AS6" s="357"/>
      <c r="AT6" s="357"/>
      <c r="AU6" s="357"/>
      <c r="AV6" s="357"/>
      <c r="AW6" s="357"/>
      <c r="AX6" s="357"/>
      <c r="AY6" s="357"/>
      <c r="AZ6" s="357"/>
      <c r="BA6" s="357"/>
      <c r="BB6" s="357"/>
      <c r="BC6" s="357"/>
      <c r="BD6" s="357"/>
      <c r="BE6" s="357"/>
      <c r="BF6" s="569"/>
      <c r="BG6" s="570">
        <v>4112624</v>
      </c>
      <c r="BH6" s="454"/>
      <c r="BI6" s="454"/>
      <c r="BJ6" s="454"/>
      <c r="BK6" s="454"/>
      <c r="BL6" s="454"/>
      <c r="BM6" s="454"/>
      <c r="BN6" s="583"/>
      <c r="BO6" s="603">
        <v>97.1</v>
      </c>
      <c r="BP6" s="603"/>
      <c r="BQ6" s="603"/>
      <c r="BR6" s="603"/>
      <c r="BS6" s="604">
        <v>33897</v>
      </c>
      <c r="BT6" s="604"/>
      <c r="BU6" s="604"/>
      <c r="BV6" s="604"/>
      <c r="BW6" s="604"/>
      <c r="BX6" s="604"/>
      <c r="BY6" s="604"/>
      <c r="BZ6" s="604"/>
      <c r="CA6" s="604"/>
      <c r="CB6" s="626"/>
      <c r="CD6" s="612" t="s">
        <v>329</v>
      </c>
      <c r="CE6" s="613"/>
      <c r="CF6" s="613"/>
      <c r="CG6" s="613"/>
      <c r="CH6" s="613"/>
      <c r="CI6" s="613"/>
      <c r="CJ6" s="613"/>
      <c r="CK6" s="613"/>
      <c r="CL6" s="613"/>
      <c r="CM6" s="613"/>
      <c r="CN6" s="613"/>
      <c r="CO6" s="613"/>
      <c r="CP6" s="613"/>
      <c r="CQ6" s="614"/>
      <c r="CR6" s="570">
        <v>166909</v>
      </c>
      <c r="CS6" s="454"/>
      <c r="CT6" s="454"/>
      <c r="CU6" s="454"/>
      <c r="CV6" s="454"/>
      <c r="CW6" s="454"/>
      <c r="CX6" s="454"/>
      <c r="CY6" s="583"/>
      <c r="CZ6" s="633">
        <v>0.7</v>
      </c>
      <c r="DA6" s="616"/>
      <c r="DB6" s="616"/>
      <c r="DC6" s="634"/>
      <c r="DD6" s="576" t="s">
        <v>195</v>
      </c>
      <c r="DE6" s="454"/>
      <c r="DF6" s="454"/>
      <c r="DG6" s="454"/>
      <c r="DH6" s="454"/>
      <c r="DI6" s="454"/>
      <c r="DJ6" s="454"/>
      <c r="DK6" s="454"/>
      <c r="DL6" s="454"/>
      <c r="DM6" s="454"/>
      <c r="DN6" s="454"/>
      <c r="DO6" s="454"/>
      <c r="DP6" s="583"/>
      <c r="DQ6" s="576">
        <v>166909</v>
      </c>
      <c r="DR6" s="454"/>
      <c r="DS6" s="454"/>
      <c r="DT6" s="454"/>
      <c r="DU6" s="454"/>
      <c r="DV6" s="454"/>
      <c r="DW6" s="454"/>
      <c r="DX6" s="454"/>
      <c r="DY6" s="454"/>
      <c r="DZ6" s="454"/>
      <c r="EA6" s="454"/>
      <c r="EB6" s="454"/>
      <c r="EC6" s="601"/>
    </row>
    <row r="7" spans="2:143" ht="11.25" customHeight="1" x14ac:dyDescent="0.15">
      <c r="B7" s="568" t="s">
        <v>43</v>
      </c>
      <c r="C7" s="357"/>
      <c r="D7" s="357"/>
      <c r="E7" s="357"/>
      <c r="F7" s="357"/>
      <c r="G7" s="357"/>
      <c r="H7" s="357"/>
      <c r="I7" s="357"/>
      <c r="J7" s="357"/>
      <c r="K7" s="357"/>
      <c r="L7" s="357"/>
      <c r="M7" s="357"/>
      <c r="N7" s="357"/>
      <c r="O7" s="357"/>
      <c r="P7" s="357"/>
      <c r="Q7" s="569"/>
      <c r="R7" s="570">
        <v>1523</v>
      </c>
      <c r="S7" s="454"/>
      <c r="T7" s="454"/>
      <c r="U7" s="454"/>
      <c r="V7" s="454"/>
      <c r="W7" s="454"/>
      <c r="X7" s="454"/>
      <c r="Y7" s="583"/>
      <c r="Z7" s="603">
        <v>0</v>
      </c>
      <c r="AA7" s="603"/>
      <c r="AB7" s="603"/>
      <c r="AC7" s="603"/>
      <c r="AD7" s="604">
        <v>1523</v>
      </c>
      <c r="AE7" s="604"/>
      <c r="AF7" s="604"/>
      <c r="AG7" s="604"/>
      <c r="AH7" s="604"/>
      <c r="AI7" s="604"/>
      <c r="AJ7" s="604"/>
      <c r="AK7" s="604"/>
      <c r="AL7" s="573">
        <v>0</v>
      </c>
      <c r="AM7" s="317"/>
      <c r="AN7" s="317"/>
      <c r="AO7" s="605"/>
      <c r="AP7" s="568" t="s">
        <v>330</v>
      </c>
      <c r="AQ7" s="357"/>
      <c r="AR7" s="357"/>
      <c r="AS7" s="357"/>
      <c r="AT7" s="357"/>
      <c r="AU7" s="357"/>
      <c r="AV7" s="357"/>
      <c r="AW7" s="357"/>
      <c r="AX7" s="357"/>
      <c r="AY7" s="357"/>
      <c r="AZ7" s="357"/>
      <c r="BA7" s="357"/>
      <c r="BB7" s="357"/>
      <c r="BC7" s="357"/>
      <c r="BD7" s="357"/>
      <c r="BE7" s="357"/>
      <c r="BF7" s="569"/>
      <c r="BG7" s="570">
        <v>1495468</v>
      </c>
      <c r="BH7" s="454"/>
      <c r="BI7" s="454"/>
      <c r="BJ7" s="454"/>
      <c r="BK7" s="454"/>
      <c r="BL7" s="454"/>
      <c r="BM7" s="454"/>
      <c r="BN7" s="583"/>
      <c r="BO7" s="603">
        <v>35.299999999999997</v>
      </c>
      <c r="BP7" s="603"/>
      <c r="BQ7" s="603"/>
      <c r="BR7" s="603"/>
      <c r="BS7" s="604">
        <v>33897</v>
      </c>
      <c r="BT7" s="604"/>
      <c r="BU7" s="604"/>
      <c r="BV7" s="604"/>
      <c r="BW7" s="604"/>
      <c r="BX7" s="604"/>
      <c r="BY7" s="604"/>
      <c r="BZ7" s="604"/>
      <c r="CA7" s="604"/>
      <c r="CB7" s="626"/>
      <c r="CD7" s="568" t="s">
        <v>332</v>
      </c>
      <c r="CE7" s="357"/>
      <c r="CF7" s="357"/>
      <c r="CG7" s="357"/>
      <c r="CH7" s="357"/>
      <c r="CI7" s="357"/>
      <c r="CJ7" s="357"/>
      <c r="CK7" s="357"/>
      <c r="CL7" s="357"/>
      <c r="CM7" s="357"/>
      <c r="CN7" s="357"/>
      <c r="CO7" s="357"/>
      <c r="CP7" s="357"/>
      <c r="CQ7" s="569"/>
      <c r="CR7" s="570">
        <v>3331286</v>
      </c>
      <c r="CS7" s="454"/>
      <c r="CT7" s="454"/>
      <c r="CU7" s="454"/>
      <c r="CV7" s="454"/>
      <c r="CW7" s="454"/>
      <c r="CX7" s="454"/>
      <c r="CY7" s="583"/>
      <c r="CZ7" s="603">
        <v>14.4</v>
      </c>
      <c r="DA7" s="603"/>
      <c r="DB7" s="603"/>
      <c r="DC7" s="603"/>
      <c r="DD7" s="576">
        <v>364130</v>
      </c>
      <c r="DE7" s="454"/>
      <c r="DF7" s="454"/>
      <c r="DG7" s="454"/>
      <c r="DH7" s="454"/>
      <c r="DI7" s="454"/>
      <c r="DJ7" s="454"/>
      <c r="DK7" s="454"/>
      <c r="DL7" s="454"/>
      <c r="DM7" s="454"/>
      <c r="DN7" s="454"/>
      <c r="DO7" s="454"/>
      <c r="DP7" s="583"/>
      <c r="DQ7" s="576">
        <v>2197897</v>
      </c>
      <c r="DR7" s="454"/>
      <c r="DS7" s="454"/>
      <c r="DT7" s="454"/>
      <c r="DU7" s="454"/>
      <c r="DV7" s="454"/>
      <c r="DW7" s="454"/>
      <c r="DX7" s="454"/>
      <c r="DY7" s="454"/>
      <c r="DZ7" s="454"/>
      <c r="EA7" s="454"/>
      <c r="EB7" s="454"/>
      <c r="EC7" s="601"/>
    </row>
    <row r="8" spans="2:143" ht="11.25" customHeight="1" x14ac:dyDescent="0.15">
      <c r="B8" s="568" t="s">
        <v>333</v>
      </c>
      <c r="C8" s="357"/>
      <c r="D8" s="357"/>
      <c r="E8" s="357"/>
      <c r="F8" s="357"/>
      <c r="G8" s="357"/>
      <c r="H8" s="357"/>
      <c r="I8" s="357"/>
      <c r="J8" s="357"/>
      <c r="K8" s="357"/>
      <c r="L8" s="357"/>
      <c r="M8" s="357"/>
      <c r="N8" s="357"/>
      <c r="O8" s="357"/>
      <c r="P8" s="357"/>
      <c r="Q8" s="569"/>
      <c r="R8" s="570">
        <v>22963</v>
      </c>
      <c r="S8" s="454"/>
      <c r="T8" s="454"/>
      <c r="U8" s="454"/>
      <c r="V8" s="454"/>
      <c r="W8" s="454"/>
      <c r="X8" s="454"/>
      <c r="Y8" s="583"/>
      <c r="Z8" s="603">
        <v>0.1</v>
      </c>
      <c r="AA8" s="603"/>
      <c r="AB8" s="603"/>
      <c r="AC8" s="603"/>
      <c r="AD8" s="604">
        <v>22963</v>
      </c>
      <c r="AE8" s="604"/>
      <c r="AF8" s="604"/>
      <c r="AG8" s="604"/>
      <c r="AH8" s="604"/>
      <c r="AI8" s="604"/>
      <c r="AJ8" s="604"/>
      <c r="AK8" s="604"/>
      <c r="AL8" s="573">
        <v>0.2</v>
      </c>
      <c r="AM8" s="317"/>
      <c r="AN8" s="317"/>
      <c r="AO8" s="605"/>
      <c r="AP8" s="568" t="s">
        <v>120</v>
      </c>
      <c r="AQ8" s="357"/>
      <c r="AR8" s="357"/>
      <c r="AS8" s="357"/>
      <c r="AT8" s="357"/>
      <c r="AU8" s="357"/>
      <c r="AV8" s="357"/>
      <c r="AW8" s="357"/>
      <c r="AX8" s="357"/>
      <c r="AY8" s="357"/>
      <c r="AZ8" s="357"/>
      <c r="BA8" s="357"/>
      <c r="BB8" s="357"/>
      <c r="BC8" s="357"/>
      <c r="BD8" s="357"/>
      <c r="BE8" s="357"/>
      <c r="BF8" s="569"/>
      <c r="BG8" s="570">
        <v>51722</v>
      </c>
      <c r="BH8" s="454"/>
      <c r="BI8" s="454"/>
      <c r="BJ8" s="454"/>
      <c r="BK8" s="454"/>
      <c r="BL8" s="454"/>
      <c r="BM8" s="454"/>
      <c r="BN8" s="583"/>
      <c r="BO8" s="603">
        <v>1.2</v>
      </c>
      <c r="BP8" s="603"/>
      <c r="BQ8" s="603"/>
      <c r="BR8" s="603"/>
      <c r="BS8" s="604" t="s">
        <v>195</v>
      </c>
      <c r="BT8" s="604"/>
      <c r="BU8" s="604"/>
      <c r="BV8" s="604"/>
      <c r="BW8" s="604"/>
      <c r="BX8" s="604"/>
      <c r="BY8" s="604"/>
      <c r="BZ8" s="604"/>
      <c r="CA8" s="604"/>
      <c r="CB8" s="626"/>
      <c r="CD8" s="568" t="s">
        <v>335</v>
      </c>
      <c r="CE8" s="357"/>
      <c r="CF8" s="357"/>
      <c r="CG8" s="357"/>
      <c r="CH8" s="357"/>
      <c r="CI8" s="357"/>
      <c r="CJ8" s="357"/>
      <c r="CK8" s="357"/>
      <c r="CL8" s="357"/>
      <c r="CM8" s="357"/>
      <c r="CN8" s="357"/>
      <c r="CO8" s="357"/>
      <c r="CP8" s="357"/>
      <c r="CQ8" s="569"/>
      <c r="CR8" s="570">
        <v>8302300</v>
      </c>
      <c r="CS8" s="454"/>
      <c r="CT8" s="454"/>
      <c r="CU8" s="454"/>
      <c r="CV8" s="454"/>
      <c r="CW8" s="454"/>
      <c r="CX8" s="454"/>
      <c r="CY8" s="583"/>
      <c r="CZ8" s="603">
        <v>36</v>
      </c>
      <c r="DA8" s="603"/>
      <c r="DB8" s="603"/>
      <c r="DC8" s="603"/>
      <c r="DD8" s="576">
        <v>168220</v>
      </c>
      <c r="DE8" s="454"/>
      <c r="DF8" s="454"/>
      <c r="DG8" s="454"/>
      <c r="DH8" s="454"/>
      <c r="DI8" s="454"/>
      <c r="DJ8" s="454"/>
      <c r="DK8" s="454"/>
      <c r="DL8" s="454"/>
      <c r="DM8" s="454"/>
      <c r="DN8" s="454"/>
      <c r="DO8" s="454"/>
      <c r="DP8" s="583"/>
      <c r="DQ8" s="576">
        <v>4019255</v>
      </c>
      <c r="DR8" s="454"/>
      <c r="DS8" s="454"/>
      <c r="DT8" s="454"/>
      <c r="DU8" s="454"/>
      <c r="DV8" s="454"/>
      <c r="DW8" s="454"/>
      <c r="DX8" s="454"/>
      <c r="DY8" s="454"/>
      <c r="DZ8" s="454"/>
      <c r="EA8" s="454"/>
      <c r="EB8" s="454"/>
      <c r="EC8" s="601"/>
    </row>
    <row r="9" spans="2:143" ht="11.25" customHeight="1" x14ac:dyDescent="0.15">
      <c r="B9" s="568" t="s">
        <v>336</v>
      </c>
      <c r="C9" s="357"/>
      <c r="D9" s="357"/>
      <c r="E9" s="357"/>
      <c r="F9" s="357"/>
      <c r="G9" s="357"/>
      <c r="H9" s="357"/>
      <c r="I9" s="357"/>
      <c r="J9" s="357"/>
      <c r="K9" s="357"/>
      <c r="L9" s="357"/>
      <c r="M9" s="357"/>
      <c r="N9" s="357"/>
      <c r="O9" s="357"/>
      <c r="P9" s="357"/>
      <c r="Q9" s="569"/>
      <c r="R9" s="570">
        <v>26978</v>
      </c>
      <c r="S9" s="454"/>
      <c r="T9" s="454"/>
      <c r="U9" s="454"/>
      <c r="V9" s="454"/>
      <c r="W9" s="454"/>
      <c r="X9" s="454"/>
      <c r="Y9" s="583"/>
      <c r="Z9" s="603">
        <v>0.1</v>
      </c>
      <c r="AA9" s="603"/>
      <c r="AB9" s="603"/>
      <c r="AC9" s="603"/>
      <c r="AD9" s="604">
        <v>26978</v>
      </c>
      <c r="AE9" s="604"/>
      <c r="AF9" s="604"/>
      <c r="AG9" s="604"/>
      <c r="AH9" s="604"/>
      <c r="AI9" s="604"/>
      <c r="AJ9" s="604"/>
      <c r="AK9" s="604"/>
      <c r="AL9" s="573">
        <v>0.2</v>
      </c>
      <c r="AM9" s="317"/>
      <c r="AN9" s="317"/>
      <c r="AO9" s="605"/>
      <c r="AP9" s="568" t="s">
        <v>338</v>
      </c>
      <c r="AQ9" s="357"/>
      <c r="AR9" s="357"/>
      <c r="AS9" s="357"/>
      <c r="AT9" s="357"/>
      <c r="AU9" s="357"/>
      <c r="AV9" s="357"/>
      <c r="AW9" s="357"/>
      <c r="AX9" s="357"/>
      <c r="AY9" s="357"/>
      <c r="AZ9" s="357"/>
      <c r="BA9" s="357"/>
      <c r="BB9" s="357"/>
      <c r="BC9" s="357"/>
      <c r="BD9" s="357"/>
      <c r="BE9" s="357"/>
      <c r="BF9" s="569"/>
      <c r="BG9" s="570">
        <v>1222481</v>
      </c>
      <c r="BH9" s="454"/>
      <c r="BI9" s="454"/>
      <c r="BJ9" s="454"/>
      <c r="BK9" s="454"/>
      <c r="BL9" s="454"/>
      <c r="BM9" s="454"/>
      <c r="BN9" s="583"/>
      <c r="BO9" s="603">
        <v>28.9</v>
      </c>
      <c r="BP9" s="603"/>
      <c r="BQ9" s="603"/>
      <c r="BR9" s="603"/>
      <c r="BS9" s="604" t="s">
        <v>195</v>
      </c>
      <c r="BT9" s="604"/>
      <c r="BU9" s="604"/>
      <c r="BV9" s="604"/>
      <c r="BW9" s="604"/>
      <c r="BX9" s="604"/>
      <c r="BY9" s="604"/>
      <c r="BZ9" s="604"/>
      <c r="CA9" s="604"/>
      <c r="CB9" s="626"/>
      <c r="CD9" s="568" t="s">
        <v>340</v>
      </c>
      <c r="CE9" s="357"/>
      <c r="CF9" s="357"/>
      <c r="CG9" s="357"/>
      <c r="CH9" s="357"/>
      <c r="CI9" s="357"/>
      <c r="CJ9" s="357"/>
      <c r="CK9" s="357"/>
      <c r="CL9" s="357"/>
      <c r="CM9" s="357"/>
      <c r="CN9" s="357"/>
      <c r="CO9" s="357"/>
      <c r="CP9" s="357"/>
      <c r="CQ9" s="569"/>
      <c r="CR9" s="570">
        <v>1656711</v>
      </c>
      <c r="CS9" s="454"/>
      <c r="CT9" s="454"/>
      <c r="CU9" s="454"/>
      <c r="CV9" s="454"/>
      <c r="CW9" s="454"/>
      <c r="CX9" s="454"/>
      <c r="CY9" s="583"/>
      <c r="CZ9" s="603">
        <v>7.2</v>
      </c>
      <c r="DA9" s="603"/>
      <c r="DB9" s="603"/>
      <c r="DC9" s="603"/>
      <c r="DD9" s="576">
        <v>171843</v>
      </c>
      <c r="DE9" s="454"/>
      <c r="DF9" s="454"/>
      <c r="DG9" s="454"/>
      <c r="DH9" s="454"/>
      <c r="DI9" s="454"/>
      <c r="DJ9" s="454"/>
      <c r="DK9" s="454"/>
      <c r="DL9" s="454"/>
      <c r="DM9" s="454"/>
      <c r="DN9" s="454"/>
      <c r="DO9" s="454"/>
      <c r="DP9" s="583"/>
      <c r="DQ9" s="576">
        <v>1247923</v>
      </c>
      <c r="DR9" s="454"/>
      <c r="DS9" s="454"/>
      <c r="DT9" s="454"/>
      <c r="DU9" s="454"/>
      <c r="DV9" s="454"/>
      <c r="DW9" s="454"/>
      <c r="DX9" s="454"/>
      <c r="DY9" s="454"/>
      <c r="DZ9" s="454"/>
      <c r="EA9" s="454"/>
      <c r="EB9" s="454"/>
      <c r="EC9" s="601"/>
    </row>
    <row r="10" spans="2:143" ht="11.25" customHeight="1" x14ac:dyDescent="0.15">
      <c r="B10" s="568" t="s">
        <v>126</v>
      </c>
      <c r="C10" s="357"/>
      <c r="D10" s="357"/>
      <c r="E10" s="357"/>
      <c r="F10" s="357"/>
      <c r="G10" s="357"/>
      <c r="H10" s="357"/>
      <c r="I10" s="357"/>
      <c r="J10" s="357"/>
      <c r="K10" s="357"/>
      <c r="L10" s="357"/>
      <c r="M10" s="357"/>
      <c r="N10" s="357"/>
      <c r="O10" s="357"/>
      <c r="P10" s="357"/>
      <c r="Q10" s="569"/>
      <c r="R10" s="570" t="s">
        <v>195</v>
      </c>
      <c r="S10" s="454"/>
      <c r="T10" s="454"/>
      <c r="U10" s="454"/>
      <c r="V10" s="454"/>
      <c r="W10" s="454"/>
      <c r="X10" s="454"/>
      <c r="Y10" s="583"/>
      <c r="Z10" s="603" t="s">
        <v>195</v>
      </c>
      <c r="AA10" s="603"/>
      <c r="AB10" s="603"/>
      <c r="AC10" s="603"/>
      <c r="AD10" s="604" t="s">
        <v>195</v>
      </c>
      <c r="AE10" s="604"/>
      <c r="AF10" s="604"/>
      <c r="AG10" s="604"/>
      <c r="AH10" s="604"/>
      <c r="AI10" s="604"/>
      <c r="AJ10" s="604"/>
      <c r="AK10" s="604"/>
      <c r="AL10" s="573" t="s">
        <v>195</v>
      </c>
      <c r="AM10" s="317"/>
      <c r="AN10" s="317"/>
      <c r="AO10" s="605"/>
      <c r="AP10" s="568" t="s">
        <v>187</v>
      </c>
      <c r="AQ10" s="357"/>
      <c r="AR10" s="357"/>
      <c r="AS10" s="357"/>
      <c r="AT10" s="357"/>
      <c r="AU10" s="357"/>
      <c r="AV10" s="357"/>
      <c r="AW10" s="357"/>
      <c r="AX10" s="357"/>
      <c r="AY10" s="357"/>
      <c r="AZ10" s="357"/>
      <c r="BA10" s="357"/>
      <c r="BB10" s="357"/>
      <c r="BC10" s="357"/>
      <c r="BD10" s="357"/>
      <c r="BE10" s="357"/>
      <c r="BF10" s="569"/>
      <c r="BG10" s="570">
        <v>102650</v>
      </c>
      <c r="BH10" s="454"/>
      <c r="BI10" s="454"/>
      <c r="BJ10" s="454"/>
      <c r="BK10" s="454"/>
      <c r="BL10" s="454"/>
      <c r="BM10" s="454"/>
      <c r="BN10" s="583"/>
      <c r="BO10" s="603">
        <v>2.4</v>
      </c>
      <c r="BP10" s="603"/>
      <c r="BQ10" s="603"/>
      <c r="BR10" s="603"/>
      <c r="BS10" s="604" t="s">
        <v>195</v>
      </c>
      <c r="BT10" s="604"/>
      <c r="BU10" s="604"/>
      <c r="BV10" s="604"/>
      <c r="BW10" s="604"/>
      <c r="BX10" s="604"/>
      <c r="BY10" s="604"/>
      <c r="BZ10" s="604"/>
      <c r="CA10" s="604"/>
      <c r="CB10" s="626"/>
      <c r="CD10" s="568" t="s">
        <v>225</v>
      </c>
      <c r="CE10" s="357"/>
      <c r="CF10" s="357"/>
      <c r="CG10" s="357"/>
      <c r="CH10" s="357"/>
      <c r="CI10" s="357"/>
      <c r="CJ10" s="357"/>
      <c r="CK10" s="357"/>
      <c r="CL10" s="357"/>
      <c r="CM10" s="357"/>
      <c r="CN10" s="357"/>
      <c r="CO10" s="357"/>
      <c r="CP10" s="357"/>
      <c r="CQ10" s="569"/>
      <c r="CR10" s="570">
        <v>9762</v>
      </c>
      <c r="CS10" s="454"/>
      <c r="CT10" s="454"/>
      <c r="CU10" s="454"/>
      <c r="CV10" s="454"/>
      <c r="CW10" s="454"/>
      <c r="CX10" s="454"/>
      <c r="CY10" s="583"/>
      <c r="CZ10" s="603">
        <v>0</v>
      </c>
      <c r="DA10" s="603"/>
      <c r="DB10" s="603"/>
      <c r="DC10" s="603"/>
      <c r="DD10" s="576" t="s">
        <v>195</v>
      </c>
      <c r="DE10" s="454"/>
      <c r="DF10" s="454"/>
      <c r="DG10" s="454"/>
      <c r="DH10" s="454"/>
      <c r="DI10" s="454"/>
      <c r="DJ10" s="454"/>
      <c r="DK10" s="454"/>
      <c r="DL10" s="454"/>
      <c r="DM10" s="454"/>
      <c r="DN10" s="454"/>
      <c r="DO10" s="454"/>
      <c r="DP10" s="583"/>
      <c r="DQ10" s="576">
        <v>9503</v>
      </c>
      <c r="DR10" s="454"/>
      <c r="DS10" s="454"/>
      <c r="DT10" s="454"/>
      <c r="DU10" s="454"/>
      <c r="DV10" s="454"/>
      <c r="DW10" s="454"/>
      <c r="DX10" s="454"/>
      <c r="DY10" s="454"/>
      <c r="DZ10" s="454"/>
      <c r="EA10" s="454"/>
      <c r="EB10" s="454"/>
      <c r="EC10" s="601"/>
    </row>
    <row r="11" spans="2:143" ht="11.25" customHeight="1" x14ac:dyDescent="0.15">
      <c r="B11" s="568" t="s">
        <v>101</v>
      </c>
      <c r="C11" s="357"/>
      <c r="D11" s="357"/>
      <c r="E11" s="357"/>
      <c r="F11" s="357"/>
      <c r="G11" s="357"/>
      <c r="H11" s="357"/>
      <c r="I11" s="357"/>
      <c r="J11" s="357"/>
      <c r="K11" s="357"/>
      <c r="L11" s="357"/>
      <c r="M11" s="357"/>
      <c r="N11" s="357"/>
      <c r="O11" s="357"/>
      <c r="P11" s="357"/>
      <c r="Q11" s="569"/>
      <c r="R11" s="570">
        <v>940821</v>
      </c>
      <c r="S11" s="454"/>
      <c r="T11" s="454"/>
      <c r="U11" s="454"/>
      <c r="V11" s="454"/>
      <c r="W11" s="454"/>
      <c r="X11" s="454"/>
      <c r="Y11" s="583"/>
      <c r="Z11" s="573">
        <v>4</v>
      </c>
      <c r="AA11" s="317"/>
      <c r="AB11" s="317"/>
      <c r="AC11" s="584"/>
      <c r="AD11" s="576">
        <v>940821</v>
      </c>
      <c r="AE11" s="454"/>
      <c r="AF11" s="454"/>
      <c r="AG11" s="454"/>
      <c r="AH11" s="454"/>
      <c r="AI11" s="454"/>
      <c r="AJ11" s="454"/>
      <c r="AK11" s="583"/>
      <c r="AL11" s="573">
        <v>7.4</v>
      </c>
      <c r="AM11" s="317"/>
      <c r="AN11" s="317"/>
      <c r="AO11" s="605"/>
      <c r="AP11" s="568" t="s">
        <v>343</v>
      </c>
      <c r="AQ11" s="357"/>
      <c r="AR11" s="357"/>
      <c r="AS11" s="357"/>
      <c r="AT11" s="357"/>
      <c r="AU11" s="357"/>
      <c r="AV11" s="357"/>
      <c r="AW11" s="357"/>
      <c r="AX11" s="357"/>
      <c r="AY11" s="357"/>
      <c r="AZ11" s="357"/>
      <c r="BA11" s="357"/>
      <c r="BB11" s="357"/>
      <c r="BC11" s="357"/>
      <c r="BD11" s="357"/>
      <c r="BE11" s="357"/>
      <c r="BF11" s="569"/>
      <c r="BG11" s="570">
        <v>118615</v>
      </c>
      <c r="BH11" s="454"/>
      <c r="BI11" s="454"/>
      <c r="BJ11" s="454"/>
      <c r="BK11" s="454"/>
      <c r="BL11" s="454"/>
      <c r="BM11" s="454"/>
      <c r="BN11" s="583"/>
      <c r="BO11" s="603">
        <v>2.8</v>
      </c>
      <c r="BP11" s="603"/>
      <c r="BQ11" s="603"/>
      <c r="BR11" s="603"/>
      <c r="BS11" s="604">
        <v>33897</v>
      </c>
      <c r="BT11" s="604"/>
      <c r="BU11" s="604"/>
      <c r="BV11" s="604"/>
      <c r="BW11" s="604"/>
      <c r="BX11" s="604"/>
      <c r="BY11" s="604"/>
      <c r="BZ11" s="604"/>
      <c r="CA11" s="604"/>
      <c r="CB11" s="626"/>
      <c r="CD11" s="568" t="s">
        <v>346</v>
      </c>
      <c r="CE11" s="357"/>
      <c r="CF11" s="357"/>
      <c r="CG11" s="357"/>
      <c r="CH11" s="357"/>
      <c r="CI11" s="357"/>
      <c r="CJ11" s="357"/>
      <c r="CK11" s="357"/>
      <c r="CL11" s="357"/>
      <c r="CM11" s="357"/>
      <c r="CN11" s="357"/>
      <c r="CO11" s="357"/>
      <c r="CP11" s="357"/>
      <c r="CQ11" s="569"/>
      <c r="CR11" s="570">
        <v>937872</v>
      </c>
      <c r="CS11" s="454"/>
      <c r="CT11" s="454"/>
      <c r="CU11" s="454"/>
      <c r="CV11" s="454"/>
      <c r="CW11" s="454"/>
      <c r="CX11" s="454"/>
      <c r="CY11" s="583"/>
      <c r="CZ11" s="603">
        <v>4.0999999999999996</v>
      </c>
      <c r="DA11" s="603"/>
      <c r="DB11" s="603"/>
      <c r="DC11" s="603"/>
      <c r="DD11" s="576">
        <v>395399</v>
      </c>
      <c r="DE11" s="454"/>
      <c r="DF11" s="454"/>
      <c r="DG11" s="454"/>
      <c r="DH11" s="454"/>
      <c r="DI11" s="454"/>
      <c r="DJ11" s="454"/>
      <c r="DK11" s="454"/>
      <c r="DL11" s="454"/>
      <c r="DM11" s="454"/>
      <c r="DN11" s="454"/>
      <c r="DO11" s="454"/>
      <c r="DP11" s="583"/>
      <c r="DQ11" s="576">
        <v>502747</v>
      </c>
      <c r="DR11" s="454"/>
      <c r="DS11" s="454"/>
      <c r="DT11" s="454"/>
      <c r="DU11" s="454"/>
      <c r="DV11" s="454"/>
      <c r="DW11" s="454"/>
      <c r="DX11" s="454"/>
      <c r="DY11" s="454"/>
      <c r="DZ11" s="454"/>
      <c r="EA11" s="454"/>
      <c r="EB11" s="454"/>
      <c r="EC11" s="601"/>
    </row>
    <row r="12" spans="2:143" ht="11.25" customHeight="1" x14ac:dyDescent="0.15">
      <c r="B12" s="568" t="s">
        <v>143</v>
      </c>
      <c r="C12" s="357"/>
      <c r="D12" s="357"/>
      <c r="E12" s="357"/>
      <c r="F12" s="357"/>
      <c r="G12" s="357"/>
      <c r="H12" s="357"/>
      <c r="I12" s="357"/>
      <c r="J12" s="357"/>
      <c r="K12" s="357"/>
      <c r="L12" s="357"/>
      <c r="M12" s="357"/>
      <c r="N12" s="357"/>
      <c r="O12" s="357"/>
      <c r="P12" s="357"/>
      <c r="Q12" s="569"/>
      <c r="R12" s="570">
        <v>14029</v>
      </c>
      <c r="S12" s="454"/>
      <c r="T12" s="454"/>
      <c r="U12" s="454"/>
      <c r="V12" s="454"/>
      <c r="W12" s="454"/>
      <c r="X12" s="454"/>
      <c r="Y12" s="583"/>
      <c r="Z12" s="603">
        <v>0.1</v>
      </c>
      <c r="AA12" s="603"/>
      <c r="AB12" s="603"/>
      <c r="AC12" s="603"/>
      <c r="AD12" s="604">
        <v>14029</v>
      </c>
      <c r="AE12" s="604"/>
      <c r="AF12" s="604"/>
      <c r="AG12" s="604"/>
      <c r="AH12" s="604"/>
      <c r="AI12" s="604"/>
      <c r="AJ12" s="604"/>
      <c r="AK12" s="604"/>
      <c r="AL12" s="573">
        <v>0.1</v>
      </c>
      <c r="AM12" s="317"/>
      <c r="AN12" s="317"/>
      <c r="AO12" s="605"/>
      <c r="AP12" s="568" t="s">
        <v>347</v>
      </c>
      <c r="AQ12" s="357"/>
      <c r="AR12" s="357"/>
      <c r="AS12" s="357"/>
      <c r="AT12" s="357"/>
      <c r="AU12" s="357"/>
      <c r="AV12" s="357"/>
      <c r="AW12" s="357"/>
      <c r="AX12" s="357"/>
      <c r="AY12" s="357"/>
      <c r="AZ12" s="357"/>
      <c r="BA12" s="357"/>
      <c r="BB12" s="357"/>
      <c r="BC12" s="357"/>
      <c r="BD12" s="357"/>
      <c r="BE12" s="357"/>
      <c r="BF12" s="569"/>
      <c r="BG12" s="570">
        <v>2203044</v>
      </c>
      <c r="BH12" s="454"/>
      <c r="BI12" s="454"/>
      <c r="BJ12" s="454"/>
      <c r="BK12" s="454"/>
      <c r="BL12" s="454"/>
      <c r="BM12" s="454"/>
      <c r="BN12" s="583"/>
      <c r="BO12" s="603">
        <v>52</v>
      </c>
      <c r="BP12" s="603"/>
      <c r="BQ12" s="603"/>
      <c r="BR12" s="603"/>
      <c r="BS12" s="604" t="s">
        <v>195</v>
      </c>
      <c r="BT12" s="604"/>
      <c r="BU12" s="604"/>
      <c r="BV12" s="604"/>
      <c r="BW12" s="604"/>
      <c r="BX12" s="604"/>
      <c r="BY12" s="604"/>
      <c r="BZ12" s="604"/>
      <c r="CA12" s="604"/>
      <c r="CB12" s="626"/>
      <c r="CD12" s="568" t="s">
        <v>87</v>
      </c>
      <c r="CE12" s="357"/>
      <c r="CF12" s="357"/>
      <c r="CG12" s="357"/>
      <c r="CH12" s="357"/>
      <c r="CI12" s="357"/>
      <c r="CJ12" s="357"/>
      <c r="CK12" s="357"/>
      <c r="CL12" s="357"/>
      <c r="CM12" s="357"/>
      <c r="CN12" s="357"/>
      <c r="CO12" s="357"/>
      <c r="CP12" s="357"/>
      <c r="CQ12" s="569"/>
      <c r="CR12" s="570">
        <v>608695</v>
      </c>
      <c r="CS12" s="454"/>
      <c r="CT12" s="454"/>
      <c r="CU12" s="454"/>
      <c r="CV12" s="454"/>
      <c r="CW12" s="454"/>
      <c r="CX12" s="454"/>
      <c r="CY12" s="583"/>
      <c r="CZ12" s="603">
        <v>2.6</v>
      </c>
      <c r="DA12" s="603"/>
      <c r="DB12" s="603"/>
      <c r="DC12" s="603"/>
      <c r="DD12" s="576">
        <v>72763</v>
      </c>
      <c r="DE12" s="454"/>
      <c r="DF12" s="454"/>
      <c r="DG12" s="454"/>
      <c r="DH12" s="454"/>
      <c r="DI12" s="454"/>
      <c r="DJ12" s="454"/>
      <c r="DK12" s="454"/>
      <c r="DL12" s="454"/>
      <c r="DM12" s="454"/>
      <c r="DN12" s="454"/>
      <c r="DO12" s="454"/>
      <c r="DP12" s="583"/>
      <c r="DQ12" s="576">
        <v>335134</v>
      </c>
      <c r="DR12" s="454"/>
      <c r="DS12" s="454"/>
      <c r="DT12" s="454"/>
      <c r="DU12" s="454"/>
      <c r="DV12" s="454"/>
      <c r="DW12" s="454"/>
      <c r="DX12" s="454"/>
      <c r="DY12" s="454"/>
      <c r="DZ12" s="454"/>
      <c r="EA12" s="454"/>
      <c r="EB12" s="454"/>
      <c r="EC12" s="601"/>
    </row>
    <row r="13" spans="2:143" ht="11.25" customHeight="1" x14ac:dyDescent="0.15">
      <c r="B13" s="568" t="s">
        <v>348</v>
      </c>
      <c r="C13" s="357"/>
      <c r="D13" s="357"/>
      <c r="E13" s="357"/>
      <c r="F13" s="357"/>
      <c r="G13" s="357"/>
      <c r="H13" s="357"/>
      <c r="I13" s="357"/>
      <c r="J13" s="357"/>
      <c r="K13" s="357"/>
      <c r="L13" s="357"/>
      <c r="M13" s="357"/>
      <c r="N13" s="357"/>
      <c r="O13" s="357"/>
      <c r="P13" s="357"/>
      <c r="Q13" s="569"/>
      <c r="R13" s="570" t="s">
        <v>195</v>
      </c>
      <c r="S13" s="454"/>
      <c r="T13" s="454"/>
      <c r="U13" s="454"/>
      <c r="V13" s="454"/>
      <c r="W13" s="454"/>
      <c r="X13" s="454"/>
      <c r="Y13" s="583"/>
      <c r="Z13" s="603" t="s">
        <v>195</v>
      </c>
      <c r="AA13" s="603"/>
      <c r="AB13" s="603"/>
      <c r="AC13" s="603"/>
      <c r="AD13" s="604" t="s">
        <v>195</v>
      </c>
      <c r="AE13" s="604"/>
      <c r="AF13" s="604"/>
      <c r="AG13" s="604"/>
      <c r="AH13" s="604"/>
      <c r="AI13" s="604"/>
      <c r="AJ13" s="604"/>
      <c r="AK13" s="604"/>
      <c r="AL13" s="573" t="s">
        <v>195</v>
      </c>
      <c r="AM13" s="317"/>
      <c r="AN13" s="317"/>
      <c r="AO13" s="605"/>
      <c r="AP13" s="568" t="s">
        <v>350</v>
      </c>
      <c r="AQ13" s="357"/>
      <c r="AR13" s="357"/>
      <c r="AS13" s="357"/>
      <c r="AT13" s="357"/>
      <c r="AU13" s="357"/>
      <c r="AV13" s="357"/>
      <c r="AW13" s="357"/>
      <c r="AX13" s="357"/>
      <c r="AY13" s="357"/>
      <c r="AZ13" s="357"/>
      <c r="BA13" s="357"/>
      <c r="BB13" s="357"/>
      <c r="BC13" s="357"/>
      <c r="BD13" s="357"/>
      <c r="BE13" s="357"/>
      <c r="BF13" s="569"/>
      <c r="BG13" s="570">
        <v>2196686</v>
      </c>
      <c r="BH13" s="454"/>
      <c r="BI13" s="454"/>
      <c r="BJ13" s="454"/>
      <c r="BK13" s="454"/>
      <c r="BL13" s="454"/>
      <c r="BM13" s="454"/>
      <c r="BN13" s="583"/>
      <c r="BO13" s="603">
        <v>51.9</v>
      </c>
      <c r="BP13" s="603"/>
      <c r="BQ13" s="603"/>
      <c r="BR13" s="603"/>
      <c r="BS13" s="604" t="s">
        <v>195</v>
      </c>
      <c r="BT13" s="604"/>
      <c r="BU13" s="604"/>
      <c r="BV13" s="604"/>
      <c r="BW13" s="604"/>
      <c r="BX13" s="604"/>
      <c r="BY13" s="604"/>
      <c r="BZ13" s="604"/>
      <c r="CA13" s="604"/>
      <c r="CB13" s="626"/>
      <c r="CD13" s="568" t="s">
        <v>352</v>
      </c>
      <c r="CE13" s="357"/>
      <c r="CF13" s="357"/>
      <c r="CG13" s="357"/>
      <c r="CH13" s="357"/>
      <c r="CI13" s="357"/>
      <c r="CJ13" s="357"/>
      <c r="CK13" s="357"/>
      <c r="CL13" s="357"/>
      <c r="CM13" s="357"/>
      <c r="CN13" s="357"/>
      <c r="CO13" s="357"/>
      <c r="CP13" s="357"/>
      <c r="CQ13" s="569"/>
      <c r="CR13" s="570">
        <v>2088580</v>
      </c>
      <c r="CS13" s="454"/>
      <c r="CT13" s="454"/>
      <c r="CU13" s="454"/>
      <c r="CV13" s="454"/>
      <c r="CW13" s="454"/>
      <c r="CX13" s="454"/>
      <c r="CY13" s="583"/>
      <c r="CZ13" s="603">
        <v>9</v>
      </c>
      <c r="DA13" s="603"/>
      <c r="DB13" s="603"/>
      <c r="DC13" s="603"/>
      <c r="DD13" s="576">
        <v>1180241</v>
      </c>
      <c r="DE13" s="454"/>
      <c r="DF13" s="454"/>
      <c r="DG13" s="454"/>
      <c r="DH13" s="454"/>
      <c r="DI13" s="454"/>
      <c r="DJ13" s="454"/>
      <c r="DK13" s="454"/>
      <c r="DL13" s="454"/>
      <c r="DM13" s="454"/>
      <c r="DN13" s="454"/>
      <c r="DO13" s="454"/>
      <c r="DP13" s="583"/>
      <c r="DQ13" s="576">
        <v>1029921</v>
      </c>
      <c r="DR13" s="454"/>
      <c r="DS13" s="454"/>
      <c r="DT13" s="454"/>
      <c r="DU13" s="454"/>
      <c r="DV13" s="454"/>
      <c r="DW13" s="454"/>
      <c r="DX13" s="454"/>
      <c r="DY13" s="454"/>
      <c r="DZ13" s="454"/>
      <c r="EA13" s="454"/>
      <c r="EB13" s="454"/>
      <c r="EC13" s="601"/>
    </row>
    <row r="14" spans="2:143" ht="11.25" customHeight="1" x14ac:dyDescent="0.15">
      <c r="B14" s="568" t="s">
        <v>321</v>
      </c>
      <c r="C14" s="357"/>
      <c r="D14" s="357"/>
      <c r="E14" s="357"/>
      <c r="F14" s="357"/>
      <c r="G14" s="357"/>
      <c r="H14" s="357"/>
      <c r="I14" s="357"/>
      <c r="J14" s="357"/>
      <c r="K14" s="357"/>
      <c r="L14" s="357"/>
      <c r="M14" s="357"/>
      <c r="N14" s="357"/>
      <c r="O14" s="357"/>
      <c r="P14" s="357"/>
      <c r="Q14" s="569"/>
      <c r="R14" s="570" t="s">
        <v>195</v>
      </c>
      <c r="S14" s="454"/>
      <c r="T14" s="454"/>
      <c r="U14" s="454"/>
      <c r="V14" s="454"/>
      <c r="W14" s="454"/>
      <c r="X14" s="454"/>
      <c r="Y14" s="583"/>
      <c r="Z14" s="603" t="s">
        <v>195</v>
      </c>
      <c r="AA14" s="603"/>
      <c r="AB14" s="603"/>
      <c r="AC14" s="603"/>
      <c r="AD14" s="604" t="s">
        <v>195</v>
      </c>
      <c r="AE14" s="604"/>
      <c r="AF14" s="604"/>
      <c r="AG14" s="604"/>
      <c r="AH14" s="604"/>
      <c r="AI14" s="604"/>
      <c r="AJ14" s="604"/>
      <c r="AK14" s="604"/>
      <c r="AL14" s="573" t="s">
        <v>195</v>
      </c>
      <c r="AM14" s="317"/>
      <c r="AN14" s="317"/>
      <c r="AO14" s="605"/>
      <c r="AP14" s="568" t="s">
        <v>215</v>
      </c>
      <c r="AQ14" s="357"/>
      <c r="AR14" s="357"/>
      <c r="AS14" s="357"/>
      <c r="AT14" s="357"/>
      <c r="AU14" s="357"/>
      <c r="AV14" s="357"/>
      <c r="AW14" s="357"/>
      <c r="AX14" s="357"/>
      <c r="AY14" s="357"/>
      <c r="AZ14" s="357"/>
      <c r="BA14" s="357"/>
      <c r="BB14" s="357"/>
      <c r="BC14" s="357"/>
      <c r="BD14" s="357"/>
      <c r="BE14" s="357"/>
      <c r="BF14" s="569"/>
      <c r="BG14" s="570">
        <v>166439</v>
      </c>
      <c r="BH14" s="454"/>
      <c r="BI14" s="454"/>
      <c r="BJ14" s="454"/>
      <c r="BK14" s="454"/>
      <c r="BL14" s="454"/>
      <c r="BM14" s="454"/>
      <c r="BN14" s="583"/>
      <c r="BO14" s="603">
        <v>3.9</v>
      </c>
      <c r="BP14" s="603"/>
      <c r="BQ14" s="603"/>
      <c r="BR14" s="603"/>
      <c r="BS14" s="604" t="s">
        <v>195</v>
      </c>
      <c r="BT14" s="604"/>
      <c r="BU14" s="604"/>
      <c r="BV14" s="604"/>
      <c r="BW14" s="604"/>
      <c r="BX14" s="604"/>
      <c r="BY14" s="604"/>
      <c r="BZ14" s="604"/>
      <c r="CA14" s="604"/>
      <c r="CB14" s="626"/>
      <c r="CD14" s="568" t="s">
        <v>62</v>
      </c>
      <c r="CE14" s="357"/>
      <c r="CF14" s="357"/>
      <c r="CG14" s="357"/>
      <c r="CH14" s="357"/>
      <c r="CI14" s="357"/>
      <c r="CJ14" s="357"/>
      <c r="CK14" s="357"/>
      <c r="CL14" s="357"/>
      <c r="CM14" s="357"/>
      <c r="CN14" s="357"/>
      <c r="CO14" s="357"/>
      <c r="CP14" s="357"/>
      <c r="CQ14" s="569"/>
      <c r="CR14" s="570">
        <v>1109128</v>
      </c>
      <c r="CS14" s="454"/>
      <c r="CT14" s="454"/>
      <c r="CU14" s="454"/>
      <c r="CV14" s="454"/>
      <c r="CW14" s="454"/>
      <c r="CX14" s="454"/>
      <c r="CY14" s="583"/>
      <c r="CZ14" s="603">
        <v>4.8</v>
      </c>
      <c r="DA14" s="603"/>
      <c r="DB14" s="603"/>
      <c r="DC14" s="603"/>
      <c r="DD14" s="576">
        <v>386701</v>
      </c>
      <c r="DE14" s="454"/>
      <c r="DF14" s="454"/>
      <c r="DG14" s="454"/>
      <c r="DH14" s="454"/>
      <c r="DI14" s="454"/>
      <c r="DJ14" s="454"/>
      <c r="DK14" s="454"/>
      <c r="DL14" s="454"/>
      <c r="DM14" s="454"/>
      <c r="DN14" s="454"/>
      <c r="DO14" s="454"/>
      <c r="DP14" s="583"/>
      <c r="DQ14" s="576">
        <v>711521</v>
      </c>
      <c r="DR14" s="454"/>
      <c r="DS14" s="454"/>
      <c r="DT14" s="454"/>
      <c r="DU14" s="454"/>
      <c r="DV14" s="454"/>
      <c r="DW14" s="454"/>
      <c r="DX14" s="454"/>
      <c r="DY14" s="454"/>
      <c r="DZ14" s="454"/>
      <c r="EA14" s="454"/>
      <c r="EB14" s="454"/>
      <c r="EC14" s="601"/>
    </row>
    <row r="15" spans="2:143" ht="11.25" customHeight="1" x14ac:dyDescent="0.15">
      <c r="B15" s="568" t="s">
        <v>353</v>
      </c>
      <c r="C15" s="357"/>
      <c r="D15" s="357"/>
      <c r="E15" s="357"/>
      <c r="F15" s="357"/>
      <c r="G15" s="357"/>
      <c r="H15" s="357"/>
      <c r="I15" s="357"/>
      <c r="J15" s="357"/>
      <c r="K15" s="357"/>
      <c r="L15" s="357"/>
      <c r="M15" s="357"/>
      <c r="N15" s="357"/>
      <c r="O15" s="357"/>
      <c r="P15" s="357"/>
      <c r="Q15" s="569"/>
      <c r="R15" s="570">
        <v>19793</v>
      </c>
      <c r="S15" s="454"/>
      <c r="T15" s="454"/>
      <c r="U15" s="454"/>
      <c r="V15" s="454"/>
      <c r="W15" s="454"/>
      <c r="X15" s="454"/>
      <c r="Y15" s="583"/>
      <c r="Z15" s="603">
        <v>0.1</v>
      </c>
      <c r="AA15" s="603"/>
      <c r="AB15" s="603"/>
      <c r="AC15" s="603"/>
      <c r="AD15" s="604">
        <v>19793</v>
      </c>
      <c r="AE15" s="604"/>
      <c r="AF15" s="604"/>
      <c r="AG15" s="604"/>
      <c r="AH15" s="604"/>
      <c r="AI15" s="604"/>
      <c r="AJ15" s="604"/>
      <c r="AK15" s="604"/>
      <c r="AL15" s="573">
        <v>0.2</v>
      </c>
      <c r="AM15" s="317"/>
      <c r="AN15" s="317"/>
      <c r="AO15" s="605"/>
      <c r="AP15" s="568" t="s">
        <v>354</v>
      </c>
      <c r="AQ15" s="357"/>
      <c r="AR15" s="357"/>
      <c r="AS15" s="357"/>
      <c r="AT15" s="357"/>
      <c r="AU15" s="357"/>
      <c r="AV15" s="357"/>
      <c r="AW15" s="357"/>
      <c r="AX15" s="357"/>
      <c r="AY15" s="357"/>
      <c r="AZ15" s="357"/>
      <c r="BA15" s="357"/>
      <c r="BB15" s="357"/>
      <c r="BC15" s="357"/>
      <c r="BD15" s="357"/>
      <c r="BE15" s="357"/>
      <c r="BF15" s="569"/>
      <c r="BG15" s="570">
        <v>242313</v>
      </c>
      <c r="BH15" s="454"/>
      <c r="BI15" s="454"/>
      <c r="BJ15" s="454"/>
      <c r="BK15" s="454"/>
      <c r="BL15" s="454"/>
      <c r="BM15" s="454"/>
      <c r="BN15" s="583"/>
      <c r="BO15" s="603">
        <v>5.7</v>
      </c>
      <c r="BP15" s="603"/>
      <c r="BQ15" s="603"/>
      <c r="BR15" s="603"/>
      <c r="BS15" s="604" t="s">
        <v>195</v>
      </c>
      <c r="BT15" s="604"/>
      <c r="BU15" s="604"/>
      <c r="BV15" s="604"/>
      <c r="BW15" s="604"/>
      <c r="BX15" s="604"/>
      <c r="BY15" s="604"/>
      <c r="BZ15" s="604"/>
      <c r="CA15" s="604"/>
      <c r="CB15" s="626"/>
      <c r="CD15" s="568" t="s">
        <v>356</v>
      </c>
      <c r="CE15" s="357"/>
      <c r="CF15" s="357"/>
      <c r="CG15" s="357"/>
      <c r="CH15" s="357"/>
      <c r="CI15" s="357"/>
      <c r="CJ15" s="357"/>
      <c r="CK15" s="357"/>
      <c r="CL15" s="357"/>
      <c r="CM15" s="357"/>
      <c r="CN15" s="357"/>
      <c r="CO15" s="357"/>
      <c r="CP15" s="357"/>
      <c r="CQ15" s="569"/>
      <c r="CR15" s="570">
        <v>1654514</v>
      </c>
      <c r="CS15" s="454"/>
      <c r="CT15" s="454"/>
      <c r="CU15" s="454"/>
      <c r="CV15" s="454"/>
      <c r="CW15" s="454"/>
      <c r="CX15" s="454"/>
      <c r="CY15" s="583"/>
      <c r="CZ15" s="603">
        <v>7.2</v>
      </c>
      <c r="DA15" s="603"/>
      <c r="DB15" s="603"/>
      <c r="DC15" s="603"/>
      <c r="DD15" s="576">
        <v>225585</v>
      </c>
      <c r="DE15" s="454"/>
      <c r="DF15" s="454"/>
      <c r="DG15" s="454"/>
      <c r="DH15" s="454"/>
      <c r="DI15" s="454"/>
      <c r="DJ15" s="454"/>
      <c r="DK15" s="454"/>
      <c r="DL15" s="454"/>
      <c r="DM15" s="454"/>
      <c r="DN15" s="454"/>
      <c r="DO15" s="454"/>
      <c r="DP15" s="583"/>
      <c r="DQ15" s="576">
        <v>1309624</v>
      </c>
      <c r="DR15" s="454"/>
      <c r="DS15" s="454"/>
      <c r="DT15" s="454"/>
      <c r="DU15" s="454"/>
      <c r="DV15" s="454"/>
      <c r="DW15" s="454"/>
      <c r="DX15" s="454"/>
      <c r="DY15" s="454"/>
      <c r="DZ15" s="454"/>
      <c r="EA15" s="454"/>
      <c r="EB15" s="454"/>
      <c r="EC15" s="601"/>
    </row>
    <row r="16" spans="2:143" ht="11.25" customHeight="1" x14ac:dyDescent="0.15">
      <c r="B16" s="568" t="s">
        <v>357</v>
      </c>
      <c r="C16" s="357"/>
      <c r="D16" s="357"/>
      <c r="E16" s="357"/>
      <c r="F16" s="357"/>
      <c r="G16" s="357"/>
      <c r="H16" s="357"/>
      <c r="I16" s="357"/>
      <c r="J16" s="357"/>
      <c r="K16" s="357"/>
      <c r="L16" s="357"/>
      <c r="M16" s="357"/>
      <c r="N16" s="357"/>
      <c r="O16" s="357"/>
      <c r="P16" s="357"/>
      <c r="Q16" s="569"/>
      <c r="R16" s="570">
        <v>64132</v>
      </c>
      <c r="S16" s="454"/>
      <c r="T16" s="454"/>
      <c r="U16" s="454"/>
      <c r="V16" s="454"/>
      <c r="W16" s="454"/>
      <c r="X16" s="454"/>
      <c r="Y16" s="583"/>
      <c r="Z16" s="603">
        <v>0.3</v>
      </c>
      <c r="AA16" s="603"/>
      <c r="AB16" s="603"/>
      <c r="AC16" s="603"/>
      <c r="AD16" s="604">
        <v>64132</v>
      </c>
      <c r="AE16" s="604"/>
      <c r="AF16" s="604"/>
      <c r="AG16" s="604"/>
      <c r="AH16" s="604"/>
      <c r="AI16" s="604"/>
      <c r="AJ16" s="604"/>
      <c r="AK16" s="604"/>
      <c r="AL16" s="573">
        <v>0.5</v>
      </c>
      <c r="AM16" s="317"/>
      <c r="AN16" s="317"/>
      <c r="AO16" s="605"/>
      <c r="AP16" s="568" t="s">
        <v>358</v>
      </c>
      <c r="AQ16" s="357"/>
      <c r="AR16" s="357"/>
      <c r="AS16" s="357"/>
      <c r="AT16" s="357"/>
      <c r="AU16" s="357"/>
      <c r="AV16" s="357"/>
      <c r="AW16" s="357"/>
      <c r="AX16" s="357"/>
      <c r="AY16" s="357"/>
      <c r="AZ16" s="357"/>
      <c r="BA16" s="357"/>
      <c r="BB16" s="357"/>
      <c r="BC16" s="357"/>
      <c r="BD16" s="357"/>
      <c r="BE16" s="357"/>
      <c r="BF16" s="569"/>
      <c r="BG16" s="570">
        <v>5360</v>
      </c>
      <c r="BH16" s="454"/>
      <c r="BI16" s="454"/>
      <c r="BJ16" s="454"/>
      <c r="BK16" s="454"/>
      <c r="BL16" s="454"/>
      <c r="BM16" s="454"/>
      <c r="BN16" s="583"/>
      <c r="BO16" s="603">
        <v>0.1</v>
      </c>
      <c r="BP16" s="603"/>
      <c r="BQ16" s="603"/>
      <c r="BR16" s="603"/>
      <c r="BS16" s="604" t="s">
        <v>195</v>
      </c>
      <c r="BT16" s="604"/>
      <c r="BU16" s="604"/>
      <c r="BV16" s="604"/>
      <c r="BW16" s="604"/>
      <c r="BX16" s="604"/>
      <c r="BY16" s="604"/>
      <c r="BZ16" s="604"/>
      <c r="CA16" s="604"/>
      <c r="CB16" s="626"/>
      <c r="CD16" s="568" t="s">
        <v>359</v>
      </c>
      <c r="CE16" s="357"/>
      <c r="CF16" s="357"/>
      <c r="CG16" s="357"/>
      <c r="CH16" s="357"/>
      <c r="CI16" s="357"/>
      <c r="CJ16" s="357"/>
      <c r="CK16" s="357"/>
      <c r="CL16" s="357"/>
      <c r="CM16" s="357"/>
      <c r="CN16" s="357"/>
      <c r="CO16" s="357"/>
      <c r="CP16" s="357"/>
      <c r="CQ16" s="569"/>
      <c r="CR16" s="570">
        <v>219744</v>
      </c>
      <c r="CS16" s="454"/>
      <c r="CT16" s="454"/>
      <c r="CU16" s="454"/>
      <c r="CV16" s="454"/>
      <c r="CW16" s="454"/>
      <c r="CX16" s="454"/>
      <c r="CY16" s="583"/>
      <c r="CZ16" s="603">
        <v>1</v>
      </c>
      <c r="DA16" s="603"/>
      <c r="DB16" s="603"/>
      <c r="DC16" s="603"/>
      <c r="DD16" s="576" t="s">
        <v>195</v>
      </c>
      <c r="DE16" s="454"/>
      <c r="DF16" s="454"/>
      <c r="DG16" s="454"/>
      <c r="DH16" s="454"/>
      <c r="DI16" s="454"/>
      <c r="DJ16" s="454"/>
      <c r="DK16" s="454"/>
      <c r="DL16" s="454"/>
      <c r="DM16" s="454"/>
      <c r="DN16" s="454"/>
      <c r="DO16" s="454"/>
      <c r="DP16" s="583"/>
      <c r="DQ16" s="576">
        <v>45155</v>
      </c>
      <c r="DR16" s="454"/>
      <c r="DS16" s="454"/>
      <c r="DT16" s="454"/>
      <c r="DU16" s="454"/>
      <c r="DV16" s="454"/>
      <c r="DW16" s="454"/>
      <c r="DX16" s="454"/>
      <c r="DY16" s="454"/>
      <c r="DZ16" s="454"/>
      <c r="EA16" s="454"/>
      <c r="EB16" s="454"/>
      <c r="EC16" s="601"/>
    </row>
    <row r="17" spans="2:133" ht="11.25" customHeight="1" x14ac:dyDescent="0.15">
      <c r="B17" s="568" t="s">
        <v>360</v>
      </c>
      <c r="C17" s="357"/>
      <c r="D17" s="357"/>
      <c r="E17" s="357"/>
      <c r="F17" s="357"/>
      <c r="G17" s="357"/>
      <c r="H17" s="357"/>
      <c r="I17" s="357"/>
      <c r="J17" s="357"/>
      <c r="K17" s="357"/>
      <c r="L17" s="357"/>
      <c r="M17" s="357"/>
      <c r="N17" s="357"/>
      <c r="O17" s="357"/>
      <c r="P17" s="357"/>
      <c r="Q17" s="569"/>
      <c r="R17" s="570">
        <v>164009</v>
      </c>
      <c r="S17" s="454"/>
      <c r="T17" s="454"/>
      <c r="U17" s="454"/>
      <c r="V17" s="454"/>
      <c r="W17" s="454"/>
      <c r="X17" s="454"/>
      <c r="Y17" s="583"/>
      <c r="Z17" s="603">
        <v>0.7</v>
      </c>
      <c r="AA17" s="603"/>
      <c r="AB17" s="603"/>
      <c r="AC17" s="603"/>
      <c r="AD17" s="604">
        <v>164009</v>
      </c>
      <c r="AE17" s="604"/>
      <c r="AF17" s="604"/>
      <c r="AG17" s="604"/>
      <c r="AH17" s="604"/>
      <c r="AI17" s="604"/>
      <c r="AJ17" s="604"/>
      <c r="AK17" s="604"/>
      <c r="AL17" s="573">
        <v>1.3</v>
      </c>
      <c r="AM17" s="317"/>
      <c r="AN17" s="317"/>
      <c r="AO17" s="605"/>
      <c r="AP17" s="568" t="s">
        <v>361</v>
      </c>
      <c r="AQ17" s="357"/>
      <c r="AR17" s="357"/>
      <c r="AS17" s="357"/>
      <c r="AT17" s="357"/>
      <c r="AU17" s="357"/>
      <c r="AV17" s="357"/>
      <c r="AW17" s="357"/>
      <c r="AX17" s="357"/>
      <c r="AY17" s="357"/>
      <c r="AZ17" s="357"/>
      <c r="BA17" s="357"/>
      <c r="BB17" s="357"/>
      <c r="BC17" s="357"/>
      <c r="BD17" s="357"/>
      <c r="BE17" s="357"/>
      <c r="BF17" s="569"/>
      <c r="BG17" s="570" t="s">
        <v>195</v>
      </c>
      <c r="BH17" s="454"/>
      <c r="BI17" s="454"/>
      <c r="BJ17" s="454"/>
      <c r="BK17" s="454"/>
      <c r="BL17" s="454"/>
      <c r="BM17" s="454"/>
      <c r="BN17" s="583"/>
      <c r="BO17" s="603" t="s">
        <v>195</v>
      </c>
      <c r="BP17" s="603"/>
      <c r="BQ17" s="603"/>
      <c r="BR17" s="603"/>
      <c r="BS17" s="604" t="s">
        <v>195</v>
      </c>
      <c r="BT17" s="604"/>
      <c r="BU17" s="604"/>
      <c r="BV17" s="604"/>
      <c r="BW17" s="604"/>
      <c r="BX17" s="604"/>
      <c r="BY17" s="604"/>
      <c r="BZ17" s="604"/>
      <c r="CA17" s="604"/>
      <c r="CB17" s="626"/>
      <c r="CD17" s="568" t="s">
        <v>363</v>
      </c>
      <c r="CE17" s="357"/>
      <c r="CF17" s="357"/>
      <c r="CG17" s="357"/>
      <c r="CH17" s="357"/>
      <c r="CI17" s="357"/>
      <c r="CJ17" s="357"/>
      <c r="CK17" s="357"/>
      <c r="CL17" s="357"/>
      <c r="CM17" s="357"/>
      <c r="CN17" s="357"/>
      <c r="CO17" s="357"/>
      <c r="CP17" s="357"/>
      <c r="CQ17" s="569"/>
      <c r="CR17" s="570">
        <v>3004602</v>
      </c>
      <c r="CS17" s="454"/>
      <c r="CT17" s="454"/>
      <c r="CU17" s="454"/>
      <c r="CV17" s="454"/>
      <c r="CW17" s="454"/>
      <c r="CX17" s="454"/>
      <c r="CY17" s="583"/>
      <c r="CZ17" s="603">
        <v>13</v>
      </c>
      <c r="DA17" s="603"/>
      <c r="DB17" s="603"/>
      <c r="DC17" s="603"/>
      <c r="DD17" s="576" t="s">
        <v>195</v>
      </c>
      <c r="DE17" s="454"/>
      <c r="DF17" s="454"/>
      <c r="DG17" s="454"/>
      <c r="DH17" s="454"/>
      <c r="DI17" s="454"/>
      <c r="DJ17" s="454"/>
      <c r="DK17" s="454"/>
      <c r="DL17" s="454"/>
      <c r="DM17" s="454"/>
      <c r="DN17" s="454"/>
      <c r="DO17" s="454"/>
      <c r="DP17" s="583"/>
      <c r="DQ17" s="576">
        <v>2975566</v>
      </c>
      <c r="DR17" s="454"/>
      <c r="DS17" s="454"/>
      <c r="DT17" s="454"/>
      <c r="DU17" s="454"/>
      <c r="DV17" s="454"/>
      <c r="DW17" s="454"/>
      <c r="DX17" s="454"/>
      <c r="DY17" s="454"/>
      <c r="DZ17" s="454"/>
      <c r="EA17" s="454"/>
      <c r="EB17" s="454"/>
      <c r="EC17" s="601"/>
    </row>
    <row r="18" spans="2:133" ht="11.25" customHeight="1" x14ac:dyDescent="0.15">
      <c r="B18" s="568" t="s">
        <v>218</v>
      </c>
      <c r="C18" s="357"/>
      <c r="D18" s="357"/>
      <c r="E18" s="357"/>
      <c r="F18" s="357"/>
      <c r="G18" s="357"/>
      <c r="H18" s="357"/>
      <c r="I18" s="357"/>
      <c r="J18" s="357"/>
      <c r="K18" s="357"/>
      <c r="L18" s="357"/>
      <c r="M18" s="357"/>
      <c r="N18" s="357"/>
      <c r="O18" s="357"/>
      <c r="P18" s="357"/>
      <c r="Q18" s="569"/>
      <c r="R18" s="570">
        <v>22189</v>
      </c>
      <c r="S18" s="454"/>
      <c r="T18" s="454"/>
      <c r="U18" s="454"/>
      <c r="V18" s="454"/>
      <c r="W18" s="454"/>
      <c r="X18" s="454"/>
      <c r="Y18" s="583"/>
      <c r="Z18" s="603">
        <v>0.1</v>
      </c>
      <c r="AA18" s="603"/>
      <c r="AB18" s="603"/>
      <c r="AC18" s="603"/>
      <c r="AD18" s="604">
        <v>22189</v>
      </c>
      <c r="AE18" s="604"/>
      <c r="AF18" s="604"/>
      <c r="AG18" s="604"/>
      <c r="AH18" s="604"/>
      <c r="AI18" s="604"/>
      <c r="AJ18" s="604"/>
      <c r="AK18" s="604"/>
      <c r="AL18" s="573">
        <v>0.2</v>
      </c>
      <c r="AM18" s="317"/>
      <c r="AN18" s="317"/>
      <c r="AO18" s="605"/>
      <c r="AP18" s="568" t="s">
        <v>97</v>
      </c>
      <c r="AQ18" s="357"/>
      <c r="AR18" s="357"/>
      <c r="AS18" s="357"/>
      <c r="AT18" s="357"/>
      <c r="AU18" s="357"/>
      <c r="AV18" s="357"/>
      <c r="AW18" s="357"/>
      <c r="AX18" s="357"/>
      <c r="AY18" s="357"/>
      <c r="AZ18" s="357"/>
      <c r="BA18" s="357"/>
      <c r="BB18" s="357"/>
      <c r="BC18" s="357"/>
      <c r="BD18" s="357"/>
      <c r="BE18" s="357"/>
      <c r="BF18" s="569"/>
      <c r="BG18" s="570" t="s">
        <v>195</v>
      </c>
      <c r="BH18" s="454"/>
      <c r="BI18" s="454"/>
      <c r="BJ18" s="454"/>
      <c r="BK18" s="454"/>
      <c r="BL18" s="454"/>
      <c r="BM18" s="454"/>
      <c r="BN18" s="583"/>
      <c r="BO18" s="603" t="s">
        <v>195</v>
      </c>
      <c r="BP18" s="603"/>
      <c r="BQ18" s="603"/>
      <c r="BR18" s="603"/>
      <c r="BS18" s="604" t="s">
        <v>195</v>
      </c>
      <c r="BT18" s="604"/>
      <c r="BU18" s="604"/>
      <c r="BV18" s="604"/>
      <c r="BW18" s="604"/>
      <c r="BX18" s="604"/>
      <c r="BY18" s="604"/>
      <c r="BZ18" s="604"/>
      <c r="CA18" s="604"/>
      <c r="CB18" s="626"/>
      <c r="CD18" s="568" t="s">
        <v>364</v>
      </c>
      <c r="CE18" s="357"/>
      <c r="CF18" s="357"/>
      <c r="CG18" s="357"/>
      <c r="CH18" s="357"/>
      <c r="CI18" s="357"/>
      <c r="CJ18" s="357"/>
      <c r="CK18" s="357"/>
      <c r="CL18" s="357"/>
      <c r="CM18" s="357"/>
      <c r="CN18" s="357"/>
      <c r="CO18" s="357"/>
      <c r="CP18" s="357"/>
      <c r="CQ18" s="569"/>
      <c r="CR18" s="570" t="s">
        <v>195</v>
      </c>
      <c r="CS18" s="454"/>
      <c r="CT18" s="454"/>
      <c r="CU18" s="454"/>
      <c r="CV18" s="454"/>
      <c r="CW18" s="454"/>
      <c r="CX18" s="454"/>
      <c r="CY18" s="583"/>
      <c r="CZ18" s="603" t="s">
        <v>195</v>
      </c>
      <c r="DA18" s="603"/>
      <c r="DB18" s="603"/>
      <c r="DC18" s="603"/>
      <c r="DD18" s="576" t="s">
        <v>195</v>
      </c>
      <c r="DE18" s="454"/>
      <c r="DF18" s="454"/>
      <c r="DG18" s="454"/>
      <c r="DH18" s="454"/>
      <c r="DI18" s="454"/>
      <c r="DJ18" s="454"/>
      <c r="DK18" s="454"/>
      <c r="DL18" s="454"/>
      <c r="DM18" s="454"/>
      <c r="DN18" s="454"/>
      <c r="DO18" s="454"/>
      <c r="DP18" s="583"/>
      <c r="DQ18" s="576" t="s">
        <v>195</v>
      </c>
      <c r="DR18" s="454"/>
      <c r="DS18" s="454"/>
      <c r="DT18" s="454"/>
      <c r="DU18" s="454"/>
      <c r="DV18" s="454"/>
      <c r="DW18" s="454"/>
      <c r="DX18" s="454"/>
      <c r="DY18" s="454"/>
      <c r="DZ18" s="454"/>
      <c r="EA18" s="454"/>
      <c r="EB18" s="454"/>
      <c r="EC18" s="601"/>
    </row>
    <row r="19" spans="2:133" ht="11.25" customHeight="1" x14ac:dyDescent="0.15">
      <c r="B19" s="568" t="s">
        <v>365</v>
      </c>
      <c r="C19" s="357"/>
      <c r="D19" s="357"/>
      <c r="E19" s="357"/>
      <c r="F19" s="357"/>
      <c r="G19" s="357"/>
      <c r="H19" s="357"/>
      <c r="I19" s="357"/>
      <c r="J19" s="357"/>
      <c r="K19" s="357"/>
      <c r="L19" s="357"/>
      <c r="M19" s="357"/>
      <c r="N19" s="357"/>
      <c r="O19" s="357"/>
      <c r="P19" s="357"/>
      <c r="Q19" s="569"/>
      <c r="R19" s="570">
        <v>136082</v>
      </c>
      <c r="S19" s="454"/>
      <c r="T19" s="454"/>
      <c r="U19" s="454"/>
      <c r="V19" s="454"/>
      <c r="W19" s="454"/>
      <c r="X19" s="454"/>
      <c r="Y19" s="583"/>
      <c r="Z19" s="603">
        <v>0.6</v>
      </c>
      <c r="AA19" s="603"/>
      <c r="AB19" s="603"/>
      <c r="AC19" s="603"/>
      <c r="AD19" s="604">
        <v>136082</v>
      </c>
      <c r="AE19" s="604"/>
      <c r="AF19" s="604"/>
      <c r="AG19" s="604"/>
      <c r="AH19" s="604"/>
      <c r="AI19" s="604"/>
      <c r="AJ19" s="604"/>
      <c r="AK19" s="604"/>
      <c r="AL19" s="573">
        <v>1.1000000000000001</v>
      </c>
      <c r="AM19" s="317"/>
      <c r="AN19" s="317"/>
      <c r="AO19" s="605"/>
      <c r="AP19" s="568" t="s">
        <v>253</v>
      </c>
      <c r="AQ19" s="357"/>
      <c r="AR19" s="357"/>
      <c r="AS19" s="357"/>
      <c r="AT19" s="357"/>
      <c r="AU19" s="357"/>
      <c r="AV19" s="357"/>
      <c r="AW19" s="357"/>
      <c r="AX19" s="357"/>
      <c r="AY19" s="357"/>
      <c r="AZ19" s="357"/>
      <c r="BA19" s="357"/>
      <c r="BB19" s="357"/>
      <c r="BC19" s="357"/>
      <c r="BD19" s="357"/>
      <c r="BE19" s="357"/>
      <c r="BF19" s="569"/>
      <c r="BG19" s="570">
        <v>122268</v>
      </c>
      <c r="BH19" s="454"/>
      <c r="BI19" s="454"/>
      <c r="BJ19" s="454"/>
      <c r="BK19" s="454"/>
      <c r="BL19" s="454"/>
      <c r="BM19" s="454"/>
      <c r="BN19" s="583"/>
      <c r="BO19" s="603">
        <v>2.9</v>
      </c>
      <c r="BP19" s="603"/>
      <c r="BQ19" s="603"/>
      <c r="BR19" s="603"/>
      <c r="BS19" s="604" t="s">
        <v>195</v>
      </c>
      <c r="BT19" s="604"/>
      <c r="BU19" s="604"/>
      <c r="BV19" s="604"/>
      <c r="BW19" s="604"/>
      <c r="BX19" s="604"/>
      <c r="BY19" s="604"/>
      <c r="BZ19" s="604"/>
      <c r="CA19" s="604"/>
      <c r="CB19" s="626"/>
      <c r="CD19" s="568" t="s">
        <v>367</v>
      </c>
      <c r="CE19" s="357"/>
      <c r="CF19" s="357"/>
      <c r="CG19" s="357"/>
      <c r="CH19" s="357"/>
      <c r="CI19" s="357"/>
      <c r="CJ19" s="357"/>
      <c r="CK19" s="357"/>
      <c r="CL19" s="357"/>
      <c r="CM19" s="357"/>
      <c r="CN19" s="357"/>
      <c r="CO19" s="357"/>
      <c r="CP19" s="357"/>
      <c r="CQ19" s="569"/>
      <c r="CR19" s="570" t="s">
        <v>195</v>
      </c>
      <c r="CS19" s="454"/>
      <c r="CT19" s="454"/>
      <c r="CU19" s="454"/>
      <c r="CV19" s="454"/>
      <c r="CW19" s="454"/>
      <c r="CX19" s="454"/>
      <c r="CY19" s="583"/>
      <c r="CZ19" s="603" t="s">
        <v>195</v>
      </c>
      <c r="DA19" s="603"/>
      <c r="DB19" s="603"/>
      <c r="DC19" s="603"/>
      <c r="DD19" s="576" t="s">
        <v>195</v>
      </c>
      <c r="DE19" s="454"/>
      <c r="DF19" s="454"/>
      <c r="DG19" s="454"/>
      <c r="DH19" s="454"/>
      <c r="DI19" s="454"/>
      <c r="DJ19" s="454"/>
      <c r="DK19" s="454"/>
      <c r="DL19" s="454"/>
      <c r="DM19" s="454"/>
      <c r="DN19" s="454"/>
      <c r="DO19" s="454"/>
      <c r="DP19" s="583"/>
      <c r="DQ19" s="576" t="s">
        <v>195</v>
      </c>
      <c r="DR19" s="454"/>
      <c r="DS19" s="454"/>
      <c r="DT19" s="454"/>
      <c r="DU19" s="454"/>
      <c r="DV19" s="454"/>
      <c r="DW19" s="454"/>
      <c r="DX19" s="454"/>
      <c r="DY19" s="454"/>
      <c r="DZ19" s="454"/>
      <c r="EA19" s="454"/>
      <c r="EB19" s="454"/>
      <c r="EC19" s="601"/>
    </row>
    <row r="20" spans="2:133" ht="11.25" customHeight="1" x14ac:dyDescent="0.15">
      <c r="B20" s="620" t="s">
        <v>368</v>
      </c>
      <c r="C20" s="621"/>
      <c r="D20" s="621"/>
      <c r="E20" s="621"/>
      <c r="F20" s="621"/>
      <c r="G20" s="621"/>
      <c r="H20" s="621"/>
      <c r="I20" s="621"/>
      <c r="J20" s="621"/>
      <c r="K20" s="621"/>
      <c r="L20" s="621"/>
      <c r="M20" s="621"/>
      <c r="N20" s="621"/>
      <c r="O20" s="621"/>
      <c r="P20" s="621"/>
      <c r="Q20" s="622"/>
      <c r="R20" s="570">
        <v>5738</v>
      </c>
      <c r="S20" s="454"/>
      <c r="T20" s="454"/>
      <c r="U20" s="454"/>
      <c r="V20" s="454"/>
      <c r="W20" s="454"/>
      <c r="X20" s="454"/>
      <c r="Y20" s="583"/>
      <c r="Z20" s="603">
        <v>0</v>
      </c>
      <c r="AA20" s="603"/>
      <c r="AB20" s="603"/>
      <c r="AC20" s="603"/>
      <c r="AD20" s="604">
        <v>5738</v>
      </c>
      <c r="AE20" s="604"/>
      <c r="AF20" s="604"/>
      <c r="AG20" s="604"/>
      <c r="AH20" s="604"/>
      <c r="AI20" s="604"/>
      <c r="AJ20" s="604"/>
      <c r="AK20" s="604"/>
      <c r="AL20" s="573">
        <v>0</v>
      </c>
      <c r="AM20" s="317"/>
      <c r="AN20" s="317"/>
      <c r="AO20" s="605"/>
      <c r="AP20" s="568" t="s">
        <v>369</v>
      </c>
      <c r="AQ20" s="357"/>
      <c r="AR20" s="357"/>
      <c r="AS20" s="357"/>
      <c r="AT20" s="357"/>
      <c r="AU20" s="357"/>
      <c r="AV20" s="357"/>
      <c r="AW20" s="357"/>
      <c r="AX20" s="357"/>
      <c r="AY20" s="357"/>
      <c r="AZ20" s="357"/>
      <c r="BA20" s="357"/>
      <c r="BB20" s="357"/>
      <c r="BC20" s="357"/>
      <c r="BD20" s="357"/>
      <c r="BE20" s="357"/>
      <c r="BF20" s="569"/>
      <c r="BG20" s="570">
        <v>122268</v>
      </c>
      <c r="BH20" s="454"/>
      <c r="BI20" s="454"/>
      <c r="BJ20" s="454"/>
      <c r="BK20" s="454"/>
      <c r="BL20" s="454"/>
      <c r="BM20" s="454"/>
      <c r="BN20" s="583"/>
      <c r="BO20" s="603">
        <v>2.9</v>
      </c>
      <c r="BP20" s="603"/>
      <c r="BQ20" s="603"/>
      <c r="BR20" s="603"/>
      <c r="BS20" s="604" t="s">
        <v>195</v>
      </c>
      <c r="BT20" s="604"/>
      <c r="BU20" s="604"/>
      <c r="BV20" s="604"/>
      <c r="BW20" s="604"/>
      <c r="BX20" s="604"/>
      <c r="BY20" s="604"/>
      <c r="BZ20" s="604"/>
      <c r="CA20" s="604"/>
      <c r="CB20" s="626"/>
      <c r="CD20" s="568" t="s">
        <v>189</v>
      </c>
      <c r="CE20" s="357"/>
      <c r="CF20" s="357"/>
      <c r="CG20" s="357"/>
      <c r="CH20" s="357"/>
      <c r="CI20" s="357"/>
      <c r="CJ20" s="357"/>
      <c r="CK20" s="357"/>
      <c r="CL20" s="357"/>
      <c r="CM20" s="357"/>
      <c r="CN20" s="357"/>
      <c r="CO20" s="357"/>
      <c r="CP20" s="357"/>
      <c r="CQ20" s="569"/>
      <c r="CR20" s="570">
        <v>23090103</v>
      </c>
      <c r="CS20" s="454"/>
      <c r="CT20" s="454"/>
      <c r="CU20" s="454"/>
      <c r="CV20" s="454"/>
      <c r="CW20" s="454"/>
      <c r="CX20" s="454"/>
      <c r="CY20" s="583"/>
      <c r="CZ20" s="603">
        <v>100</v>
      </c>
      <c r="DA20" s="603"/>
      <c r="DB20" s="603"/>
      <c r="DC20" s="603"/>
      <c r="DD20" s="576">
        <v>2964882</v>
      </c>
      <c r="DE20" s="454"/>
      <c r="DF20" s="454"/>
      <c r="DG20" s="454"/>
      <c r="DH20" s="454"/>
      <c r="DI20" s="454"/>
      <c r="DJ20" s="454"/>
      <c r="DK20" s="454"/>
      <c r="DL20" s="454"/>
      <c r="DM20" s="454"/>
      <c r="DN20" s="454"/>
      <c r="DO20" s="454"/>
      <c r="DP20" s="583"/>
      <c r="DQ20" s="576">
        <v>14551155</v>
      </c>
      <c r="DR20" s="454"/>
      <c r="DS20" s="454"/>
      <c r="DT20" s="454"/>
      <c r="DU20" s="454"/>
      <c r="DV20" s="454"/>
      <c r="DW20" s="454"/>
      <c r="DX20" s="454"/>
      <c r="DY20" s="454"/>
      <c r="DZ20" s="454"/>
      <c r="EA20" s="454"/>
      <c r="EB20" s="454"/>
      <c r="EC20" s="601"/>
    </row>
    <row r="21" spans="2:133" ht="11.25" customHeight="1" x14ac:dyDescent="0.15">
      <c r="B21" s="568" t="s">
        <v>344</v>
      </c>
      <c r="C21" s="357"/>
      <c r="D21" s="357"/>
      <c r="E21" s="357"/>
      <c r="F21" s="357"/>
      <c r="G21" s="357"/>
      <c r="H21" s="357"/>
      <c r="I21" s="357"/>
      <c r="J21" s="357"/>
      <c r="K21" s="357"/>
      <c r="L21" s="357"/>
      <c r="M21" s="357"/>
      <c r="N21" s="357"/>
      <c r="O21" s="357"/>
      <c r="P21" s="357"/>
      <c r="Q21" s="569"/>
      <c r="R21" s="570">
        <v>8007454</v>
      </c>
      <c r="S21" s="454"/>
      <c r="T21" s="454"/>
      <c r="U21" s="454"/>
      <c r="V21" s="454"/>
      <c r="W21" s="454"/>
      <c r="X21" s="454"/>
      <c r="Y21" s="583"/>
      <c r="Z21" s="603">
        <v>34</v>
      </c>
      <c r="AA21" s="603"/>
      <c r="AB21" s="603"/>
      <c r="AC21" s="603"/>
      <c r="AD21" s="604">
        <v>7134061</v>
      </c>
      <c r="AE21" s="604"/>
      <c r="AF21" s="604"/>
      <c r="AG21" s="604"/>
      <c r="AH21" s="604"/>
      <c r="AI21" s="604"/>
      <c r="AJ21" s="604"/>
      <c r="AK21" s="604"/>
      <c r="AL21" s="573">
        <v>56</v>
      </c>
      <c r="AM21" s="317"/>
      <c r="AN21" s="317"/>
      <c r="AO21" s="605"/>
      <c r="AP21" s="568" t="s">
        <v>371</v>
      </c>
      <c r="AQ21" s="627"/>
      <c r="AR21" s="627"/>
      <c r="AS21" s="627"/>
      <c r="AT21" s="627"/>
      <c r="AU21" s="627"/>
      <c r="AV21" s="627"/>
      <c r="AW21" s="627"/>
      <c r="AX21" s="627"/>
      <c r="AY21" s="627"/>
      <c r="AZ21" s="627"/>
      <c r="BA21" s="627"/>
      <c r="BB21" s="627"/>
      <c r="BC21" s="627"/>
      <c r="BD21" s="627"/>
      <c r="BE21" s="627"/>
      <c r="BF21" s="628"/>
      <c r="BG21" s="570">
        <v>184</v>
      </c>
      <c r="BH21" s="454"/>
      <c r="BI21" s="454"/>
      <c r="BJ21" s="454"/>
      <c r="BK21" s="454"/>
      <c r="BL21" s="454"/>
      <c r="BM21" s="454"/>
      <c r="BN21" s="583"/>
      <c r="BO21" s="603">
        <v>0</v>
      </c>
      <c r="BP21" s="603"/>
      <c r="BQ21" s="603"/>
      <c r="BR21" s="603"/>
      <c r="BS21" s="604" t="s">
        <v>195</v>
      </c>
      <c r="BT21" s="604"/>
      <c r="BU21" s="604"/>
      <c r="BV21" s="604"/>
      <c r="BW21" s="604"/>
      <c r="BX21" s="604"/>
      <c r="BY21" s="604"/>
      <c r="BZ21" s="604"/>
      <c r="CA21" s="604"/>
      <c r="CB21" s="626"/>
      <c r="CD21" s="548"/>
      <c r="CE21" s="549"/>
      <c r="CF21" s="549"/>
      <c r="CG21" s="549"/>
      <c r="CH21" s="549"/>
      <c r="CI21" s="549"/>
      <c r="CJ21" s="549"/>
      <c r="CK21" s="549"/>
      <c r="CL21" s="549"/>
      <c r="CM21" s="549"/>
      <c r="CN21" s="549"/>
      <c r="CO21" s="549"/>
      <c r="CP21" s="549"/>
      <c r="CQ21" s="550"/>
      <c r="CR21" s="637"/>
      <c r="CS21" s="638"/>
      <c r="CT21" s="638"/>
      <c r="CU21" s="638"/>
      <c r="CV21" s="638"/>
      <c r="CW21" s="638"/>
      <c r="CX21" s="638"/>
      <c r="CY21" s="639"/>
      <c r="CZ21" s="640"/>
      <c r="DA21" s="640"/>
      <c r="DB21" s="640"/>
      <c r="DC21" s="640"/>
      <c r="DD21" s="641"/>
      <c r="DE21" s="638"/>
      <c r="DF21" s="638"/>
      <c r="DG21" s="638"/>
      <c r="DH21" s="638"/>
      <c r="DI21" s="638"/>
      <c r="DJ21" s="638"/>
      <c r="DK21" s="638"/>
      <c r="DL21" s="638"/>
      <c r="DM21" s="638"/>
      <c r="DN21" s="638"/>
      <c r="DO21" s="638"/>
      <c r="DP21" s="639"/>
      <c r="DQ21" s="641"/>
      <c r="DR21" s="638"/>
      <c r="DS21" s="638"/>
      <c r="DT21" s="638"/>
      <c r="DU21" s="638"/>
      <c r="DV21" s="638"/>
      <c r="DW21" s="638"/>
      <c r="DX21" s="638"/>
      <c r="DY21" s="638"/>
      <c r="DZ21" s="638"/>
      <c r="EA21" s="638"/>
      <c r="EB21" s="638"/>
      <c r="EC21" s="642"/>
    </row>
    <row r="22" spans="2:133" ht="11.25" customHeight="1" x14ac:dyDescent="0.15">
      <c r="B22" s="568" t="s">
        <v>294</v>
      </c>
      <c r="C22" s="357"/>
      <c r="D22" s="357"/>
      <c r="E22" s="357"/>
      <c r="F22" s="357"/>
      <c r="G22" s="357"/>
      <c r="H22" s="357"/>
      <c r="I22" s="357"/>
      <c r="J22" s="357"/>
      <c r="K22" s="357"/>
      <c r="L22" s="357"/>
      <c r="M22" s="357"/>
      <c r="N22" s="357"/>
      <c r="O22" s="357"/>
      <c r="P22" s="357"/>
      <c r="Q22" s="569"/>
      <c r="R22" s="570">
        <v>7134061</v>
      </c>
      <c r="S22" s="454"/>
      <c r="T22" s="454"/>
      <c r="U22" s="454"/>
      <c r="V22" s="454"/>
      <c r="W22" s="454"/>
      <c r="X22" s="454"/>
      <c r="Y22" s="583"/>
      <c r="Z22" s="603">
        <v>30.3</v>
      </c>
      <c r="AA22" s="603"/>
      <c r="AB22" s="603"/>
      <c r="AC22" s="603"/>
      <c r="AD22" s="604">
        <v>7134061</v>
      </c>
      <c r="AE22" s="604"/>
      <c r="AF22" s="604"/>
      <c r="AG22" s="604"/>
      <c r="AH22" s="604"/>
      <c r="AI22" s="604"/>
      <c r="AJ22" s="604"/>
      <c r="AK22" s="604"/>
      <c r="AL22" s="573">
        <v>56</v>
      </c>
      <c r="AM22" s="317"/>
      <c r="AN22" s="317"/>
      <c r="AO22" s="605"/>
      <c r="AP22" s="568" t="s">
        <v>372</v>
      </c>
      <c r="AQ22" s="627"/>
      <c r="AR22" s="627"/>
      <c r="AS22" s="627"/>
      <c r="AT22" s="627"/>
      <c r="AU22" s="627"/>
      <c r="AV22" s="627"/>
      <c r="AW22" s="627"/>
      <c r="AX22" s="627"/>
      <c r="AY22" s="627"/>
      <c r="AZ22" s="627"/>
      <c r="BA22" s="627"/>
      <c r="BB22" s="627"/>
      <c r="BC22" s="627"/>
      <c r="BD22" s="627"/>
      <c r="BE22" s="627"/>
      <c r="BF22" s="628"/>
      <c r="BG22" s="570" t="s">
        <v>195</v>
      </c>
      <c r="BH22" s="454"/>
      <c r="BI22" s="454"/>
      <c r="BJ22" s="454"/>
      <c r="BK22" s="454"/>
      <c r="BL22" s="454"/>
      <c r="BM22" s="454"/>
      <c r="BN22" s="583"/>
      <c r="BO22" s="603" t="s">
        <v>195</v>
      </c>
      <c r="BP22" s="603"/>
      <c r="BQ22" s="603"/>
      <c r="BR22" s="603"/>
      <c r="BS22" s="604" t="s">
        <v>195</v>
      </c>
      <c r="BT22" s="604"/>
      <c r="BU22" s="604"/>
      <c r="BV22" s="604"/>
      <c r="BW22" s="604"/>
      <c r="BX22" s="604"/>
      <c r="BY22" s="604"/>
      <c r="BZ22" s="604"/>
      <c r="CA22" s="604"/>
      <c r="CB22" s="626"/>
      <c r="CD22" s="483" t="s">
        <v>374</v>
      </c>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Q22" s="484"/>
      <c r="DR22" s="484"/>
      <c r="DS22" s="484"/>
      <c r="DT22" s="484"/>
      <c r="DU22" s="484"/>
      <c r="DV22" s="484"/>
      <c r="DW22" s="484"/>
      <c r="DX22" s="484"/>
      <c r="DY22" s="484"/>
      <c r="DZ22" s="484"/>
      <c r="EA22" s="484"/>
      <c r="EB22" s="484"/>
      <c r="EC22" s="526"/>
    </row>
    <row r="23" spans="2:133" ht="11.25" customHeight="1" x14ac:dyDescent="0.15">
      <c r="B23" s="568" t="s">
        <v>292</v>
      </c>
      <c r="C23" s="357"/>
      <c r="D23" s="357"/>
      <c r="E23" s="357"/>
      <c r="F23" s="357"/>
      <c r="G23" s="357"/>
      <c r="H23" s="357"/>
      <c r="I23" s="357"/>
      <c r="J23" s="357"/>
      <c r="K23" s="357"/>
      <c r="L23" s="357"/>
      <c r="M23" s="357"/>
      <c r="N23" s="357"/>
      <c r="O23" s="357"/>
      <c r="P23" s="357"/>
      <c r="Q23" s="569"/>
      <c r="R23" s="570">
        <v>873393</v>
      </c>
      <c r="S23" s="454"/>
      <c r="T23" s="454"/>
      <c r="U23" s="454"/>
      <c r="V23" s="454"/>
      <c r="W23" s="454"/>
      <c r="X23" s="454"/>
      <c r="Y23" s="583"/>
      <c r="Z23" s="603">
        <v>3.7</v>
      </c>
      <c r="AA23" s="603"/>
      <c r="AB23" s="603"/>
      <c r="AC23" s="603"/>
      <c r="AD23" s="604" t="s">
        <v>195</v>
      </c>
      <c r="AE23" s="604"/>
      <c r="AF23" s="604"/>
      <c r="AG23" s="604"/>
      <c r="AH23" s="604"/>
      <c r="AI23" s="604"/>
      <c r="AJ23" s="604"/>
      <c r="AK23" s="604"/>
      <c r="AL23" s="573" t="s">
        <v>195</v>
      </c>
      <c r="AM23" s="317"/>
      <c r="AN23" s="317"/>
      <c r="AO23" s="605"/>
      <c r="AP23" s="568" t="s">
        <v>115</v>
      </c>
      <c r="AQ23" s="627"/>
      <c r="AR23" s="627"/>
      <c r="AS23" s="627"/>
      <c r="AT23" s="627"/>
      <c r="AU23" s="627"/>
      <c r="AV23" s="627"/>
      <c r="AW23" s="627"/>
      <c r="AX23" s="627"/>
      <c r="AY23" s="627"/>
      <c r="AZ23" s="627"/>
      <c r="BA23" s="627"/>
      <c r="BB23" s="627"/>
      <c r="BC23" s="627"/>
      <c r="BD23" s="627"/>
      <c r="BE23" s="627"/>
      <c r="BF23" s="628"/>
      <c r="BG23" s="570">
        <v>122084</v>
      </c>
      <c r="BH23" s="454"/>
      <c r="BI23" s="454"/>
      <c r="BJ23" s="454"/>
      <c r="BK23" s="454"/>
      <c r="BL23" s="454"/>
      <c r="BM23" s="454"/>
      <c r="BN23" s="583"/>
      <c r="BO23" s="603">
        <v>2.9</v>
      </c>
      <c r="BP23" s="603"/>
      <c r="BQ23" s="603"/>
      <c r="BR23" s="603"/>
      <c r="BS23" s="604" t="s">
        <v>195</v>
      </c>
      <c r="BT23" s="604"/>
      <c r="BU23" s="604"/>
      <c r="BV23" s="604"/>
      <c r="BW23" s="604"/>
      <c r="BX23" s="604"/>
      <c r="BY23" s="604"/>
      <c r="BZ23" s="604"/>
      <c r="CA23" s="604"/>
      <c r="CB23" s="626"/>
      <c r="CD23" s="483" t="s">
        <v>316</v>
      </c>
      <c r="CE23" s="484"/>
      <c r="CF23" s="484"/>
      <c r="CG23" s="484"/>
      <c r="CH23" s="484"/>
      <c r="CI23" s="484"/>
      <c r="CJ23" s="484"/>
      <c r="CK23" s="484"/>
      <c r="CL23" s="484"/>
      <c r="CM23" s="484"/>
      <c r="CN23" s="484"/>
      <c r="CO23" s="484"/>
      <c r="CP23" s="484"/>
      <c r="CQ23" s="526"/>
      <c r="CR23" s="483" t="s">
        <v>375</v>
      </c>
      <c r="CS23" s="484"/>
      <c r="CT23" s="484"/>
      <c r="CU23" s="484"/>
      <c r="CV23" s="484"/>
      <c r="CW23" s="484"/>
      <c r="CX23" s="484"/>
      <c r="CY23" s="526"/>
      <c r="CZ23" s="483" t="s">
        <v>378</v>
      </c>
      <c r="DA23" s="484"/>
      <c r="DB23" s="484"/>
      <c r="DC23" s="526"/>
      <c r="DD23" s="483" t="s">
        <v>298</v>
      </c>
      <c r="DE23" s="484"/>
      <c r="DF23" s="484"/>
      <c r="DG23" s="484"/>
      <c r="DH23" s="484"/>
      <c r="DI23" s="484"/>
      <c r="DJ23" s="484"/>
      <c r="DK23" s="526"/>
      <c r="DL23" s="629" t="s">
        <v>381</v>
      </c>
      <c r="DM23" s="630"/>
      <c r="DN23" s="630"/>
      <c r="DO23" s="630"/>
      <c r="DP23" s="630"/>
      <c r="DQ23" s="630"/>
      <c r="DR23" s="630"/>
      <c r="DS23" s="630"/>
      <c r="DT23" s="630"/>
      <c r="DU23" s="630"/>
      <c r="DV23" s="631"/>
      <c r="DW23" s="483" t="s">
        <v>382</v>
      </c>
      <c r="DX23" s="484"/>
      <c r="DY23" s="484"/>
      <c r="DZ23" s="484"/>
      <c r="EA23" s="484"/>
      <c r="EB23" s="484"/>
      <c r="EC23" s="526"/>
    </row>
    <row r="24" spans="2:133" ht="11.25" customHeight="1" x14ac:dyDescent="0.15">
      <c r="B24" s="568" t="s">
        <v>383</v>
      </c>
      <c r="C24" s="357"/>
      <c r="D24" s="357"/>
      <c r="E24" s="357"/>
      <c r="F24" s="357"/>
      <c r="G24" s="357"/>
      <c r="H24" s="357"/>
      <c r="I24" s="357"/>
      <c r="J24" s="357"/>
      <c r="K24" s="357"/>
      <c r="L24" s="357"/>
      <c r="M24" s="357"/>
      <c r="N24" s="357"/>
      <c r="O24" s="357"/>
      <c r="P24" s="357"/>
      <c r="Q24" s="569"/>
      <c r="R24" s="570" t="s">
        <v>195</v>
      </c>
      <c r="S24" s="454"/>
      <c r="T24" s="454"/>
      <c r="U24" s="454"/>
      <c r="V24" s="454"/>
      <c r="W24" s="454"/>
      <c r="X24" s="454"/>
      <c r="Y24" s="583"/>
      <c r="Z24" s="603" t="s">
        <v>195</v>
      </c>
      <c r="AA24" s="603"/>
      <c r="AB24" s="603"/>
      <c r="AC24" s="603"/>
      <c r="AD24" s="604" t="s">
        <v>195</v>
      </c>
      <c r="AE24" s="604"/>
      <c r="AF24" s="604"/>
      <c r="AG24" s="604"/>
      <c r="AH24" s="604"/>
      <c r="AI24" s="604"/>
      <c r="AJ24" s="604"/>
      <c r="AK24" s="604"/>
      <c r="AL24" s="573" t="s">
        <v>195</v>
      </c>
      <c r="AM24" s="317"/>
      <c r="AN24" s="317"/>
      <c r="AO24" s="605"/>
      <c r="AP24" s="568" t="s">
        <v>384</v>
      </c>
      <c r="AQ24" s="627"/>
      <c r="AR24" s="627"/>
      <c r="AS24" s="627"/>
      <c r="AT24" s="627"/>
      <c r="AU24" s="627"/>
      <c r="AV24" s="627"/>
      <c r="AW24" s="627"/>
      <c r="AX24" s="627"/>
      <c r="AY24" s="627"/>
      <c r="AZ24" s="627"/>
      <c r="BA24" s="627"/>
      <c r="BB24" s="627"/>
      <c r="BC24" s="627"/>
      <c r="BD24" s="627"/>
      <c r="BE24" s="627"/>
      <c r="BF24" s="628"/>
      <c r="BG24" s="570" t="s">
        <v>195</v>
      </c>
      <c r="BH24" s="454"/>
      <c r="BI24" s="454"/>
      <c r="BJ24" s="454"/>
      <c r="BK24" s="454"/>
      <c r="BL24" s="454"/>
      <c r="BM24" s="454"/>
      <c r="BN24" s="583"/>
      <c r="BO24" s="603" t="s">
        <v>195</v>
      </c>
      <c r="BP24" s="603"/>
      <c r="BQ24" s="603"/>
      <c r="BR24" s="603"/>
      <c r="BS24" s="604" t="s">
        <v>195</v>
      </c>
      <c r="BT24" s="604"/>
      <c r="BU24" s="604"/>
      <c r="BV24" s="604"/>
      <c r="BW24" s="604"/>
      <c r="BX24" s="604"/>
      <c r="BY24" s="604"/>
      <c r="BZ24" s="604"/>
      <c r="CA24" s="604"/>
      <c r="CB24" s="626"/>
      <c r="CD24" s="612" t="s">
        <v>385</v>
      </c>
      <c r="CE24" s="613"/>
      <c r="CF24" s="613"/>
      <c r="CG24" s="613"/>
      <c r="CH24" s="613"/>
      <c r="CI24" s="613"/>
      <c r="CJ24" s="613"/>
      <c r="CK24" s="613"/>
      <c r="CL24" s="613"/>
      <c r="CM24" s="613"/>
      <c r="CN24" s="613"/>
      <c r="CO24" s="613"/>
      <c r="CP24" s="613"/>
      <c r="CQ24" s="614"/>
      <c r="CR24" s="609">
        <v>11675745</v>
      </c>
      <c r="CS24" s="610"/>
      <c r="CT24" s="610"/>
      <c r="CU24" s="610"/>
      <c r="CV24" s="610"/>
      <c r="CW24" s="610"/>
      <c r="CX24" s="610"/>
      <c r="CY24" s="632"/>
      <c r="CZ24" s="633">
        <v>50.6</v>
      </c>
      <c r="DA24" s="616"/>
      <c r="DB24" s="616"/>
      <c r="DC24" s="634"/>
      <c r="DD24" s="635">
        <v>8088187</v>
      </c>
      <c r="DE24" s="610"/>
      <c r="DF24" s="610"/>
      <c r="DG24" s="610"/>
      <c r="DH24" s="610"/>
      <c r="DI24" s="610"/>
      <c r="DJ24" s="610"/>
      <c r="DK24" s="632"/>
      <c r="DL24" s="635">
        <v>7545247</v>
      </c>
      <c r="DM24" s="610"/>
      <c r="DN24" s="610"/>
      <c r="DO24" s="610"/>
      <c r="DP24" s="610"/>
      <c r="DQ24" s="610"/>
      <c r="DR24" s="610"/>
      <c r="DS24" s="610"/>
      <c r="DT24" s="610"/>
      <c r="DU24" s="610"/>
      <c r="DV24" s="632"/>
      <c r="DW24" s="633">
        <v>59</v>
      </c>
      <c r="DX24" s="616"/>
      <c r="DY24" s="616"/>
      <c r="DZ24" s="616"/>
      <c r="EA24" s="616"/>
      <c r="EB24" s="616"/>
      <c r="EC24" s="636"/>
    </row>
    <row r="25" spans="2:133" ht="11.25" customHeight="1" x14ac:dyDescent="0.15">
      <c r="B25" s="568" t="s">
        <v>79</v>
      </c>
      <c r="C25" s="357"/>
      <c r="D25" s="357"/>
      <c r="E25" s="357"/>
      <c r="F25" s="357"/>
      <c r="G25" s="357"/>
      <c r="H25" s="357"/>
      <c r="I25" s="357"/>
      <c r="J25" s="357"/>
      <c r="K25" s="357"/>
      <c r="L25" s="357"/>
      <c r="M25" s="357"/>
      <c r="N25" s="357"/>
      <c r="O25" s="357"/>
      <c r="P25" s="357"/>
      <c r="Q25" s="569"/>
      <c r="R25" s="570">
        <v>13728963</v>
      </c>
      <c r="S25" s="454"/>
      <c r="T25" s="454"/>
      <c r="U25" s="454"/>
      <c r="V25" s="454"/>
      <c r="W25" s="454"/>
      <c r="X25" s="454"/>
      <c r="Y25" s="583"/>
      <c r="Z25" s="603">
        <v>58.3</v>
      </c>
      <c r="AA25" s="603"/>
      <c r="AB25" s="603"/>
      <c r="AC25" s="603"/>
      <c r="AD25" s="604">
        <v>12733486</v>
      </c>
      <c r="AE25" s="604"/>
      <c r="AF25" s="604"/>
      <c r="AG25" s="604"/>
      <c r="AH25" s="604"/>
      <c r="AI25" s="604"/>
      <c r="AJ25" s="604"/>
      <c r="AK25" s="604"/>
      <c r="AL25" s="573">
        <v>99.9</v>
      </c>
      <c r="AM25" s="317"/>
      <c r="AN25" s="317"/>
      <c r="AO25" s="605"/>
      <c r="AP25" s="568" t="s">
        <v>271</v>
      </c>
      <c r="AQ25" s="627"/>
      <c r="AR25" s="627"/>
      <c r="AS25" s="627"/>
      <c r="AT25" s="627"/>
      <c r="AU25" s="627"/>
      <c r="AV25" s="627"/>
      <c r="AW25" s="627"/>
      <c r="AX25" s="627"/>
      <c r="AY25" s="627"/>
      <c r="AZ25" s="627"/>
      <c r="BA25" s="627"/>
      <c r="BB25" s="627"/>
      <c r="BC25" s="627"/>
      <c r="BD25" s="627"/>
      <c r="BE25" s="627"/>
      <c r="BF25" s="628"/>
      <c r="BG25" s="570" t="s">
        <v>195</v>
      </c>
      <c r="BH25" s="454"/>
      <c r="BI25" s="454"/>
      <c r="BJ25" s="454"/>
      <c r="BK25" s="454"/>
      <c r="BL25" s="454"/>
      <c r="BM25" s="454"/>
      <c r="BN25" s="583"/>
      <c r="BO25" s="603" t="s">
        <v>195</v>
      </c>
      <c r="BP25" s="603"/>
      <c r="BQ25" s="603"/>
      <c r="BR25" s="603"/>
      <c r="BS25" s="604" t="s">
        <v>195</v>
      </c>
      <c r="BT25" s="604"/>
      <c r="BU25" s="604"/>
      <c r="BV25" s="604"/>
      <c r="BW25" s="604"/>
      <c r="BX25" s="604"/>
      <c r="BY25" s="604"/>
      <c r="BZ25" s="604"/>
      <c r="CA25" s="604"/>
      <c r="CB25" s="626"/>
      <c r="CD25" s="568" t="s">
        <v>193</v>
      </c>
      <c r="CE25" s="357"/>
      <c r="CF25" s="357"/>
      <c r="CG25" s="357"/>
      <c r="CH25" s="357"/>
      <c r="CI25" s="357"/>
      <c r="CJ25" s="357"/>
      <c r="CK25" s="357"/>
      <c r="CL25" s="357"/>
      <c r="CM25" s="357"/>
      <c r="CN25" s="357"/>
      <c r="CO25" s="357"/>
      <c r="CP25" s="357"/>
      <c r="CQ25" s="569"/>
      <c r="CR25" s="570">
        <v>3670214</v>
      </c>
      <c r="CS25" s="571"/>
      <c r="CT25" s="571"/>
      <c r="CU25" s="571"/>
      <c r="CV25" s="571"/>
      <c r="CW25" s="571"/>
      <c r="CX25" s="571"/>
      <c r="CY25" s="572"/>
      <c r="CZ25" s="573">
        <v>15.9</v>
      </c>
      <c r="DA25" s="574"/>
      <c r="DB25" s="574"/>
      <c r="DC25" s="575"/>
      <c r="DD25" s="576">
        <v>3437623</v>
      </c>
      <c r="DE25" s="571"/>
      <c r="DF25" s="571"/>
      <c r="DG25" s="571"/>
      <c r="DH25" s="571"/>
      <c r="DI25" s="571"/>
      <c r="DJ25" s="571"/>
      <c r="DK25" s="572"/>
      <c r="DL25" s="576">
        <v>3310690</v>
      </c>
      <c r="DM25" s="571"/>
      <c r="DN25" s="571"/>
      <c r="DO25" s="571"/>
      <c r="DP25" s="571"/>
      <c r="DQ25" s="571"/>
      <c r="DR25" s="571"/>
      <c r="DS25" s="571"/>
      <c r="DT25" s="571"/>
      <c r="DU25" s="571"/>
      <c r="DV25" s="572"/>
      <c r="DW25" s="573">
        <v>25.9</v>
      </c>
      <c r="DX25" s="574"/>
      <c r="DY25" s="574"/>
      <c r="DZ25" s="574"/>
      <c r="EA25" s="574"/>
      <c r="EB25" s="574"/>
      <c r="EC25" s="602"/>
    </row>
    <row r="26" spans="2:133" ht="11.25" customHeight="1" x14ac:dyDescent="0.15">
      <c r="B26" s="568" t="s">
        <v>388</v>
      </c>
      <c r="C26" s="357"/>
      <c r="D26" s="357"/>
      <c r="E26" s="357"/>
      <c r="F26" s="357"/>
      <c r="G26" s="357"/>
      <c r="H26" s="357"/>
      <c r="I26" s="357"/>
      <c r="J26" s="357"/>
      <c r="K26" s="357"/>
      <c r="L26" s="357"/>
      <c r="M26" s="357"/>
      <c r="N26" s="357"/>
      <c r="O26" s="357"/>
      <c r="P26" s="357"/>
      <c r="Q26" s="569"/>
      <c r="R26" s="570">
        <v>3063</v>
      </c>
      <c r="S26" s="454"/>
      <c r="T26" s="454"/>
      <c r="U26" s="454"/>
      <c r="V26" s="454"/>
      <c r="W26" s="454"/>
      <c r="X26" s="454"/>
      <c r="Y26" s="583"/>
      <c r="Z26" s="603">
        <v>0</v>
      </c>
      <c r="AA26" s="603"/>
      <c r="AB26" s="603"/>
      <c r="AC26" s="603"/>
      <c r="AD26" s="604">
        <v>3063</v>
      </c>
      <c r="AE26" s="604"/>
      <c r="AF26" s="604"/>
      <c r="AG26" s="604"/>
      <c r="AH26" s="604"/>
      <c r="AI26" s="604"/>
      <c r="AJ26" s="604"/>
      <c r="AK26" s="604"/>
      <c r="AL26" s="573">
        <v>0</v>
      </c>
      <c r="AM26" s="317"/>
      <c r="AN26" s="317"/>
      <c r="AO26" s="605"/>
      <c r="AP26" s="568" t="s">
        <v>390</v>
      </c>
      <c r="AQ26" s="627"/>
      <c r="AR26" s="627"/>
      <c r="AS26" s="627"/>
      <c r="AT26" s="627"/>
      <c r="AU26" s="627"/>
      <c r="AV26" s="627"/>
      <c r="AW26" s="627"/>
      <c r="AX26" s="627"/>
      <c r="AY26" s="627"/>
      <c r="AZ26" s="627"/>
      <c r="BA26" s="627"/>
      <c r="BB26" s="627"/>
      <c r="BC26" s="627"/>
      <c r="BD26" s="627"/>
      <c r="BE26" s="627"/>
      <c r="BF26" s="628"/>
      <c r="BG26" s="570" t="s">
        <v>195</v>
      </c>
      <c r="BH26" s="454"/>
      <c r="BI26" s="454"/>
      <c r="BJ26" s="454"/>
      <c r="BK26" s="454"/>
      <c r="BL26" s="454"/>
      <c r="BM26" s="454"/>
      <c r="BN26" s="583"/>
      <c r="BO26" s="603" t="s">
        <v>195</v>
      </c>
      <c r="BP26" s="603"/>
      <c r="BQ26" s="603"/>
      <c r="BR26" s="603"/>
      <c r="BS26" s="604" t="s">
        <v>195</v>
      </c>
      <c r="BT26" s="604"/>
      <c r="BU26" s="604"/>
      <c r="BV26" s="604"/>
      <c r="BW26" s="604"/>
      <c r="BX26" s="604"/>
      <c r="BY26" s="604"/>
      <c r="BZ26" s="604"/>
      <c r="CA26" s="604"/>
      <c r="CB26" s="626"/>
      <c r="CD26" s="568" t="s">
        <v>121</v>
      </c>
      <c r="CE26" s="357"/>
      <c r="CF26" s="357"/>
      <c r="CG26" s="357"/>
      <c r="CH26" s="357"/>
      <c r="CI26" s="357"/>
      <c r="CJ26" s="357"/>
      <c r="CK26" s="357"/>
      <c r="CL26" s="357"/>
      <c r="CM26" s="357"/>
      <c r="CN26" s="357"/>
      <c r="CO26" s="357"/>
      <c r="CP26" s="357"/>
      <c r="CQ26" s="569"/>
      <c r="CR26" s="570">
        <v>2297141</v>
      </c>
      <c r="CS26" s="454"/>
      <c r="CT26" s="454"/>
      <c r="CU26" s="454"/>
      <c r="CV26" s="454"/>
      <c r="CW26" s="454"/>
      <c r="CX26" s="454"/>
      <c r="CY26" s="583"/>
      <c r="CZ26" s="573">
        <v>9.9</v>
      </c>
      <c r="DA26" s="574"/>
      <c r="DB26" s="574"/>
      <c r="DC26" s="575"/>
      <c r="DD26" s="576">
        <v>2190984</v>
      </c>
      <c r="DE26" s="454"/>
      <c r="DF26" s="454"/>
      <c r="DG26" s="454"/>
      <c r="DH26" s="454"/>
      <c r="DI26" s="454"/>
      <c r="DJ26" s="454"/>
      <c r="DK26" s="583"/>
      <c r="DL26" s="576" t="s">
        <v>195</v>
      </c>
      <c r="DM26" s="454"/>
      <c r="DN26" s="454"/>
      <c r="DO26" s="454"/>
      <c r="DP26" s="454"/>
      <c r="DQ26" s="454"/>
      <c r="DR26" s="454"/>
      <c r="DS26" s="454"/>
      <c r="DT26" s="454"/>
      <c r="DU26" s="454"/>
      <c r="DV26" s="583"/>
      <c r="DW26" s="573" t="s">
        <v>195</v>
      </c>
      <c r="DX26" s="574"/>
      <c r="DY26" s="574"/>
      <c r="DZ26" s="574"/>
      <c r="EA26" s="574"/>
      <c r="EB26" s="574"/>
      <c r="EC26" s="602"/>
    </row>
    <row r="27" spans="2:133" ht="11.25" customHeight="1" x14ac:dyDescent="0.15">
      <c r="B27" s="568" t="s">
        <v>153</v>
      </c>
      <c r="C27" s="357"/>
      <c r="D27" s="357"/>
      <c r="E27" s="357"/>
      <c r="F27" s="357"/>
      <c r="G27" s="357"/>
      <c r="H27" s="357"/>
      <c r="I27" s="357"/>
      <c r="J27" s="357"/>
      <c r="K27" s="357"/>
      <c r="L27" s="357"/>
      <c r="M27" s="357"/>
      <c r="N27" s="357"/>
      <c r="O27" s="357"/>
      <c r="P27" s="357"/>
      <c r="Q27" s="569"/>
      <c r="R27" s="570">
        <v>62791</v>
      </c>
      <c r="S27" s="454"/>
      <c r="T27" s="454"/>
      <c r="U27" s="454"/>
      <c r="V27" s="454"/>
      <c r="W27" s="454"/>
      <c r="X27" s="454"/>
      <c r="Y27" s="583"/>
      <c r="Z27" s="603">
        <v>0.3</v>
      </c>
      <c r="AA27" s="603"/>
      <c r="AB27" s="603"/>
      <c r="AC27" s="603"/>
      <c r="AD27" s="604" t="s">
        <v>195</v>
      </c>
      <c r="AE27" s="604"/>
      <c r="AF27" s="604"/>
      <c r="AG27" s="604"/>
      <c r="AH27" s="604"/>
      <c r="AI27" s="604"/>
      <c r="AJ27" s="604"/>
      <c r="AK27" s="604"/>
      <c r="AL27" s="573" t="s">
        <v>195</v>
      </c>
      <c r="AM27" s="317"/>
      <c r="AN27" s="317"/>
      <c r="AO27" s="605"/>
      <c r="AP27" s="568" t="s">
        <v>392</v>
      </c>
      <c r="AQ27" s="357"/>
      <c r="AR27" s="357"/>
      <c r="AS27" s="357"/>
      <c r="AT27" s="357"/>
      <c r="AU27" s="357"/>
      <c r="AV27" s="357"/>
      <c r="AW27" s="357"/>
      <c r="AX27" s="357"/>
      <c r="AY27" s="357"/>
      <c r="AZ27" s="357"/>
      <c r="BA27" s="357"/>
      <c r="BB27" s="357"/>
      <c r="BC27" s="357"/>
      <c r="BD27" s="357"/>
      <c r="BE27" s="357"/>
      <c r="BF27" s="569"/>
      <c r="BG27" s="570">
        <v>4234892</v>
      </c>
      <c r="BH27" s="454"/>
      <c r="BI27" s="454"/>
      <c r="BJ27" s="454"/>
      <c r="BK27" s="454"/>
      <c r="BL27" s="454"/>
      <c r="BM27" s="454"/>
      <c r="BN27" s="583"/>
      <c r="BO27" s="603">
        <v>100</v>
      </c>
      <c r="BP27" s="603"/>
      <c r="BQ27" s="603"/>
      <c r="BR27" s="603"/>
      <c r="BS27" s="604">
        <v>33897</v>
      </c>
      <c r="BT27" s="604"/>
      <c r="BU27" s="604"/>
      <c r="BV27" s="604"/>
      <c r="BW27" s="604"/>
      <c r="BX27" s="604"/>
      <c r="BY27" s="604"/>
      <c r="BZ27" s="604"/>
      <c r="CA27" s="604"/>
      <c r="CB27" s="626"/>
      <c r="CD27" s="568" t="s">
        <v>220</v>
      </c>
      <c r="CE27" s="357"/>
      <c r="CF27" s="357"/>
      <c r="CG27" s="357"/>
      <c r="CH27" s="357"/>
      <c r="CI27" s="357"/>
      <c r="CJ27" s="357"/>
      <c r="CK27" s="357"/>
      <c r="CL27" s="357"/>
      <c r="CM27" s="357"/>
      <c r="CN27" s="357"/>
      <c r="CO27" s="357"/>
      <c r="CP27" s="357"/>
      <c r="CQ27" s="569"/>
      <c r="CR27" s="570">
        <v>5000929</v>
      </c>
      <c r="CS27" s="571"/>
      <c r="CT27" s="571"/>
      <c r="CU27" s="571"/>
      <c r="CV27" s="571"/>
      <c r="CW27" s="571"/>
      <c r="CX27" s="571"/>
      <c r="CY27" s="572"/>
      <c r="CZ27" s="573">
        <v>21.7</v>
      </c>
      <c r="DA27" s="574"/>
      <c r="DB27" s="574"/>
      <c r="DC27" s="575"/>
      <c r="DD27" s="576">
        <v>1674998</v>
      </c>
      <c r="DE27" s="571"/>
      <c r="DF27" s="571"/>
      <c r="DG27" s="571"/>
      <c r="DH27" s="571"/>
      <c r="DI27" s="571"/>
      <c r="DJ27" s="571"/>
      <c r="DK27" s="572"/>
      <c r="DL27" s="576">
        <v>1258991</v>
      </c>
      <c r="DM27" s="571"/>
      <c r="DN27" s="571"/>
      <c r="DO27" s="571"/>
      <c r="DP27" s="571"/>
      <c r="DQ27" s="571"/>
      <c r="DR27" s="571"/>
      <c r="DS27" s="571"/>
      <c r="DT27" s="571"/>
      <c r="DU27" s="571"/>
      <c r="DV27" s="572"/>
      <c r="DW27" s="573">
        <v>9.9</v>
      </c>
      <c r="DX27" s="574"/>
      <c r="DY27" s="574"/>
      <c r="DZ27" s="574"/>
      <c r="EA27" s="574"/>
      <c r="EB27" s="574"/>
      <c r="EC27" s="602"/>
    </row>
    <row r="28" spans="2:133" ht="11.25" customHeight="1" x14ac:dyDescent="0.15">
      <c r="B28" s="568" t="s">
        <v>315</v>
      </c>
      <c r="C28" s="357"/>
      <c r="D28" s="357"/>
      <c r="E28" s="357"/>
      <c r="F28" s="357"/>
      <c r="G28" s="357"/>
      <c r="H28" s="357"/>
      <c r="I28" s="357"/>
      <c r="J28" s="357"/>
      <c r="K28" s="357"/>
      <c r="L28" s="357"/>
      <c r="M28" s="357"/>
      <c r="N28" s="357"/>
      <c r="O28" s="357"/>
      <c r="P28" s="357"/>
      <c r="Q28" s="569"/>
      <c r="R28" s="570">
        <v>273030</v>
      </c>
      <c r="S28" s="454"/>
      <c r="T28" s="454"/>
      <c r="U28" s="454"/>
      <c r="V28" s="454"/>
      <c r="W28" s="454"/>
      <c r="X28" s="454"/>
      <c r="Y28" s="583"/>
      <c r="Z28" s="603">
        <v>1.2</v>
      </c>
      <c r="AA28" s="603"/>
      <c r="AB28" s="603"/>
      <c r="AC28" s="603"/>
      <c r="AD28" s="604">
        <v>6574</v>
      </c>
      <c r="AE28" s="604"/>
      <c r="AF28" s="604"/>
      <c r="AG28" s="604"/>
      <c r="AH28" s="604"/>
      <c r="AI28" s="604"/>
      <c r="AJ28" s="604"/>
      <c r="AK28" s="604"/>
      <c r="AL28" s="573">
        <v>0.1</v>
      </c>
      <c r="AM28" s="317"/>
      <c r="AN28" s="317"/>
      <c r="AO28" s="605"/>
      <c r="AP28" s="568"/>
      <c r="AQ28" s="357"/>
      <c r="AR28" s="357"/>
      <c r="AS28" s="357"/>
      <c r="AT28" s="357"/>
      <c r="AU28" s="357"/>
      <c r="AV28" s="357"/>
      <c r="AW28" s="357"/>
      <c r="AX28" s="357"/>
      <c r="AY28" s="357"/>
      <c r="AZ28" s="357"/>
      <c r="BA28" s="357"/>
      <c r="BB28" s="357"/>
      <c r="BC28" s="357"/>
      <c r="BD28" s="357"/>
      <c r="BE28" s="357"/>
      <c r="BF28" s="569"/>
      <c r="BG28" s="570"/>
      <c r="BH28" s="454"/>
      <c r="BI28" s="454"/>
      <c r="BJ28" s="454"/>
      <c r="BK28" s="454"/>
      <c r="BL28" s="454"/>
      <c r="BM28" s="454"/>
      <c r="BN28" s="583"/>
      <c r="BO28" s="603"/>
      <c r="BP28" s="603"/>
      <c r="BQ28" s="603"/>
      <c r="BR28" s="603"/>
      <c r="BS28" s="576"/>
      <c r="BT28" s="454"/>
      <c r="BU28" s="454"/>
      <c r="BV28" s="454"/>
      <c r="BW28" s="454"/>
      <c r="BX28" s="454"/>
      <c r="BY28" s="454"/>
      <c r="BZ28" s="454"/>
      <c r="CA28" s="454"/>
      <c r="CB28" s="601"/>
      <c r="CD28" s="568" t="s">
        <v>386</v>
      </c>
      <c r="CE28" s="357"/>
      <c r="CF28" s="357"/>
      <c r="CG28" s="357"/>
      <c r="CH28" s="357"/>
      <c r="CI28" s="357"/>
      <c r="CJ28" s="357"/>
      <c r="CK28" s="357"/>
      <c r="CL28" s="357"/>
      <c r="CM28" s="357"/>
      <c r="CN28" s="357"/>
      <c r="CO28" s="357"/>
      <c r="CP28" s="357"/>
      <c r="CQ28" s="569"/>
      <c r="CR28" s="570">
        <v>3004602</v>
      </c>
      <c r="CS28" s="454"/>
      <c r="CT28" s="454"/>
      <c r="CU28" s="454"/>
      <c r="CV28" s="454"/>
      <c r="CW28" s="454"/>
      <c r="CX28" s="454"/>
      <c r="CY28" s="583"/>
      <c r="CZ28" s="573">
        <v>13</v>
      </c>
      <c r="DA28" s="574"/>
      <c r="DB28" s="574"/>
      <c r="DC28" s="575"/>
      <c r="DD28" s="576">
        <v>2975566</v>
      </c>
      <c r="DE28" s="454"/>
      <c r="DF28" s="454"/>
      <c r="DG28" s="454"/>
      <c r="DH28" s="454"/>
      <c r="DI28" s="454"/>
      <c r="DJ28" s="454"/>
      <c r="DK28" s="583"/>
      <c r="DL28" s="576">
        <v>2975566</v>
      </c>
      <c r="DM28" s="454"/>
      <c r="DN28" s="454"/>
      <c r="DO28" s="454"/>
      <c r="DP28" s="454"/>
      <c r="DQ28" s="454"/>
      <c r="DR28" s="454"/>
      <c r="DS28" s="454"/>
      <c r="DT28" s="454"/>
      <c r="DU28" s="454"/>
      <c r="DV28" s="583"/>
      <c r="DW28" s="573">
        <v>23.3</v>
      </c>
      <c r="DX28" s="574"/>
      <c r="DY28" s="574"/>
      <c r="DZ28" s="574"/>
      <c r="EA28" s="574"/>
      <c r="EB28" s="574"/>
      <c r="EC28" s="602"/>
    </row>
    <row r="29" spans="2:133" ht="11.25" customHeight="1" x14ac:dyDescent="0.15">
      <c r="B29" s="568" t="s">
        <v>17</v>
      </c>
      <c r="C29" s="357"/>
      <c r="D29" s="357"/>
      <c r="E29" s="357"/>
      <c r="F29" s="357"/>
      <c r="G29" s="357"/>
      <c r="H29" s="357"/>
      <c r="I29" s="357"/>
      <c r="J29" s="357"/>
      <c r="K29" s="357"/>
      <c r="L29" s="357"/>
      <c r="M29" s="357"/>
      <c r="N29" s="357"/>
      <c r="O29" s="357"/>
      <c r="P29" s="357"/>
      <c r="Q29" s="569"/>
      <c r="R29" s="570">
        <v>58587</v>
      </c>
      <c r="S29" s="454"/>
      <c r="T29" s="454"/>
      <c r="U29" s="454"/>
      <c r="V29" s="454"/>
      <c r="W29" s="454"/>
      <c r="X29" s="454"/>
      <c r="Y29" s="583"/>
      <c r="Z29" s="603">
        <v>0.2</v>
      </c>
      <c r="AA29" s="603"/>
      <c r="AB29" s="603"/>
      <c r="AC29" s="603"/>
      <c r="AD29" s="604" t="s">
        <v>195</v>
      </c>
      <c r="AE29" s="604"/>
      <c r="AF29" s="604"/>
      <c r="AG29" s="604"/>
      <c r="AH29" s="604"/>
      <c r="AI29" s="604"/>
      <c r="AJ29" s="604"/>
      <c r="AK29" s="604"/>
      <c r="AL29" s="573" t="s">
        <v>195</v>
      </c>
      <c r="AM29" s="317"/>
      <c r="AN29" s="317"/>
      <c r="AO29" s="605"/>
      <c r="AP29" s="548"/>
      <c r="AQ29" s="549"/>
      <c r="AR29" s="549"/>
      <c r="AS29" s="549"/>
      <c r="AT29" s="549"/>
      <c r="AU29" s="549"/>
      <c r="AV29" s="549"/>
      <c r="AW29" s="549"/>
      <c r="AX29" s="549"/>
      <c r="AY29" s="549"/>
      <c r="AZ29" s="549"/>
      <c r="BA29" s="549"/>
      <c r="BB29" s="549"/>
      <c r="BC29" s="549"/>
      <c r="BD29" s="549"/>
      <c r="BE29" s="549"/>
      <c r="BF29" s="550"/>
      <c r="BG29" s="570"/>
      <c r="BH29" s="454"/>
      <c r="BI29" s="454"/>
      <c r="BJ29" s="454"/>
      <c r="BK29" s="454"/>
      <c r="BL29" s="454"/>
      <c r="BM29" s="454"/>
      <c r="BN29" s="583"/>
      <c r="BO29" s="603"/>
      <c r="BP29" s="603"/>
      <c r="BQ29" s="603"/>
      <c r="BR29" s="603"/>
      <c r="BS29" s="604"/>
      <c r="BT29" s="604"/>
      <c r="BU29" s="604"/>
      <c r="BV29" s="604"/>
      <c r="BW29" s="604"/>
      <c r="BX29" s="604"/>
      <c r="BY29" s="604"/>
      <c r="BZ29" s="604"/>
      <c r="CA29" s="604"/>
      <c r="CB29" s="626"/>
      <c r="CD29" s="348" t="s">
        <v>168</v>
      </c>
      <c r="CE29" s="350"/>
      <c r="CF29" s="568" t="s">
        <v>22</v>
      </c>
      <c r="CG29" s="357"/>
      <c r="CH29" s="357"/>
      <c r="CI29" s="357"/>
      <c r="CJ29" s="357"/>
      <c r="CK29" s="357"/>
      <c r="CL29" s="357"/>
      <c r="CM29" s="357"/>
      <c r="CN29" s="357"/>
      <c r="CO29" s="357"/>
      <c r="CP29" s="357"/>
      <c r="CQ29" s="569"/>
      <c r="CR29" s="570">
        <v>3004602</v>
      </c>
      <c r="CS29" s="571"/>
      <c r="CT29" s="571"/>
      <c r="CU29" s="571"/>
      <c r="CV29" s="571"/>
      <c r="CW29" s="571"/>
      <c r="CX29" s="571"/>
      <c r="CY29" s="572"/>
      <c r="CZ29" s="573">
        <v>13</v>
      </c>
      <c r="DA29" s="574"/>
      <c r="DB29" s="574"/>
      <c r="DC29" s="575"/>
      <c r="DD29" s="576">
        <v>2975566</v>
      </c>
      <c r="DE29" s="571"/>
      <c r="DF29" s="571"/>
      <c r="DG29" s="571"/>
      <c r="DH29" s="571"/>
      <c r="DI29" s="571"/>
      <c r="DJ29" s="571"/>
      <c r="DK29" s="572"/>
      <c r="DL29" s="576">
        <v>2975566</v>
      </c>
      <c r="DM29" s="571"/>
      <c r="DN29" s="571"/>
      <c r="DO29" s="571"/>
      <c r="DP29" s="571"/>
      <c r="DQ29" s="571"/>
      <c r="DR29" s="571"/>
      <c r="DS29" s="571"/>
      <c r="DT29" s="571"/>
      <c r="DU29" s="571"/>
      <c r="DV29" s="572"/>
      <c r="DW29" s="573">
        <v>23.3</v>
      </c>
      <c r="DX29" s="574"/>
      <c r="DY29" s="574"/>
      <c r="DZ29" s="574"/>
      <c r="EA29" s="574"/>
      <c r="EB29" s="574"/>
      <c r="EC29" s="602"/>
    </row>
    <row r="30" spans="2:133" ht="11.25" customHeight="1" x14ac:dyDescent="0.15">
      <c r="B30" s="568" t="s">
        <v>345</v>
      </c>
      <c r="C30" s="357"/>
      <c r="D30" s="357"/>
      <c r="E30" s="357"/>
      <c r="F30" s="357"/>
      <c r="G30" s="357"/>
      <c r="H30" s="357"/>
      <c r="I30" s="357"/>
      <c r="J30" s="357"/>
      <c r="K30" s="357"/>
      <c r="L30" s="357"/>
      <c r="M30" s="357"/>
      <c r="N30" s="357"/>
      <c r="O30" s="357"/>
      <c r="P30" s="357"/>
      <c r="Q30" s="569"/>
      <c r="R30" s="570">
        <v>3579371</v>
      </c>
      <c r="S30" s="454"/>
      <c r="T30" s="454"/>
      <c r="U30" s="454"/>
      <c r="V30" s="454"/>
      <c r="W30" s="454"/>
      <c r="X30" s="454"/>
      <c r="Y30" s="583"/>
      <c r="Z30" s="603">
        <v>15.2</v>
      </c>
      <c r="AA30" s="603"/>
      <c r="AB30" s="603"/>
      <c r="AC30" s="603"/>
      <c r="AD30" s="604" t="s">
        <v>195</v>
      </c>
      <c r="AE30" s="604"/>
      <c r="AF30" s="604"/>
      <c r="AG30" s="604"/>
      <c r="AH30" s="604"/>
      <c r="AI30" s="604"/>
      <c r="AJ30" s="604"/>
      <c r="AK30" s="604"/>
      <c r="AL30" s="573" t="s">
        <v>195</v>
      </c>
      <c r="AM30" s="317"/>
      <c r="AN30" s="317"/>
      <c r="AO30" s="605"/>
      <c r="AP30" s="483" t="s">
        <v>316</v>
      </c>
      <c r="AQ30" s="484"/>
      <c r="AR30" s="484"/>
      <c r="AS30" s="484"/>
      <c r="AT30" s="484"/>
      <c r="AU30" s="484"/>
      <c r="AV30" s="484"/>
      <c r="AW30" s="484"/>
      <c r="AX30" s="484"/>
      <c r="AY30" s="484"/>
      <c r="AZ30" s="484"/>
      <c r="BA30" s="484"/>
      <c r="BB30" s="484"/>
      <c r="BC30" s="484"/>
      <c r="BD30" s="484"/>
      <c r="BE30" s="484"/>
      <c r="BF30" s="526"/>
      <c r="BG30" s="483" t="s">
        <v>185</v>
      </c>
      <c r="BH30" s="624"/>
      <c r="BI30" s="624"/>
      <c r="BJ30" s="624"/>
      <c r="BK30" s="624"/>
      <c r="BL30" s="624"/>
      <c r="BM30" s="624"/>
      <c r="BN30" s="624"/>
      <c r="BO30" s="624"/>
      <c r="BP30" s="624"/>
      <c r="BQ30" s="625"/>
      <c r="BR30" s="483" t="s">
        <v>394</v>
      </c>
      <c r="BS30" s="624"/>
      <c r="BT30" s="624"/>
      <c r="BU30" s="624"/>
      <c r="BV30" s="624"/>
      <c r="BW30" s="624"/>
      <c r="BX30" s="624"/>
      <c r="BY30" s="624"/>
      <c r="BZ30" s="624"/>
      <c r="CA30" s="624"/>
      <c r="CB30" s="625"/>
      <c r="CD30" s="351"/>
      <c r="CE30" s="353"/>
      <c r="CF30" s="568" t="s">
        <v>395</v>
      </c>
      <c r="CG30" s="357"/>
      <c r="CH30" s="357"/>
      <c r="CI30" s="357"/>
      <c r="CJ30" s="357"/>
      <c r="CK30" s="357"/>
      <c r="CL30" s="357"/>
      <c r="CM30" s="357"/>
      <c r="CN30" s="357"/>
      <c r="CO30" s="357"/>
      <c r="CP30" s="357"/>
      <c r="CQ30" s="569"/>
      <c r="CR30" s="570">
        <v>2934592</v>
      </c>
      <c r="CS30" s="454"/>
      <c r="CT30" s="454"/>
      <c r="CU30" s="454"/>
      <c r="CV30" s="454"/>
      <c r="CW30" s="454"/>
      <c r="CX30" s="454"/>
      <c r="CY30" s="583"/>
      <c r="CZ30" s="573">
        <v>12.7</v>
      </c>
      <c r="DA30" s="574"/>
      <c r="DB30" s="574"/>
      <c r="DC30" s="575"/>
      <c r="DD30" s="576">
        <v>2905556</v>
      </c>
      <c r="DE30" s="454"/>
      <c r="DF30" s="454"/>
      <c r="DG30" s="454"/>
      <c r="DH30" s="454"/>
      <c r="DI30" s="454"/>
      <c r="DJ30" s="454"/>
      <c r="DK30" s="583"/>
      <c r="DL30" s="576">
        <v>2905556</v>
      </c>
      <c r="DM30" s="454"/>
      <c r="DN30" s="454"/>
      <c r="DO30" s="454"/>
      <c r="DP30" s="454"/>
      <c r="DQ30" s="454"/>
      <c r="DR30" s="454"/>
      <c r="DS30" s="454"/>
      <c r="DT30" s="454"/>
      <c r="DU30" s="454"/>
      <c r="DV30" s="583"/>
      <c r="DW30" s="573">
        <v>22.7</v>
      </c>
      <c r="DX30" s="574"/>
      <c r="DY30" s="574"/>
      <c r="DZ30" s="574"/>
      <c r="EA30" s="574"/>
      <c r="EB30" s="574"/>
      <c r="EC30" s="602"/>
    </row>
    <row r="31" spans="2:133" ht="11.25" customHeight="1" x14ac:dyDescent="0.15">
      <c r="B31" s="620" t="s">
        <v>52</v>
      </c>
      <c r="C31" s="621"/>
      <c r="D31" s="621"/>
      <c r="E31" s="621"/>
      <c r="F31" s="621"/>
      <c r="G31" s="621"/>
      <c r="H31" s="621"/>
      <c r="I31" s="621"/>
      <c r="J31" s="621"/>
      <c r="K31" s="621"/>
      <c r="L31" s="621"/>
      <c r="M31" s="621"/>
      <c r="N31" s="621"/>
      <c r="O31" s="621"/>
      <c r="P31" s="621"/>
      <c r="Q31" s="622"/>
      <c r="R31" s="570" t="s">
        <v>195</v>
      </c>
      <c r="S31" s="454"/>
      <c r="T31" s="454"/>
      <c r="U31" s="454"/>
      <c r="V31" s="454"/>
      <c r="W31" s="454"/>
      <c r="X31" s="454"/>
      <c r="Y31" s="583"/>
      <c r="Z31" s="603" t="s">
        <v>195</v>
      </c>
      <c r="AA31" s="603"/>
      <c r="AB31" s="603"/>
      <c r="AC31" s="603"/>
      <c r="AD31" s="604" t="s">
        <v>195</v>
      </c>
      <c r="AE31" s="604"/>
      <c r="AF31" s="604"/>
      <c r="AG31" s="604"/>
      <c r="AH31" s="604"/>
      <c r="AI31" s="604"/>
      <c r="AJ31" s="604"/>
      <c r="AK31" s="604"/>
      <c r="AL31" s="573" t="s">
        <v>195</v>
      </c>
      <c r="AM31" s="317"/>
      <c r="AN31" s="317"/>
      <c r="AO31" s="605"/>
      <c r="AP31" s="340" t="s">
        <v>4</v>
      </c>
      <c r="AQ31" s="341"/>
      <c r="AR31" s="341"/>
      <c r="AS31" s="341"/>
      <c r="AT31" s="565" t="s">
        <v>396</v>
      </c>
      <c r="AU31" s="42"/>
      <c r="AV31" s="42"/>
      <c r="AW31" s="42"/>
      <c r="AX31" s="612" t="s">
        <v>272</v>
      </c>
      <c r="AY31" s="613"/>
      <c r="AZ31" s="613"/>
      <c r="BA31" s="613"/>
      <c r="BB31" s="613"/>
      <c r="BC31" s="613"/>
      <c r="BD31" s="613"/>
      <c r="BE31" s="613"/>
      <c r="BF31" s="614"/>
      <c r="BG31" s="623">
        <v>99.3</v>
      </c>
      <c r="BH31" s="617"/>
      <c r="BI31" s="617"/>
      <c r="BJ31" s="617"/>
      <c r="BK31" s="617"/>
      <c r="BL31" s="617"/>
      <c r="BM31" s="616">
        <v>97.6</v>
      </c>
      <c r="BN31" s="617"/>
      <c r="BO31" s="617"/>
      <c r="BP31" s="617"/>
      <c r="BQ31" s="618"/>
      <c r="BR31" s="623">
        <v>99.1</v>
      </c>
      <c r="BS31" s="617"/>
      <c r="BT31" s="617"/>
      <c r="BU31" s="617"/>
      <c r="BV31" s="617"/>
      <c r="BW31" s="617"/>
      <c r="BX31" s="616">
        <v>97.1</v>
      </c>
      <c r="BY31" s="617"/>
      <c r="BZ31" s="617"/>
      <c r="CA31" s="617"/>
      <c r="CB31" s="618"/>
      <c r="CD31" s="351"/>
      <c r="CE31" s="353"/>
      <c r="CF31" s="568" t="s">
        <v>317</v>
      </c>
      <c r="CG31" s="357"/>
      <c r="CH31" s="357"/>
      <c r="CI31" s="357"/>
      <c r="CJ31" s="357"/>
      <c r="CK31" s="357"/>
      <c r="CL31" s="357"/>
      <c r="CM31" s="357"/>
      <c r="CN31" s="357"/>
      <c r="CO31" s="357"/>
      <c r="CP31" s="357"/>
      <c r="CQ31" s="569"/>
      <c r="CR31" s="570">
        <v>70010</v>
      </c>
      <c r="CS31" s="571"/>
      <c r="CT31" s="571"/>
      <c r="CU31" s="571"/>
      <c r="CV31" s="571"/>
      <c r="CW31" s="571"/>
      <c r="CX31" s="571"/>
      <c r="CY31" s="572"/>
      <c r="CZ31" s="573">
        <v>0.3</v>
      </c>
      <c r="DA31" s="574"/>
      <c r="DB31" s="574"/>
      <c r="DC31" s="575"/>
      <c r="DD31" s="576">
        <v>70010</v>
      </c>
      <c r="DE31" s="571"/>
      <c r="DF31" s="571"/>
      <c r="DG31" s="571"/>
      <c r="DH31" s="571"/>
      <c r="DI31" s="571"/>
      <c r="DJ31" s="571"/>
      <c r="DK31" s="572"/>
      <c r="DL31" s="576">
        <v>70010</v>
      </c>
      <c r="DM31" s="571"/>
      <c r="DN31" s="571"/>
      <c r="DO31" s="571"/>
      <c r="DP31" s="571"/>
      <c r="DQ31" s="571"/>
      <c r="DR31" s="571"/>
      <c r="DS31" s="571"/>
      <c r="DT31" s="571"/>
      <c r="DU31" s="571"/>
      <c r="DV31" s="572"/>
      <c r="DW31" s="573">
        <v>0.5</v>
      </c>
      <c r="DX31" s="574"/>
      <c r="DY31" s="574"/>
      <c r="DZ31" s="574"/>
      <c r="EA31" s="574"/>
      <c r="EB31" s="574"/>
      <c r="EC31" s="602"/>
    </row>
    <row r="32" spans="2:133" ht="11.25" customHeight="1" x14ac:dyDescent="0.15">
      <c r="B32" s="568" t="s">
        <v>397</v>
      </c>
      <c r="C32" s="357"/>
      <c r="D32" s="357"/>
      <c r="E32" s="357"/>
      <c r="F32" s="357"/>
      <c r="G32" s="357"/>
      <c r="H32" s="357"/>
      <c r="I32" s="357"/>
      <c r="J32" s="357"/>
      <c r="K32" s="357"/>
      <c r="L32" s="357"/>
      <c r="M32" s="357"/>
      <c r="N32" s="357"/>
      <c r="O32" s="357"/>
      <c r="P32" s="357"/>
      <c r="Q32" s="569"/>
      <c r="R32" s="570">
        <v>1808705</v>
      </c>
      <c r="S32" s="454"/>
      <c r="T32" s="454"/>
      <c r="U32" s="454"/>
      <c r="V32" s="454"/>
      <c r="W32" s="454"/>
      <c r="X32" s="454"/>
      <c r="Y32" s="583"/>
      <c r="Z32" s="603">
        <v>7.7</v>
      </c>
      <c r="AA32" s="603"/>
      <c r="AB32" s="603"/>
      <c r="AC32" s="603"/>
      <c r="AD32" s="604" t="s">
        <v>195</v>
      </c>
      <c r="AE32" s="604"/>
      <c r="AF32" s="604"/>
      <c r="AG32" s="604"/>
      <c r="AH32" s="604"/>
      <c r="AI32" s="604"/>
      <c r="AJ32" s="604"/>
      <c r="AK32" s="604"/>
      <c r="AL32" s="573" t="s">
        <v>195</v>
      </c>
      <c r="AM32" s="317"/>
      <c r="AN32" s="317"/>
      <c r="AO32" s="605"/>
      <c r="AP32" s="564"/>
      <c r="AQ32" s="406"/>
      <c r="AR32" s="406"/>
      <c r="AS32" s="406"/>
      <c r="AT32" s="566"/>
      <c r="AU32" s="1" t="s">
        <v>246</v>
      </c>
      <c r="AX32" s="568" t="s">
        <v>376</v>
      </c>
      <c r="AY32" s="357"/>
      <c r="AZ32" s="357"/>
      <c r="BA32" s="357"/>
      <c r="BB32" s="357"/>
      <c r="BC32" s="357"/>
      <c r="BD32" s="357"/>
      <c r="BE32" s="357"/>
      <c r="BF32" s="569"/>
      <c r="BG32" s="619">
        <v>99.4</v>
      </c>
      <c r="BH32" s="571"/>
      <c r="BI32" s="571"/>
      <c r="BJ32" s="571"/>
      <c r="BK32" s="571"/>
      <c r="BL32" s="571"/>
      <c r="BM32" s="317">
        <v>97.8</v>
      </c>
      <c r="BN32" s="571"/>
      <c r="BO32" s="571"/>
      <c r="BP32" s="571"/>
      <c r="BQ32" s="600"/>
      <c r="BR32" s="619">
        <v>99.2</v>
      </c>
      <c r="BS32" s="571"/>
      <c r="BT32" s="571"/>
      <c r="BU32" s="571"/>
      <c r="BV32" s="571"/>
      <c r="BW32" s="571"/>
      <c r="BX32" s="317">
        <v>97.2</v>
      </c>
      <c r="BY32" s="571"/>
      <c r="BZ32" s="571"/>
      <c r="CA32" s="571"/>
      <c r="CB32" s="600"/>
      <c r="CD32" s="354"/>
      <c r="CE32" s="356"/>
      <c r="CF32" s="568" t="s">
        <v>398</v>
      </c>
      <c r="CG32" s="357"/>
      <c r="CH32" s="357"/>
      <c r="CI32" s="357"/>
      <c r="CJ32" s="357"/>
      <c r="CK32" s="357"/>
      <c r="CL32" s="357"/>
      <c r="CM32" s="357"/>
      <c r="CN32" s="357"/>
      <c r="CO32" s="357"/>
      <c r="CP32" s="357"/>
      <c r="CQ32" s="569"/>
      <c r="CR32" s="570" t="s">
        <v>195</v>
      </c>
      <c r="CS32" s="454"/>
      <c r="CT32" s="454"/>
      <c r="CU32" s="454"/>
      <c r="CV32" s="454"/>
      <c r="CW32" s="454"/>
      <c r="CX32" s="454"/>
      <c r="CY32" s="583"/>
      <c r="CZ32" s="573" t="s">
        <v>195</v>
      </c>
      <c r="DA32" s="574"/>
      <c r="DB32" s="574"/>
      <c r="DC32" s="575"/>
      <c r="DD32" s="576" t="s">
        <v>195</v>
      </c>
      <c r="DE32" s="454"/>
      <c r="DF32" s="454"/>
      <c r="DG32" s="454"/>
      <c r="DH32" s="454"/>
      <c r="DI32" s="454"/>
      <c r="DJ32" s="454"/>
      <c r="DK32" s="583"/>
      <c r="DL32" s="576" t="s">
        <v>195</v>
      </c>
      <c r="DM32" s="454"/>
      <c r="DN32" s="454"/>
      <c r="DO32" s="454"/>
      <c r="DP32" s="454"/>
      <c r="DQ32" s="454"/>
      <c r="DR32" s="454"/>
      <c r="DS32" s="454"/>
      <c r="DT32" s="454"/>
      <c r="DU32" s="454"/>
      <c r="DV32" s="583"/>
      <c r="DW32" s="573" t="s">
        <v>195</v>
      </c>
      <c r="DX32" s="574"/>
      <c r="DY32" s="574"/>
      <c r="DZ32" s="574"/>
      <c r="EA32" s="574"/>
      <c r="EB32" s="574"/>
      <c r="EC32" s="602"/>
    </row>
    <row r="33" spans="2:133" ht="11.25" customHeight="1" x14ac:dyDescent="0.15">
      <c r="B33" s="568" t="s">
        <v>235</v>
      </c>
      <c r="C33" s="357"/>
      <c r="D33" s="357"/>
      <c r="E33" s="357"/>
      <c r="F33" s="357"/>
      <c r="G33" s="357"/>
      <c r="H33" s="357"/>
      <c r="I33" s="357"/>
      <c r="J33" s="357"/>
      <c r="K33" s="357"/>
      <c r="L33" s="357"/>
      <c r="M33" s="357"/>
      <c r="N33" s="357"/>
      <c r="O33" s="357"/>
      <c r="P33" s="357"/>
      <c r="Q33" s="569"/>
      <c r="R33" s="570">
        <v>137805</v>
      </c>
      <c r="S33" s="454"/>
      <c r="T33" s="454"/>
      <c r="U33" s="454"/>
      <c r="V33" s="454"/>
      <c r="W33" s="454"/>
      <c r="X33" s="454"/>
      <c r="Y33" s="583"/>
      <c r="Z33" s="603">
        <v>0.6</v>
      </c>
      <c r="AA33" s="603"/>
      <c r="AB33" s="603"/>
      <c r="AC33" s="603"/>
      <c r="AD33" s="604" t="s">
        <v>195</v>
      </c>
      <c r="AE33" s="604"/>
      <c r="AF33" s="604"/>
      <c r="AG33" s="604"/>
      <c r="AH33" s="604"/>
      <c r="AI33" s="604"/>
      <c r="AJ33" s="604"/>
      <c r="AK33" s="604"/>
      <c r="AL33" s="573" t="s">
        <v>195</v>
      </c>
      <c r="AM33" s="317"/>
      <c r="AN33" s="317"/>
      <c r="AO33" s="605"/>
      <c r="AP33" s="343"/>
      <c r="AQ33" s="344"/>
      <c r="AR33" s="344"/>
      <c r="AS33" s="344"/>
      <c r="AT33" s="567"/>
      <c r="AU33" s="43"/>
      <c r="AV33" s="43"/>
      <c r="AW33" s="43"/>
      <c r="AX33" s="548" t="s">
        <v>155</v>
      </c>
      <c r="AY33" s="549"/>
      <c r="AZ33" s="549"/>
      <c r="BA33" s="549"/>
      <c r="BB33" s="549"/>
      <c r="BC33" s="549"/>
      <c r="BD33" s="549"/>
      <c r="BE33" s="549"/>
      <c r="BF33" s="550"/>
      <c r="BG33" s="615">
        <v>99.3</v>
      </c>
      <c r="BH33" s="552"/>
      <c r="BI33" s="552"/>
      <c r="BJ33" s="552"/>
      <c r="BK33" s="552"/>
      <c r="BL33" s="552"/>
      <c r="BM33" s="596">
        <v>97.3</v>
      </c>
      <c r="BN33" s="552"/>
      <c r="BO33" s="552"/>
      <c r="BP33" s="552"/>
      <c r="BQ33" s="591"/>
      <c r="BR33" s="615">
        <v>99</v>
      </c>
      <c r="BS33" s="552"/>
      <c r="BT33" s="552"/>
      <c r="BU33" s="552"/>
      <c r="BV33" s="552"/>
      <c r="BW33" s="552"/>
      <c r="BX33" s="596">
        <v>96.9</v>
      </c>
      <c r="BY33" s="552"/>
      <c r="BZ33" s="552"/>
      <c r="CA33" s="552"/>
      <c r="CB33" s="591"/>
      <c r="CD33" s="568" t="s">
        <v>400</v>
      </c>
      <c r="CE33" s="357"/>
      <c r="CF33" s="357"/>
      <c r="CG33" s="357"/>
      <c r="CH33" s="357"/>
      <c r="CI33" s="357"/>
      <c r="CJ33" s="357"/>
      <c r="CK33" s="357"/>
      <c r="CL33" s="357"/>
      <c r="CM33" s="357"/>
      <c r="CN33" s="357"/>
      <c r="CO33" s="357"/>
      <c r="CP33" s="357"/>
      <c r="CQ33" s="569"/>
      <c r="CR33" s="570">
        <v>8229732</v>
      </c>
      <c r="CS33" s="571"/>
      <c r="CT33" s="571"/>
      <c r="CU33" s="571"/>
      <c r="CV33" s="571"/>
      <c r="CW33" s="571"/>
      <c r="CX33" s="571"/>
      <c r="CY33" s="572"/>
      <c r="CZ33" s="573">
        <v>35.6</v>
      </c>
      <c r="DA33" s="574"/>
      <c r="DB33" s="574"/>
      <c r="DC33" s="575"/>
      <c r="DD33" s="576">
        <v>5886549</v>
      </c>
      <c r="DE33" s="571"/>
      <c r="DF33" s="571"/>
      <c r="DG33" s="571"/>
      <c r="DH33" s="571"/>
      <c r="DI33" s="571"/>
      <c r="DJ33" s="571"/>
      <c r="DK33" s="572"/>
      <c r="DL33" s="576">
        <v>4326543</v>
      </c>
      <c r="DM33" s="571"/>
      <c r="DN33" s="571"/>
      <c r="DO33" s="571"/>
      <c r="DP33" s="571"/>
      <c r="DQ33" s="571"/>
      <c r="DR33" s="571"/>
      <c r="DS33" s="571"/>
      <c r="DT33" s="571"/>
      <c r="DU33" s="571"/>
      <c r="DV33" s="572"/>
      <c r="DW33" s="573">
        <v>33.9</v>
      </c>
      <c r="DX33" s="574"/>
      <c r="DY33" s="574"/>
      <c r="DZ33" s="574"/>
      <c r="EA33" s="574"/>
      <c r="EB33" s="574"/>
      <c r="EC33" s="602"/>
    </row>
    <row r="34" spans="2:133" ht="11.25" customHeight="1" x14ac:dyDescent="0.15">
      <c r="B34" s="568" t="s">
        <v>144</v>
      </c>
      <c r="C34" s="357"/>
      <c r="D34" s="357"/>
      <c r="E34" s="357"/>
      <c r="F34" s="357"/>
      <c r="G34" s="357"/>
      <c r="H34" s="357"/>
      <c r="I34" s="357"/>
      <c r="J34" s="357"/>
      <c r="K34" s="357"/>
      <c r="L34" s="357"/>
      <c r="M34" s="357"/>
      <c r="N34" s="357"/>
      <c r="O34" s="357"/>
      <c r="P34" s="357"/>
      <c r="Q34" s="569"/>
      <c r="R34" s="570">
        <v>610846</v>
      </c>
      <c r="S34" s="454"/>
      <c r="T34" s="454"/>
      <c r="U34" s="454"/>
      <c r="V34" s="454"/>
      <c r="W34" s="454"/>
      <c r="X34" s="454"/>
      <c r="Y34" s="583"/>
      <c r="Z34" s="603">
        <v>2.6</v>
      </c>
      <c r="AA34" s="603"/>
      <c r="AB34" s="603"/>
      <c r="AC34" s="603"/>
      <c r="AD34" s="604" t="s">
        <v>195</v>
      </c>
      <c r="AE34" s="604"/>
      <c r="AF34" s="604"/>
      <c r="AG34" s="604"/>
      <c r="AH34" s="604"/>
      <c r="AI34" s="604"/>
      <c r="AJ34" s="604"/>
      <c r="AK34" s="604"/>
      <c r="AL34" s="573" t="s">
        <v>195</v>
      </c>
      <c r="AM34" s="317"/>
      <c r="AN34" s="317"/>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403</v>
      </c>
      <c r="CE34" s="357"/>
      <c r="CF34" s="357"/>
      <c r="CG34" s="357"/>
      <c r="CH34" s="357"/>
      <c r="CI34" s="357"/>
      <c r="CJ34" s="357"/>
      <c r="CK34" s="357"/>
      <c r="CL34" s="357"/>
      <c r="CM34" s="357"/>
      <c r="CN34" s="357"/>
      <c r="CO34" s="357"/>
      <c r="CP34" s="357"/>
      <c r="CQ34" s="569"/>
      <c r="CR34" s="570">
        <v>3438631</v>
      </c>
      <c r="CS34" s="454"/>
      <c r="CT34" s="454"/>
      <c r="CU34" s="454"/>
      <c r="CV34" s="454"/>
      <c r="CW34" s="454"/>
      <c r="CX34" s="454"/>
      <c r="CY34" s="583"/>
      <c r="CZ34" s="573">
        <v>14.9</v>
      </c>
      <c r="DA34" s="574"/>
      <c r="DB34" s="574"/>
      <c r="DC34" s="575"/>
      <c r="DD34" s="576">
        <v>2306810</v>
      </c>
      <c r="DE34" s="454"/>
      <c r="DF34" s="454"/>
      <c r="DG34" s="454"/>
      <c r="DH34" s="454"/>
      <c r="DI34" s="454"/>
      <c r="DJ34" s="454"/>
      <c r="DK34" s="583"/>
      <c r="DL34" s="576">
        <v>1761825</v>
      </c>
      <c r="DM34" s="454"/>
      <c r="DN34" s="454"/>
      <c r="DO34" s="454"/>
      <c r="DP34" s="454"/>
      <c r="DQ34" s="454"/>
      <c r="DR34" s="454"/>
      <c r="DS34" s="454"/>
      <c r="DT34" s="454"/>
      <c r="DU34" s="454"/>
      <c r="DV34" s="583"/>
      <c r="DW34" s="573">
        <v>13.8</v>
      </c>
      <c r="DX34" s="574"/>
      <c r="DY34" s="574"/>
      <c r="DZ34" s="574"/>
      <c r="EA34" s="574"/>
      <c r="EB34" s="574"/>
      <c r="EC34" s="602"/>
    </row>
    <row r="35" spans="2:133" ht="11.25" customHeight="1" x14ac:dyDescent="0.15">
      <c r="B35" s="568" t="s">
        <v>405</v>
      </c>
      <c r="C35" s="357"/>
      <c r="D35" s="357"/>
      <c r="E35" s="357"/>
      <c r="F35" s="357"/>
      <c r="G35" s="357"/>
      <c r="H35" s="357"/>
      <c r="I35" s="357"/>
      <c r="J35" s="357"/>
      <c r="K35" s="357"/>
      <c r="L35" s="357"/>
      <c r="M35" s="357"/>
      <c r="N35" s="357"/>
      <c r="O35" s="357"/>
      <c r="P35" s="357"/>
      <c r="Q35" s="569"/>
      <c r="R35" s="570">
        <v>368424</v>
      </c>
      <c r="S35" s="454"/>
      <c r="T35" s="454"/>
      <c r="U35" s="454"/>
      <c r="V35" s="454"/>
      <c r="W35" s="454"/>
      <c r="X35" s="454"/>
      <c r="Y35" s="583"/>
      <c r="Z35" s="603">
        <v>1.6</v>
      </c>
      <c r="AA35" s="603"/>
      <c r="AB35" s="603"/>
      <c r="AC35" s="603"/>
      <c r="AD35" s="604" t="s">
        <v>195</v>
      </c>
      <c r="AE35" s="604"/>
      <c r="AF35" s="604"/>
      <c r="AG35" s="604"/>
      <c r="AH35" s="604"/>
      <c r="AI35" s="604"/>
      <c r="AJ35" s="604"/>
      <c r="AK35" s="604"/>
      <c r="AL35" s="573" t="s">
        <v>195</v>
      </c>
      <c r="AM35" s="317"/>
      <c r="AN35" s="317"/>
      <c r="AO35" s="605"/>
      <c r="AP35" s="16"/>
      <c r="AQ35" s="483" t="s">
        <v>406</v>
      </c>
      <c r="AR35" s="484"/>
      <c r="AS35" s="484"/>
      <c r="AT35" s="484"/>
      <c r="AU35" s="484"/>
      <c r="AV35" s="484"/>
      <c r="AW35" s="484"/>
      <c r="AX35" s="484"/>
      <c r="AY35" s="484"/>
      <c r="AZ35" s="484"/>
      <c r="BA35" s="484"/>
      <c r="BB35" s="484"/>
      <c r="BC35" s="484"/>
      <c r="BD35" s="484"/>
      <c r="BE35" s="484"/>
      <c r="BF35" s="526"/>
      <c r="BG35" s="483" t="s">
        <v>206</v>
      </c>
      <c r="BH35" s="484"/>
      <c r="BI35" s="484"/>
      <c r="BJ35" s="484"/>
      <c r="BK35" s="484"/>
      <c r="BL35" s="484"/>
      <c r="BM35" s="484"/>
      <c r="BN35" s="484"/>
      <c r="BO35" s="484"/>
      <c r="BP35" s="484"/>
      <c r="BQ35" s="484"/>
      <c r="BR35" s="484"/>
      <c r="BS35" s="484"/>
      <c r="BT35" s="484"/>
      <c r="BU35" s="484"/>
      <c r="BV35" s="484"/>
      <c r="BW35" s="484"/>
      <c r="BX35" s="484"/>
      <c r="BY35" s="484"/>
      <c r="BZ35" s="484"/>
      <c r="CA35" s="484"/>
      <c r="CB35" s="526"/>
      <c r="CD35" s="568" t="s">
        <v>408</v>
      </c>
      <c r="CE35" s="357"/>
      <c r="CF35" s="357"/>
      <c r="CG35" s="357"/>
      <c r="CH35" s="357"/>
      <c r="CI35" s="357"/>
      <c r="CJ35" s="357"/>
      <c r="CK35" s="357"/>
      <c r="CL35" s="357"/>
      <c r="CM35" s="357"/>
      <c r="CN35" s="357"/>
      <c r="CO35" s="357"/>
      <c r="CP35" s="357"/>
      <c r="CQ35" s="569"/>
      <c r="CR35" s="570">
        <v>55942</v>
      </c>
      <c r="CS35" s="571"/>
      <c r="CT35" s="571"/>
      <c r="CU35" s="571"/>
      <c r="CV35" s="571"/>
      <c r="CW35" s="571"/>
      <c r="CX35" s="571"/>
      <c r="CY35" s="572"/>
      <c r="CZ35" s="573">
        <v>0.2</v>
      </c>
      <c r="DA35" s="574"/>
      <c r="DB35" s="574"/>
      <c r="DC35" s="575"/>
      <c r="DD35" s="576">
        <v>40869</v>
      </c>
      <c r="DE35" s="571"/>
      <c r="DF35" s="571"/>
      <c r="DG35" s="571"/>
      <c r="DH35" s="571"/>
      <c r="DI35" s="571"/>
      <c r="DJ35" s="571"/>
      <c r="DK35" s="572"/>
      <c r="DL35" s="576">
        <v>40869</v>
      </c>
      <c r="DM35" s="571"/>
      <c r="DN35" s="571"/>
      <c r="DO35" s="571"/>
      <c r="DP35" s="571"/>
      <c r="DQ35" s="571"/>
      <c r="DR35" s="571"/>
      <c r="DS35" s="571"/>
      <c r="DT35" s="571"/>
      <c r="DU35" s="571"/>
      <c r="DV35" s="572"/>
      <c r="DW35" s="573">
        <v>0.3</v>
      </c>
      <c r="DX35" s="574"/>
      <c r="DY35" s="574"/>
      <c r="DZ35" s="574"/>
      <c r="EA35" s="574"/>
      <c r="EB35" s="574"/>
      <c r="EC35" s="602"/>
    </row>
    <row r="36" spans="2:133" ht="11.25" customHeight="1" x14ac:dyDescent="0.15">
      <c r="B36" s="568" t="s">
        <v>377</v>
      </c>
      <c r="C36" s="357"/>
      <c r="D36" s="357"/>
      <c r="E36" s="357"/>
      <c r="F36" s="357"/>
      <c r="G36" s="357"/>
      <c r="H36" s="357"/>
      <c r="I36" s="357"/>
      <c r="J36" s="357"/>
      <c r="K36" s="357"/>
      <c r="L36" s="357"/>
      <c r="M36" s="357"/>
      <c r="N36" s="357"/>
      <c r="O36" s="357"/>
      <c r="P36" s="357"/>
      <c r="Q36" s="569"/>
      <c r="R36" s="570">
        <v>471193</v>
      </c>
      <c r="S36" s="454"/>
      <c r="T36" s="454"/>
      <c r="U36" s="454"/>
      <c r="V36" s="454"/>
      <c r="W36" s="454"/>
      <c r="X36" s="454"/>
      <c r="Y36" s="583"/>
      <c r="Z36" s="603">
        <v>2</v>
      </c>
      <c r="AA36" s="603"/>
      <c r="AB36" s="603"/>
      <c r="AC36" s="603"/>
      <c r="AD36" s="604" t="s">
        <v>195</v>
      </c>
      <c r="AE36" s="604"/>
      <c r="AF36" s="604"/>
      <c r="AG36" s="604"/>
      <c r="AH36" s="604"/>
      <c r="AI36" s="604"/>
      <c r="AJ36" s="604"/>
      <c r="AK36" s="604"/>
      <c r="AL36" s="573" t="s">
        <v>195</v>
      </c>
      <c r="AM36" s="317"/>
      <c r="AN36" s="317"/>
      <c r="AO36" s="605"/>
      <c r="AP36" s="16"/>
      <c r="AQ36" s="606" t="s">
        <v>392</v>
      </c>
      <c r="AR36" s="607"/>
      <c r="AS36" s="607"/>
      <c r="AT36" s="607"/>
      <c r="AU36" s="607"/>
      <c r="AV36" s="607"/>
      <c r="AW36" s="607"/>
      <c r="AX36" s="607"/>
      <c r="AY36" s="608"/>
      <c r="AZ36" s="609">
        <v>2658469</v>
      </c>
      <c r="BA36" s="610"/>
      <c r="BB36" s="610"/>
      <c r="BC36" s="610"/>
      <c r="BD36" s="610"/>
      <c r="BE36" s="610"/>
      <c r="BF36" s="611"/>
      <c r="BG36" s="612" t="s">
        <v>410</v>
      </c>
      <c r="BH36" s="613"/>
      <c r="BI36" s="613"/>
      <c r="BJ36" s="613"/>
      <c r="BK36" s="613"/>
      <c r="BL36" s="613"/>
      <c r="BM36" s="613"/>
      <c r="BN36" s="613"/>
      <c r="BO36" s="613"/>
      <c r="BP36" s="613"/>
      <c r="BQ36" s="613"/>
      <c r="BR36" s="613"/>
      <c r="BS36" s="613"/>
      <c r="BT36" s="613"/>
      <c r="BU36" s="614"/>
      <c r="BV36" s="609">
        <v>91305</v>
      </c>
      <c r="BW36" s="610"/>
      <c r="BX36" s="610"/>
      <c r="BY36" s="610"/>
      <c r="BZ36" s="610"/>
      <c r="CA36" s="610"/>
      <c r="CB36" s="611"/>
      <c r="CD36" s="568" t="s">
        <v>27</v>
      </c>
      <c r="CE36" s="357"/>
      <c r="CF36" s="357"/>
      <c r="CG36" s="357"/>
      <c r="CH36" s="357"/>
      <c r="CI36" s="357"/>
      <c r="CJ36" s="357"/>
      <c r="CK36" s="357"/>
      <c r="CL36" s="357"/>
      <c r="CM36" s="357"/>
      <c r="CN36" s="357"/>
      <c r="CO36" s="357"/>
      <c r="CP36" s="357"/>
      <c r="CQ36" s="569"/>
      <c r="CR36" s="570">
        <v>1993978</v>
      </c>
      <c r="CS36" s="454"/>
      <c r="CT36" s="454"/>
      <c r="CU36" s="454"/>
      <c r="CV36" s="454"/>
      <c r="CW36" s="454"/>
      <c r="CX36" s="454"/>
      <c r="CY36" s="583"/>
      <c r="CZ36" s="573">
        <v>8.6</v>
      </c>
      <c r="DA36" s="574"/>
      <c r="DB36" s="574"/>
      <c r="DC36" s="575"/>
      <c r="DD36" s="576">
        <v>1418993</v>
      </c>
      <c r="DE36" s="454"/>
      <c r="DF36" s="454"/>
      <c r="DG36" s="454"/>
      <c r="DH36" s="454"/>
      <c r="DI36" s="454"/>
      <c r="DJ36" s="454"/>
      <c r="DK36" s="583"/>
      <c r="DL36" s="576">
        <v>904443</v>
      </c>
      <c r="DM36" s="454"/>
      <c r="DN36" s="454"/>
      <c r="DO36" s="454"/>
      <c r="DP36" s="454"/>
      <c r="DQ36" s="454"/>
      <c r="DR36" s="454"/>
      <c r="DS36" s="454"/>
      <c r="DT36" s="454"/>
      <c r="DU36" s="454"/>
      <c r="DV36" s="583"/>
      <c r="DW36" s="573">
        <v>7.1</v>
      </c>
      <c r="DX36" s="574"/>
      <c r="DY36" s="574"/>
      <c r="DZ36" s="574"/>
      <c r="EA36" s="574"/>
      <c r="EB36" s="574"/>
      <c r="EC36" s="602"/>
    </row>
    <row r="37" spans="2:133" ht="11.25" customHeight="1" x14ac:dyDescent="0.15">
      <c r="B37" s="568" t="s">
        <v>401</v>
      </c>
      <c r="C37" s="357"/>
      <c r="D37" s="357"/>
      <c r="E37" s="357"/>
      <c r="F37" s="357"/>
      <c r="G37" s="357"/>
      <c r="H37" s="357"/>
      <c r="I37" s="357"/>
      <c r="J37" s="357"/>
      <c r="K37" s="357"/>
      <c r="L37" s="357"/>
      <c r="M37" s="357"/>
      <c r="N37" s="357"/>
      <c r="O37" s="357"/>
      <c r="P37" s="357"/>
      <c r="Q37" s="569"/>
      <c r="R37" s="570">
        <v>371639</v>
      </c>
      <c r="S37" s="454"/>
      <c r="T37" s="454"/>
      <c r="U37" s="454"/>
      <c r="V37" s="454"/>
      <c r="W37" s="454"/>
      <c r="X37" s="454"/>
      <c r="Y37" s="583"/>
      <c r="Z37" s="603">
        <v>1.6</v>
      </c>
      <c r="AA37" s="603"/>
      <c r="AB37" s="603"/>
      <c r="AC37" s="603"/>
      <c r="AD37" s="604">
        <v>3567</v>
      </c>
      <c r="AE37" s="604"/>
      <c r="AF37" s="604"/>
      <c r="AG37" s="604"/>
      <c r="AH37" s="604"/>
      <c r="AI37" s="604"/>
      <c r="AJ37" s="604"/>
      <c r="AK37" s="604"/>
      <c r="AL37" s="573">
        <v>0</v>
      </c>
      <c r="AM37" s="317"/>
      <c r="AN37" s="317"/>
      <c r="AO37" s="605"/>
      <c r="AQ37" s="598" t="s">
        <v>411</v>
      </c>
      <c r="AR37" s="415"/>
      <c r="AS37" s="415"/>
      <c r="AT37" s="415"/>
      <c r="AU37" s="415"/>
      <c r="AV37" s="415"/>
      <c r="AW37" s="415"/>
      <c r="AX37" s="415"/>
      <c r="AY37" s="599"/>
      <c r="AZ37" s="570">
        <v>520400</v>
      </c>
      <c r="BA37" s="454"/>
      <c r="BB37" s="454"/>
      <c r="BC37" s="454"/>
      <c r="BD37" s="571"/>
      <c r="BE37" s="571"/>
      <c r="BF37" s="600"/>
      <c r="BG37" s="568" t="s">
        <v>412</v>
      </c>
      <c r="BH37" s="357"/>
      <c r="BI37" s="357"/>
      <c r="BJ37" s="357"/>
      <c r="BK37" s="357"/>
      <c r="BL37" s="357"/>
      <c r="BM37" s="357"/>
      <c r="BN37" s="357"/>
      <c r="BO37" s="357"/>
      <c r="BP37" s="357"/>
      <c r="BQ37" s="357"/>
      <c r="BR37" s="357"/>
      <c r="BS37" s="357"/>
      <c r="BT37" s="357"/>
      <c r="BU37" s="569"/>
      <c r="BV37" s="570">
        <v>87885</v>
      </c>
      <c r="BW37" s="454"/>
      <c r="BX37" s="454"/>
      <c r="BY37" s="454"/>
      <c r="BZ37" s="454"/>
      <c r="CA37" s="454"/>
      <c r="CB37" s="601"/>
      <c r="CD37" s="568" t="s">
        <v>157</v>
      </c>
      <c r="CE37" s="357"/>
      <c r="CF37" s="357"/>
      <c r="CG37" s="357"/>
      <c r="CH37" s="357"/>
      <c r="CI37" s="357"/>
      <c r="CJ37" s="357"/>
      <c r="CK37" s="357"/>
      <c r="CL37" s="357"/>
      <c r="CM37" s="357"/>
      <c r="CN37" s="357"/>
      <c r="CO37" s="357"/>
      <c r="CP37" s="357"/>
      <c r="CQ37" s="569"/>
      <c r="CR37" s="570">
        <v>52416</v>
      </c>
      <c r="CS37" s="571"/>
      <c r="CT37" s="571"/>
      <c r="CU37" s="571"/>
      <c r="CV37" s="571"/>
      <c r="CW37" s="571"/>
      <c r="CX37" s="571"/>
      <c r="CY37" s="572"/>
      <c r="CZ37" s="573">
        <v>0.2</v>
      </c>
      <c r="DA37" s="574"/>
      <c r="DB37" s="574"/>
      <c r="DC37" s="575"/>
      <c r="DD37" s="576">
        <v>52416</v>
      </c>
      <c r="DE37" s="571"/>
      <c r="DF37" s="571"/>
      <c r="DG37" s="571"/>
      <c r="DH37" s="571"/>
      <c r="DI37" s="571"/>
      <c r="DJ37" s="571"/>
      <c r="DK37" s="572"/>
      <c r="DL37" s="576">
        <v>44791</v>
      </c>
      <c r="DM37" s="571"/>
      <c r="DN37" s="571"/>
      <c r="DO37" s="571"/>
      <c r="DP37" s="571"/>
      <c r="DQ37" s="571"/>
      <c r="DR37" s="571"/>
      <c r="DS37" s="571"/>
      <c r="DT37" s="571"/>
      <c r="DU37" s="571"/>
      <c r="DV37" s="572"/>
      <c r="DW37" s="573">
        <v>0.4</v>
      </c>
      <c r="DX37" s="574"/>
      <c r="DY37" s="574"/>
      <c r="DZ37" s="574"/>
      <c r="EA37" s="574"/>
      <c r="EB37" s="574"/>
      <c r="EC37" s="602"/>
    </row>
    <row r="38" spans="2:133" ht="11.25" customHeight="1" x14ac:dyDescent="0.15">
      <c r="B38" s="568" t="s">
        <v>414</v>
      </c>
      <c r="C38" s="357"/>
      <c r="D38" s="357"/>
      <c r="E38" s="357"/>
      <c r="F38" s="357"/>
      <c r="G38" s="357"/>
      <c r="H38" s="357"/>
      <c r="I38" s="357"/>
      <c r="J38" s="357"/>
      <c r="K38" s="357"/>
      <c r="L38" s="357"/>
      <c r="M38" s="357"/>
      <c r="N38" s="357"/>
      <c r="O38" s="357"/>
      <c r="P38" s="357"/>
      <c r="Q38" s="569"/>
      <c r="R38" s="570">
        <v>2059438</v>
      </c>
      <c r="S38" s="454"/>
      <c r="T38" s="454"/>
      <c r="U38" s="454"/>
      <c r="V38" s="454"/>
      <c r="W38" s="454"/>
      <c r="X38" s="454"/>
      <c r="Y38" s="583"/>
      <c r="Z38" s="603">
        <v>8.8000000000000007</v>
      </c>
      <c r="AA38" s="603"/>
      <c r="AB38" s="603"/>
      <c r="AC38" s="603"/>
      <c r="AD38" s="604" t="s">
        <v>195</v>
      </c>
      <c r="AE38" s="604"/>
      <c r="AF38" s="604"/>
      <c r="AG38" s="604"/>
      <c r="AH38" s="604"/>
      <c r="AI38" s="604"/>
      <c r="AJ38" s="604"/>
      <c r="AK38" s="604"/>
      <c r="AL38" s="573" t="s">
        <v>195</v>
      </c>
      <c r="AM38" s="317"/>
      <c r="AN38" s="317"/>
      <c r="AO38" s="605"/>
      <c r="AQ38" s="598" t="s">
        <v>309</v>
      </c>
      <c r="AR38" s="415"/>
      <c r="AS38" s="415"/>
      <c r="AT38" s="415"/>
      <c r="AU38" s="415"/>
      <c r="AV38" s="415"/>
      <c r="AW38" s="415"/>
      <c r="AX38" s="415"/>
      <c r="AY38" s="599"/>
      <c r="AZ38" s="570">
        <v>102307</v>
      </c>
      <c r="BA38" s="454"/>
      <c r="BB38" s="454"/>
      <c r="BC38" s="454"/>
      <c r="BD38" s="571"/>
      <c r="BE38" s="571"/>
      <c r="BF38" s="600"/>
      <c r="BG38" s="568" t="s">
        <v>415</v>
      </c>
      <c r="BH38" s="357"/>
      <c r="BI38" s="357"/>
      <c r="BJ38" s="357"/>
      <c r="BK38" s="357"/>
      <c r="BL38" s="357"/>
      <c r="BM38" s="357"/>
      <c r="BN38" s="357"/>
      <c r="BO38" s="357"/>
      <c r="BP38" s="357"/>
      <c r="BQ38" s="357"/>
      <c r="BR38" s="357"/>
      <c r="BS38" s="357"/>
      <c r="BT38" s="357"/>
      <c r="BU38" s="569"/>
      <c r="BV38" s="570">
        <v>4774</v>
      </c>
      <c r="BW38" s="454"/>
      <c r="BX38" s="454"/>
      <c r="BY38" s="454"/>
      <c r="BZ38" s="454"/>
      <c r="CA38" s="454"/>
      <c r="CB38" s="601"/>
      <c r="CD38" s="568" t="s">
        <v>416</v>
      </c>
      <c r="CE38" s="357"/>
      <c r="CF38" s="357"/>
      <c r="CG38" s="357"/>
      <c r="CH38" s="357"/>
      <c r="CI38" s="357"/>
      <c r="CJ38" s="357"/>
      <c r="CK38" s="357"/>
      <c r="CL38" s="357"/>
      <c r="CM38" s="357"/>
      <c r="CN38" s="357"/>
      <c r="CO38" s="357"/>
      <c r="CP38" s="357"/>
      <c r="CQ38" s="569"/>
      <c r="CR38" s="570">
        <v>2041562</v>
      </c>
      <c r="CS38" s="454"/>
      <c r="CT38" s="454"/>
      <c r="CU38" s="454"/>
      <c r="CV38" s="454"/>
      <c r="CW38" s="454"/>
      <c r="CX38" s="454"/>
      <c r="CY38" s="583"/>
      <c r="CZ38" s="573">
        <v>8.8000000000000007</v>
      </c>
      <c r="DA38" s="574"/>
      <c r="DB38" s="574"/>
      <c r="DC38" s="575"/>
      <c r="DD38" s="576">
        <v>1632904</v>
      </c>
      <c r="DE38" s="454"/>
      <c r="DF38" s="454"/>
      <c r="DG38" s="454"/>
      <c r="DH38" s="454"/>
      <c r="DI38" s="454"/>
      <c r="DJ38" s="454"/>
      <c r="DK38" s="583"/>
      <c r="DL38" s="576">
        <v>1619406</v>
      </c>
      <c r="DM38" s="454"/>
      <c r="DN38" s="454"/>
      <c r="DO38" s="454"/>
      <c r="DP38" s="454"/>
      <c r="DQ38" s="454"/>
      <c r="DR38" s="454"/>
      <c r="DS38" s="454"/>
      <c r="DT38" s="454"/>
      <c r="DU38" s="454"/>
      <c r="DV38" s="583"/>
      <c r="DW38" s="573">
        <v>12.7</v>
      </c>
      <c r="DX38" s="574"/>
      <c r="DY38" s="574"/>
      <c r="DZ38" s="574"/>
      <c r="EA38" s="574"/>
      <c r="EB38" s="574"/>
      <c r="EC38" s="602"/>
    </row>
    <row r="39" spans="2:133" ht="11.25" customHeight="1" x14ac:dyDescent="0.15">
      <c r="B39" s="568" t="s">
        <v>417</v>
      </c>
      <c r="C39" s="357"/>
      <c r="D39" s="357"/>
      <c r="E39" s="357"/>
      <c r="F39" s="357"/>
      <c r="G39" s="357"/>
      <c r="H39" s="357"/>
      <c r="I39" s="357"/>
      <c r="J39" s="357"/>
      <c r="K39" s="357"/>
      <c r="L39" s="357"/>
      <c r="M39" s="357"/>
      <c r="N39" s="357"/>
      <c r="O39" s="357"/>
      <c r="P39" s="357"/>
      <c r="Q39" s="569"/>
      <c r="R39" s="570" t="s">
        <v>195</v>
      </c>
      <c r="S39" s="454"/>
      <c r="T39" s="454"/>
      <c r="U39" s="454"/>
      <c r="V39" s="454"/>
      <c r="W39" s="454"/>
      <c r="X39" s="454"/>
      <c r="Y39" s="583"/>
      <c r="Z39" s="603" t="s">
        <v>195</v>
      </c>
      <c r="AA39" s="603"/>
      <c r="AB39" s="603"/>
      <c r="AC39" s="603"/>
      <c r="AD39" s="604" t="s">
        <v>195</v>
      </c>
      <c r="AE39" s="604"/>
      <c r="AF39" s="604"/>
      <c r="AG39" s="604"/>
      <c r="AH39" s="604"/>
      <c r="AI39" s="604"/>
      <c r="AJ39" s="604"/>
      <c r="AK39" s="604"/>
      <c r="AL39" s="573" t="s">
        <v>195</v>
      </c>
      <c r="AM39" s="317"/>
      <c r="AN39" s="317"/>
      <c r="AO39" s="605"/>
      <c r="AQ39" s="598" t="s">
        <v>418</v>
      </c>
      <c r="AR39" s="415"/>
      <c r="AS39" s="415"/>
      <c r="AT39" s="415"/>
      <c r="AU39" s="415"/>
      <c r="AV39" s="415"/>
      <c r="AW39" s="415"/>
      <c r="AX39" s="415"/>
      <c r="AY39" s="599"/>
      <c r="AZ39" s="570" t="s">
        <v>195</v>
      </c>
      <c r="BA39" s="454"/>
      <c r="BB39" s="454"/>
      <c r="BC39" s="454"/>
      <c r="BD39" s="571"/>
      <c r="BE39" s="571"/>
      <c r="BF39" s="600"/>
      <c r="BG39" s="568" t="s">
        <v>337</v>
      </c>
      <c r="BH39" s="357"/>
      <c r="BI39" s="357"/>
      <c r="BJ39" s="357"/>
      <c r="BK39" s="357"/>
      <c r="BL39" s="357"/>
      <c r="BM39" s="357"/>
      <c r="BN39" s="357"/>
      <c r="BO39" s="357"/>
      <c r="BP39" s="357"/>
      <c r="BQ39" s="357"/>
      <c r="BR39" s="357"/>
      <c r="BS39" s="357"/>
      <c r="BT39" s="357"/>
      <c r="BU39" s="569"/>
      <c r="BV39" s="570">
        <v>6892</v>
      </c>
      <c r="BW39" s="454"/>
      <c r="BX39" s="454"/>
      <c r="BY39" s="454"/>
      <c r="BZ39" s="454"/>
      <c r="CA39" s="454"/>
      <c r="CB39" s="601"/>
      <c r="CD39" s="568" t="s">
        <v>419</v>
      </c>
      <c r="CE39" s="357"/>
      <c r="CF39" s="357"/>
      <c r="CG39" s="357"/>
      <c r="CH39" s="357"/>
      <c r="CI39" s="357"/>
      <c r="CJ39" s="357"/>
      <c r="CK39" s="357"/>
      <c r="CL39" s="357"/>
      <c r="CM39" s="357"/>
      <c r="CN39" s="357"/>
      <c r="CO39" s="357"/>
      <c r="CP39" s="357"/>
      <c r="CQ39" s="569"/>
      <c r="CR39" s="570">
        <v>422319</v>
      </c>
      <c r="CS39" s="571"/>
      <c r="CT39" s="571"/>
      <c r="CU39" s="571"/>
      <c r="CV39" s="571"/>
      <c r="CW39" s="571"/>
      <c r="CX39" s="571"/>
      <c r="CY39" s="572"/>
      <c r="CZ39" s="573">
        <v>1.8</v>
      </c>
      <c r="DA39" s="574"/>
      <c r="DB39" s="574"/>
      <c r="DC39" s="575"/>
      <c r="DD39" s="576">
        <v>318405</v>
      </c>
      <c r="DE39" s="571"/>
      <c r="DF39" s="571"/>
      <c r="DG39" s="571"/>
      <c r="DH39" s="571"/>
      <c r="DI39" s="571"/>
      <c r="DJ39" s="571"/>
      <c r="DK39" s="572"/>
      <c r="DL39" s="576" t="s">
        <v>195</v>
      </c>
      <c r="DM39" s="571"/>
      <c r="DN39" s="571"/>
      <c r="DO39" s="571"/>
      <c r="DP39" s="571"/>
      <c r="DQ39" s="571"/>
      <c r="DR39" s="571"/>
      <c r="DS39" s="571"/>
      <c r="DT39" s="571"/>
      <c r="DU39" s="571"/>
      <c r="DV39" s="572"/>
      <c r="DW39" s="573" t="s">
        <v>195</v>
      </c>
      <c r="DX39" s="574"/>
      <c r="DY39" s="574"/>
      <c r="DZ39" s="574"/>
      <c r="EA39" s="574"/>
      <c r="EB39" s="574"/>
      <c r="EC39" s="602"/>
    </row>
    <row r="40" spans="2:133" ht="11.25" customHeight="1" x14ac:dyDescent="0.15">
      <c r="B40" s="568" t="s">
        <v>423</v>
      </c>
      <c r="C40" s="357"/>
      <c r="D40" s="357"/>
      <c r="E40" s="357"/>
      <c r="F40" s="357"/>
      <c r="G40" s="357"/>
      <c r="H40" s="357"/>
      <c r="I40" s="357"/>
      <c r="J40" s="357"/>
      <c r="K40" s="357"/>
      <c r="L40" s="357"/>
      <c r="M40" s="357"/>
      <c r="N40" s="357"/>
      <c r="O40" s="357"/>
      <c r="P40" s="357"/>
      <c r="Q40" s="569"/>
      <c r="R40" s="570">
        <v>31938</v>
      </c>
      <c r="S40" s="454"/>
      <c r="T40" s="454"/>
      <c r="U40" s="454"/>
      <c r="V40" s="454"/>
      <c r="W40" s="454"/>
      <c r="X40" s="454"/>
      <c r="Y40" s="583"/>
      <c r="Z40" s="603">
        <v>0.1</v>
      </c>
      <c r="AA40" s="603"/>
      <c r="AB40" s="603"/>
      <c r="AC40" s="603"/>
      <c r="AD40" s="604" t="s">
        <v>195</v>
      </c>
      <c r="AE40" s="604"/>
      <c r="AF40" s="604"/>
      <c r="AG40" s="604"/>
      <c r="AH40" s="604"/>
      <c r="AI40" s="604"/>
      <c r="AJ40" s="604"/>
      <c r="AK40" s="604"/>
      <c r="AL40" s="573" t="s">
        <v>195</v>
      </c>
      <c r="AM40" s="317"/>
      <c r="AN40" s="317"/>
      <c r="AO40" s="605"/>
      <c r="AQ40" s="598" t="s">
        <v>425</v>
      </c>
      <c r="AR40" s="415"/>
      <c r="AS40" s="415"/>
      <c r="AT40" s="415"/>
      <c r="AU40" s="415"/>
      <c r="AV40" s="415"/>
      <c r="AW40" s="415"/>
      <c r="AX40" s="415"/>
      <c r="AY40" s="599"/>
      <c r="AZ40" s="570" t="s">
        <v>195</v>
      </c>
      <c r="BA40" s="454"/>
      <c r="BB40" s="454"/>
      <c r="BC40" s="454"/>
      <c r="BD40" s="571"/>
      <c r="BE40" s="571"/>
      <c r="BF40" s="600"/>
      <c r="BG40" s="564" t="s">
        <v>427</v>
      </c>
      <c r="BH40" s="406"/>
      <c r="BI40" s="406"/>
      <c r="BJ40" s="406"/>
      <c r="BK40" s="406"/>
      <c r="BL40" s="7"/>
      <c r="BM40" s="357" t="s">
        <v>428</v>
      </c>
      <c r="BN40" s="357"/>
      <c r="BO40" s="357"/>
      <c r="BP40" s="357"/>
      <c r="BQ40" s="357"/>
      <c r="BR40" s="357"/>
      <c r="BS40" s="357"/>
      <c r="BT40" s="357"/>
      <c r="BU40" s="569"/>
      <c r="BV40" s="570">
        <v>86</v>
      </c>
      <c r="BW40" s="454"/>
      <c r="BX40" s="454"/>
      <c r="BY40" s="454"/>
      <c r="BZ40" s="454"/>
      <c r="CA40" s="454"/>
      <c r="CB40" s="601"/>
      <c r="CD40" s="568" t="s">
        <v>373</v>
      </c>
      <c r="CE40" s="357"/>
      <c r="CF40" s="357"/>
      <c r="CG40" s="357"/>
      <c r="CH40" s="357"/>
      <c r="CI40" s="357"/>
      <c r="CJ40" s="357"/>
      <c r="CK40" s="357"/>
      <c r="CL40" s="357"/>
      <c r="CM40" s="357"/>
      <c r="CN40" s="357"/>
      <c r="CO40" s="357"/>
      <c r="CP40" s="357"/>
      <c r="CQ40" s="569"/>
      <c r="CR40" s="570">
        <v>277300</v>
      </c>
      <c r="CS40" s="454"/>
      <c r="CT40" s="454"/>
      <c r="CU40" s="454"/>
      <c r="CV40" s="454"/>
      <c r="CW40" s="454"/>
      <c r="CX40" s="454"/>
      <c r="CY40" s="583"/>
      <c r="CZ40" s="573">
        <v>1.2</v>
      </c>
      <c r="DA40" s="574"/>
      <c r="DB40" s="574"/>
      <c r="DC40" s="575"/>
      <c r="DD40" s="576">
        <v>168568</v>
      </c>
      <c r="DE40" s="454"/>
      <c r="DF40" s="454"/>
      <c r="DG40" s="454"/>
      <c r="DH40" s="454"/>
      <c r="DI40" s="454"/>
      <c r="DJ40" s="454"/>
      <c r="DK40" s="583"/>
      <c r="DL40" s="576" t="s">
        <v>195</v>
      </c>
      <c r="DM40" s="454"/>
      <c r="DN40" s="454"/>
      <c r="DO40" s="454"/>
      <c r="DP40" s="454"/>
      <c r="DQ40" s="454"/>
      <c r="DR40" s="454"/>
      <c r="DS40" s="454"/>
      <c r="DT40" s="454"/>
      <c r="DU40" s="454"/>
      <c r="DV40" s="583"/>
      <c r="DW40" s="573" t="s">
        <v>195</v>
      </c>
      <c r="DX40" s="574"/>
      <c r="DY40" s="574"/>
      <c r="DZ40" s="574"/>
      <c r="EA40" s="574"/>
      <c r="EB40" s="574"/>
      <c r="EC40" s="602"/>
    </row>
    <row r="41" spans="2:133" ht="11.25" customHeight="1" x14ac:dyDescent="0.15">
      <c r="B41" s="548" t="s">
        <v>424</v>
      </c>
      <c r="C41" s="549"/>
      <c r="D41" s="549"/>
      <c r="E41" s="549"/>
      <c r="F41" s="549"/>
      <c r="G41" s="549"/>
      <c r="H41" s="549"/>
      <c r="I41" s="549"/>
      <c r="J41" s="549"/>
      <c r="K41" s="549"/>
      <c r="L41" s="549"/>
      <c r="M41" s="549"/>
      <c r="N41" s="549"/>
      <c r="O41" s="549"/>
      <c r="P41" s="549"/>
      <c r="Q41" s="550"/>
      <c r="R41" s="551">
        <v>23533855</v>
      </c>
      <c r="S41" s="590"/>
      <c r="T41" s="590"/>
      <c r="U41" s="590"/>
      <c r="V41" s="590"/>
      <c r="W41" s="590"/>
      <c r="X41" s="590"/>
      <c r="Y41" s="593"/>
      <c r="Z41" s="594">
        <v>100</v>
      </c>
      <c r="AA41" s="594"/>
      <c r="AB41" s="594"/>
      <c r="AC41" s="594"/>
      <c r="AD41" s="595">
        <v>12746690</v>
      </c>
      <c r="AE41" s="595"/>
      <c r="AF41" s="595"/>
      <c r="AG41" s="595"/>
      <c r="AH41" s="595"/>
      <c r="AI41" s="595"/>
      <c r="AJ41" s="595"/>
      <c r="AK41" s="595"/>
      <c r="AL41" s="554">
        <v>100</v>
      </c>
      <c r="AM41" s="596"/>
      <c r="AN41" s="596"/>
      <c r="AO41" s="597"/>
      <c r="AQ41" s="598" t="s">
        <v>429</v>
      </c>
      <c r="AR41" s="415"/>
      <c r="AS41" s="415"/>
      <c r="AT41" s="415"/>
      <c r="AU41" s="415"/>
      <c r="AV41" s="415"/>
      <c r="AW41" s="415"/>
      <c r="AX41" s="415"/>
      <c r="AY41" s="599"/>
      <c r="AZ41" s="570">
        <v>287526</v>
      </c>
      <c r="BA41" s="454"/>
      <c r="BB41" s="454"/>
      <c r="BC41" s="454"/>
      <c r="BD41" s="571"/>
      <c r="BE41" s="571"/>
      <c r="BF41" s="600"/>
      <c r="BG41" s="564"/>
      <c r="BH41" s="406"/>
      <c r="BI41" s="406"/>
      <c r="BJ41" s="406"/>
      <c r="BK41" s="406"/>
      <c r="BL41" s="7"/>
      <c r="BM41" s="357" t="s">
        <v>345</v>
      </c>
      <c r="BN41" s="357"/>
      <c r="BO41" s="357"/>
      <c r="BP41" s="357"/>
      <c r="BQ41" s="357"/>
      <c r="BR41" s="357"/>
      <c r="BS41" s="357"/>
      <c r="BT41" s="357"/>
      <c r="BU41" s="569"/>
      <c r="BV41" s="570" t="s">
        <v>195</v>
      </c>
      <c r="BW41" s="454"/>
      <c r="BX41" s="454"/>
      <c r="BY41" s="454"/>
      <c r="BZ41" s="454"/>
      <c r="CA41" s="454"/>
      <c r="CB41" s="601"/>
      <c r="CD41" s="568" t="s">
        <v>284</v>
      </c>
      <c r="CE41" s="357"/>
      <c r="CF41" s="357"/>
      <c r="CG41" s="357"/>
      <c r="CH41" s="357"/>
      <c r="CI41" s="357"/>
      <c r="CJ41" s="357"/>
      <c r="CK41" s="357"/>
      <c r="CL41" s="357"/>
      <c r="CM41" s="357"/>
      <c r="CN41" s="357"/>
      <c r="CO41" s="357"/>
      <c r="CP41" s="357"/>
      <c r="CQ41" s="569"/>
      <c r="CR41" s="570" t="s">
        <v>195</v>
      </c>
      <c r="CS41" s="571"/>
      <c r="CT41" s="571"/>
      <c r="CU41" s="571"/>
      <c r="CV41" s="571"/>
      <c r="CW41" s="571"/>
      <c r="CX41" s="571"/>
      <c r="CY41" s="572"/>
      <c r="CZ41" s="573" t="s">
        <v>195</v>
      </c>
      <c r="DA41" s="574"/>
      <c r="DB41" s="574"/>
      <c r="DC41" s="575"/>
      <c r="DD41" s="576" t="s">
        <v>195</v>
      </c>
      <c r="DE41" s="571"/>
      <c r="DF41" s="571"/>
      <c r="DG41" s="571"/>
      <c r="DH41" s="571"/>
      <c r="DI41" s="571"/>
      <c r="DJ41" s="571"/>
      <c r="DK41" s="572"/>
      <c r="DL41" s="577"/>
      <c r="DM41" s="578"/>
      <c r="DN41" s="578"/>
      <c r="DO41" s="578"/>
      <c r="DP41" s="578"/>
      <c r="DQ41" s="578"/>
      <c r="DR41" s="578"/>
      <c r="DS41" s="578"/>
      <c r="DT41" s="578"/>
      <c r="DU41" s="578"/>
      <c r="DV41" s="579"/>
      <c r="DW41" s="580"/>
      <c r="DX41" s="581"/>
      <c r="DY41" s="581"/>
      <c r="DZ41" s="581"/>
      <c r="EA41" s="581"/>
      <c r="EB41" s="581"/>
      <c r="EC41" s="582"/>
    </row>
    <row r="42" spans="2:133" ht="11.25" customHeight="1" x14ac:dyDescent="0.15">
      <c r="AQ42" s="587" t="s">
        <v>430</v>
      </c>
      <c r="AR42" s="588"/>
      <c r="AS42" s="588"/>
      <c r="AT42" s="588"/>
      <c r="AU42" s="588"/>
      <c r="AV42" s="588"/>
      <c r="AW42" s="588"/>
      <c r="AX42" s="588"/>
      <c r="AY42" s="589"/>
      <c r="AZ42" s="551">
        <v>1748236</v>
      </c>
      <c r="BA42" s="590"/>
      <c r="BB42" s="590"/>
      <c r="BC42" s="590"/>
      <c r="BD42" s="552"/>
      <c r="BE42" s="552"/>
      <c r="BF42" s="591"/>
      <c r="BG42" s="343"/>
      <c r="BH42" s="344"/>
      <c r="BI42" s="344"/>
      <c r="BJ42" s="344"/>
      <c r="BK42" s="344"/>
      <c r="BL42" s="20"/>
      <c r="BM42" s="549" t="s">
        <v>431</v>
      </c>
      <c r="BN42" s="549"/>
      <c r="BO42" s="549"/>
      <c r="BP42" s="549"/>
      <c r="BQ42" s="549"/>
      <c r="BR42" s="549"/>
      <c r="BS42" s="549"/>
      <c r="BT42" s="549"/>
      <c r="BU42" s="550"/>
      <c r="BV42" s="551">
        <v>488</v>
      </c>
      <c r="BW42" s="590"/>
      <c r="BX42" s="590"/>
      <c r="BY42" s="590"/>
      <c r="BZ42" s="590"/>
      <c r="CA42" s="590"/>
      <c r="CB42" s="592"/>
      <c r="CD42" s="568" t="s">
        <v>276</v>
      </c>
      <c r="CE42" s="357"/>
      <c r="CF42" s="357"/>
      <c r="CG42" s="357"/>
      <c r="CH42" s="357"/>
      <c r="CI42" s="357"/>
      <c r="CJ42" s="357"/>
      <c r="CK42" s="357"/>
      <c r="CL42" s="357"/>
      <c r="CM42" s="357"/>
      <c r="CN42" s="357"/>
      <c r="CO42" s="357"/>
      <c r="CP42" s="357"/>
      <c r="CQ42" s="569"/>
      <c r="CR42" s="570">
        <v>3184626</v>
      </c>
      <c r="CS42" s="571"/>
      <c r="CT42" s="571"/>
      <c r="CU42" s="571"/>
      <c r="CV42" s="571"/>
      <c r="CW42" s="571"/>
      <c r="CX42" s="571"/>
      <c r="CY42" s="572"/>
      <c r="CZ42" s="573">
        <v>13.8</v>
      </c>
      <c r="DA42" s="574"/>
      <c r="DB42" s="574"/>
      <c r="DC42" s="575"/>
      <c r="DD42" s="576">
        <v>576419</v>
      </c>
      <c r="DE42" s="571"/>
      <c r="DF42" s="571"/>
      <c r="DG42" s="571"/>
      <c r="DH42" s="571"/>
      <c r="DI42" s="571"/>
      <c r="DJ42" s="571"/>
      <c r="DK42" s="572"/>
      <c r="DL42" s="577"/>
      <c r="DM42" s="578"/>
      <c r="DN42" s="578"/>
      <c r="DO42" s="578"/>
      <c r="DP42" s="578"/>
      <c r="DQ42" s="578"/>
      <c r="DR42" s="578"/>
      <c r="DS42" s="578"/>
      <c r="DT42" s="578"/>
      <c r="DU42" s="578"/>
      <c r="DV42" s="579"/>
      <c r="DW42" s="580"/>
      <c r="DX42" s="581"/>
      <c r="DY42" s="581"/>
      <c r="DZ42" s="581"/>
      <c r="EA42" s="581"/>
      <c r="EB42" s="581"/>
      <c r="EC42" s="582"/>
    </row>
    <row r="43" spans="2:133" ht="11.25" customHeight="1" x14ac:dyDescent="0.15">
      <c r="B43" s="1" t="s">
        <v>49</v>
      </c>
      <c r="CD43" s="568" t="s">
        <v>80</v>
      </c>
      <c r="CE43" s="357"/>
      <c r="CF43" s="357"/>
      <c r="CG43" s="357"/>
      <c r="CH43" s="357"/>
      <c r="CI43" s="357"/>
      <c r="CJ43" s="357"/>
      <c r="CK43" s="357"/>
      <c r="CL43" s="357"/>
      <c r="CM43" s="357"/>
      <c r="CN43" s="357"/>
      <c r="CO43" s="357"/>
      <c r="CP43" s="357"/>
      <c r="CQ43" s="569"/>
      <c r="CR43" s="570">
        <v>77116</v>
      </c>
      <c r="CS43" s="571"/>
      <c r="CT43" s="571"/>
      <c r="CU43" s="571"/>
      <c r="CV43" s="571"/>
      <c r="CW43" s="571"/>
      <c r="CX43" s="571"/>
      <c r="CY43" s="572"/>
      <c r="CZ43" s="573">
        <v>0.3</v>
      </c>
      <c r="DA43" s="574"/>
      <c r="DB43" s="574"/>
      <c r="DC43" s="575"/>
      <c r="DD43" s="576">
        <v>60000</v>
      </c>
      <c r="DE43" s="571"/>
      <c r="DF43" s="571"/>
      <c r="DG43" s="571"/>
      <c r="DH43" s="571"/>
      <c r="DI43" s="571"/>
      <c r="DJ43" s="571"/>
      <c r="DK43" s="572"/>
      <c r="DL43" s="577"/>
      <c r="DM43" s="578"/>
      <c r="DN43" s="578"/>
      <c r="DO43" s="578"/>
      <c r="DP43" s="578"/>
      <c r="DQ43" s="578"/>
      <c r="DR43" s="578"/>
      <c r="DS43" s="578"/>
      <c r="DT43" s="578"/>
      <c r="DU43" s="578"/>
      <c r="DV43" s="579"/>
      <c r="DW43" s="580"/>
      <c r="DX43" s="581"/>
      <c r="DY43" s="581"/>
      <c r="DZ43" s="581"/>
      <c r="EA43" s="581"/>
      <c r="EB43" s="581"/>
      <c r="EC43" s="582"/>
    </row>
    <row r="44" spans="2:133" ht="11.25" customHeight="1" x14ac:dyDescent="0.15">
      <c r="B44" s="585" t="s">
        <v>407</v>
      </c>
      <c r="C44" s="585"/>
      <c r="D44" s="585"/>
      <c r="E44" s="585"/>
      <c r="F44" s="585"/>
      <c r="G44" s="585"/>
      <c r="H44" s="585"/>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585"/>
      <c r="BH44" s="585"/>
      <c r="BI44" s="585"/>
      <c r="BJ44" s="585"/>
      <c r="BK44" s="585"/>
      <c r="BL44" s="585"/>
      <c r="BM44" s="585"/>
      <c r="BN44" s="585"/>
      <c r="BO44" s="585"/>
      <c r="BP44" s="585"/>
      <c r="BQ44" s="585"/>
      <c r="BR44" s="585"/>
      <c r="BS44" s="585"/>
      <c r="BT44" s="585"/>
      <c r="BU44" s="585"/>
      <c r="BV44" s="585"/>
      <c r="BW44" s="585"/>
      <c r="BX44" s="585"/>
      <c r="BY44" s="585"/>
      <c r="BZ44" s="585"/>
      <c r="CA44" s="585"/>
      <c r="CB44" s="585"/>
      <c r="CC44" s="586"/>
      <c r="CD44" s="348" t="s">
        <v>168</v>
      </c>
      <c r="CE44" s="350"/>
      <c r="CF44" s="568" t="s">
        <v>432</v>
      </c>
      <c r="CG44" s="357"/>
      <c r="CH44" s="357"/>
      <c r="CI44" s="357"/>
      <c r="CJ44" s="357"/>
      <c r="CK44" s="357"/>
      <c r="CL44" s="357"/>
      <c r="CM44" s="357"/>
      <c r="CN44" s="357"/>
      <c r="CO44" s="357"/>
      <c r="CP44" s="357"/>
      <c r="CQ44" s="569"/>
      <c r="CR44" s="570">
        <v>2964882</v>
      </c>
      <c r="CS44" s="454"/>
      <c r="CT44" s="454"/>
      <c r="CU44" s="454"/>
      <c r="CV44" s="454"/>
      <c r="CW44" s="454"/>
      <c r="CX44" s="454"/>
      <c r="CY44" s="583"/>
      <c r="CZ44" s="573">
        <v>12.8</v>
      </c>
      <c r="DA44" s="317"/>
      <c r="DB44" s="317"/>
      <c r="DC44" s="584"/>
      <c r="DD44" s="576">
        <v>531264</v>
      </c>
      <c r="DE44" s="454"/>
      <c r="DF44" s="454"/>
      <c r="DG44" s="454"/>
      <c r="DH44" s="454"/>
      <c r="DI44" s="454"/>
      <c r="DJ44" s="454"/>
      <c r="DK44" s="583"/>
      <c r="DL44" s="577"/>
      <c r="DM44" s="578"/>
      <c r="DN44" s="578"/>
      <c r="DO44" s="578"/>
      <c r="DP44" s="578"/>
      <c r="DQ44" s="578"/>
      <c r="DR44" s="578"/>
      <c r="DS44" s="578"/>
      <c r="DT44" s="578"/>
      <c r="DU44" s="578"/>
      <c r="DV44" s="579"/>
      <c r="DW44" s="580"/>
      <c r="DX44" s="581"/>
      <c r="DY44" s="581"/>
      <c r="DZ44" s="581"/>
      <c r="EA44" s="581"/>
      <c r="EB44" s="581"/>
      <c r="EC44" s="582"/>
    </row>
    <row r="45" spans="2:133" ht="11.25" customHeight="1" x14ac:dyDescent="0.15">
      <c r="B45" s="585" t="s">
        <v>263</v>
      </c>
      <c r="C45" s="585"/>
      <c r="D45" s="585"/>
      <c r="E45" s="585"/>
      <c r="F45" s="585"/>
      <c r="G45" s="585"/>
      <c r="H45" s="585"/>
      <c r="I45" s="585"/>
      <c r="J45" s="585"/>
      <c r="K45" s="585"/>
      <c r="L45" s="585"/>
      <c r="M45" s="585"/>
      <c r="N45" s="585"/>
      <c r="O45" s="585"/>
      <c r="P45" s="585"/>
      <c r="Q45" s="585"/>
      <c r="R45" s="585"/>
      <c r="S45" s="585"/>
      <c r="T45" s="585"/>
      <c r="U45" s="585"/>
      <c r="V45" s="585"/>
      <c r="W45" s="585"/>
      <c r="X45" s="585"/>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585"/>
      <c r="BH45" s="585"/>
      <c r="BI45" s="585"/>
      <c r="BJ45" s="585"/>
      <c r="BK45" s="585"/>
      <c r="BL45" s="585"/>
      <c r="BM45" s="585"/>
      <c r="BN45" s="585"/>
      <c r="BO45" s="585"/>
      <c r="BP45" s="585"/>
      <c r="BQ45" s="585"/>
      <c r="BR45" s="585"/>
      <c r="BS45" s="585"/>
      <c r="BT45" s="585"/>
      <c r="BU45" s="585"/>
      <c r="BV45" s="585"/>
      <c r="BW45" s="585"/>
      <c r="BX45" s="585"/>
      <c r="BY45" s="585"/>
      <c r="BZ45" s="585"/>
      <c r="CA45" s="585"/>
      <c r="CB45" s="585"/>
      <c r="CC45" s="586"/>
      <c r="CD45" s="351"/>
      <c r="CE45" s="353"/>
      <c r="CF45" s="568" t="s">
        <v>433</v>
      </c>
      <c r="CG45" s="357"/>
      <c r="CH45" s="357"/>
      <c r="CI45" s="357"/>
      <c r="CJ45" s="357"/>
      <c r="CK45" s="357"/>
      <c r="CL45" s="357"/>
      <c r="CM45" s="357"/>
      <c r="CN45" s="357"/>
      <c r="CO45" s="357"/>
      <c r="CP45" s="357"/>
      <c r="CQ45" s="569"/>
      <c r="CR45" s="570">
        <v>609394</v>
      </c>
      <c r="CS45" s="571"/>
      <c r="CT45" s="571"/>
      <c r="CU45" s="571"/>
      <c r="CV45" s="571"/>
      <c r="CW45" s="571"/>
      <c r="CX45" s="571"/>
      <c r="CY45" s="572"/>
      <c r="CZ45" s="573">
        <v>2.6</v>
      </c>
      <c r="DA45" s="574"/>
      <c r="DB45" s="574"/>
      <c r="DC45" s="575"/>
      <c r="DD45" s="576">
        <v>54358</v>
      </c>
      <c r="DE45" s="571"/>
      <c r="DF45" s="571"/>
      <c r="DG45" s="571"/>
      <c r="DH45" s="571"/>
      <c r="DI45" s="571"/>
      <c r="DJ45" s="571"/>
      <c r="DK45" s="572"/>
      <c r="DL45" s="577"/>
      <c r="DM45" s="578"/>
      <c r="DN45" s="578"/>
      <c r="DO45" s="578"/>
      <c r="DP45" s="578"/>
      <c r="DQ45" s="578"/>
      <c r="DR45" s="578"/>
      <c r="DS45" s="578"/>
      <c r="DT45" s="578"/>
      <c r="DU45" s="578"/>
      <c r="DV45" s="579"/>
      <c r="DW45" s="580"/>
      <c r="DX45" s="581"/>
      <c r="DY45" s="581"/>
      <c r="DZ45" s="581"/>
      <c r="EA45" s="581"/>
      <c r="EB45" s="581"/>
      <c r="EC45" s="582"/>
    </row>
    <row r="46" spans="2:133" ht="11.25" customHeight="1" x14ac:dyDescent="0.15">
      <c r="B46" s="41"/>
      <c r="CD46" s="351"/>
      <c r="CE46" s="353"/>
      <c r="CF46" s="568" t="s">
        <v>434</v>
      </c>
      <c r="CG46" s="357"/>
      <c r="CH46" s="357"/>
      <c r="CI46" s="357"/>
      <c r="CJ46" s="357"/>
      <c r="CK46" s="357"/>
      <c r="CL46" s="357"/>
      <c r="CM46" s="357"/>
      <c r="CN46" s="357"/>
      <c r="CO46" s="357"/>
      <c r="CP46" s="357"/>
      <c r="CQ46" s="569"/>
      <c r="CR46" s="570">
        <v>2128265</v>
      </c>
      <c r="CS46" s="454"/>
      <c r="CT46" s="454"/>
      <c r="CU46" s="454"/>
      <c r="CV46" s="454"/>
      <c r="CW46" s="454"/>
      <c r="CX46" s="454"/>
      <c r="CY46" s="583"/>
      <c r="CZ46" s="573">
        <v>9.1999999999999993</v>
      </c>
      <c r="DA46" s="317"/>
      <c r="DB46" s="317"/>
      <c r="DC46" s="584"/>
      <c r="DD46" s="576">
        <v>447607</v>
      </c>
      <c r="DE46" s="454"/>
      <c r="DF46" s="454"/>
      <c r="DG46" s="454"/>
      <c r="DH46" s="454"/>
      <c r="DI46" s="454"/>
      <c r="DJ46" s="454"/>
      <c r="DK46" s="583"/>
      <c r="DL46" s="577"/>
      <c r="DM46" s="578"/>
      <c r="DN46" s="578"/>
      <c r="DO46" s="578"/>
      <c r="DP46" s="578"/>
      <c r="DQ46" s="578"/>
      <c r="DR46" s="578"/>
      <c r="DS46" s="578"/>
      <c r="DT46" s="578"/>
      <c r="DU46" s="578"/>
      <c r="DV46" s="579"/>
      <c r="DW46" s="580"/>
      <c r="DX46" s="581"/>
      <c r="DY46" s="581"/>
      <c r="DZ46" s="581"/>
      <c r="EA46" s="581"/>
      <c r="EB46" s="581"/>
      <c r="EC46" s="582"/>
    </row>
    <row r="47" spans="2:133" ht="11.25" customHeight="1" x14ac:dyDescent="0.15">
      <c r="B47" s="41"/>
      <c r="CD47" s="351"/>
      <c r="CE47" s="353"/>
      <c r="CF47" s="568" t="s">
        <v>435</v>
      </c>
      <c r="CG47" s="357"/>
      <c r="CH47" s="357"/>
      <c r="CI47" s="357"/>
      <c r="CJ47" s="357"/>
      <c r="CK47" s="357"/>
      <c r="CL47" s="357"/>
      <c r="CM47" s="357"/>
      <c r="CN47" s="357"/>
      <c r="CO47" s="357"/>
      <c r="CP47" s="357"/>
      <c r="CQ47" s="569"/>
      <c r="CR47" s="570">
        <v>219744</v>
      </c>
      <c r="CS47" s="571"/>
      <c r="CT47" s="571"/>
      <c r="CU47" s="571"/>
      <c r="CV47" s="571"/>
      <c r="CW47" s="571"/>
      <c r="CX47" s="571"/>
      <c r="CY47" s="572"/>
      <c r="CZ47" s="573">
        <v>1</v>
      </c>
      <c r="DA47" s="574"/>
      <c r="DB47" s="574"/>
      <c r="DC47" s="575"/>
      <c r="DD47" s="576">
        <v>45155</v>
      </c>
      <c r="DE47" s="571"/>
      <c r="DF47" s="571"/>
      <c r="DG47" s="571"/>
      <c r="DH47" s="571"/>
      <c r="DI47" s="571"/>
      <c r="DJ47" s="571"/>
      <c r="DK47" s="572"/>
      <c r="DL47" s="577"/>
      <c r="DM47" s="578"/>
      <c r="DN47" s="578"/>
      <c r="DO47" s="578"/>
      <c r="DP47" s="578"/>
      <c r="DQ47" s="578"/>
      <c r="DR47" s="578"/>
      <c r="DS47" s="578"/>
      <c r="DT47" s="578"/>
      <c r="DU47" s="578"/>
      <c r="DV47" s="579"/>
      <c r="DW47" s="580"/>
      <c r="DX47" s="581"/>
      <c r="DY47" s="581"/>
      <c r="DZ47" s="581"/>
      <c r="EA47" s="581"/>
      <c r="EB47" s="581"/>
      <c r="EC47" s="582"/>
    </row>
    <row r="48" spans="2:133" x14ac:dyDescent="0.15">
      <c r="B48" s="41"/>
      <c r="CD48" s="354"/>
      <c r="CE48" s="356"/>
      <c r="CF48" s="568" t="s">
        <v>366</v>
      </c>
      <c r="CG48" s="357"/>
      <c r="CH48" s="357"/>
      <c r="CI48" s="357"/>
      <c r="CJ48" s="357"/>
      <c r="CK48" s="357"/>
      <c r="CL48" s="357"/>
      <c r="CM48" s="357"/>
      <c r="CN48" s="357"/>
      <c r="CO48" s="357"/>
      <c r="CP48" s="357"/>
      <c r="CQ48" s="569"/>
      <c r="CR48" s="570" t="s">
        <v>195</v>
      </c>
      <c r="CS48" s="454"/>
      <c r="CT48" s="454"/>
      <c r="CU48" s="454"/>
      <c r="CV48" s="454"/>
      <c r="CW48" s="454"/>
      <c r="CX48" s="454"/>
      <c r="CY48" s="583"/>
      <c r="CZ48" s="573" t="s">
        <v>195</v>
      </c>
      <c r="DA48" s="317"/>
      <c r="DB48" s="317"/>
      <c r="DC48" s="584"/>
      <c r="DD48" s="576" t="s">
        <v>195</v>
      </c>
      <c r="DE48" s="454"/>
      <c r="DF48" s="454"/>
      <c r="DG48" s="454"/>
      <c r="DH48" s="454"/>
      <c r="DI48" s="454"/>
      <c r="DJ48" s="454"/>
      <c r="DK48" s="583"/>
      <c r="DL48" s="577"/>
      <c r="DM48" s="578"/>
      <c r="DN48" s="578"/>
      <c r="DO48" s="578"/>
      <c r="DP48" s="578"/>
      <c r="DQ48" s="578"/>
      <c r="DR48" s="578"/>
      <c r="DS48" s="578"/>
      <c r="DT48" s="578"/>
      <c r="DU48" s="578"/>
      <c r="DV48" s="579"/>
      <c r="DW48" s="580"/>
      <c r="DX48" s="581"/>
      <c r="DY48" s="581"/>
      <c r="DZ48" s="581"/>
      <c r="EA48" s="581"/>
      <c r="EB48" s="581"/>
      <c r="EC48" s="582"/>
    </row>
    <row r="49" spans="2:133" ht="11.25" customHeight="1" x14ac:dyDescent="0.15">
      <c r="B49" s="41"/>
      <c r="CD49" s="548" t="s">
        <v>189</v>
      </c>
      <c r="CE49" s="549"/>
      <c r="CF49" s="549"/>
      <c r="CG49" s="549"/>
      <c r="CH49" s="549"/>
      <c r="CI49" s="549"/>
      <c r="CJ49" s="549"/>
      <c r="CK49" s="549"/>
      <c r="CL49" s="549"/>
      <c r="CM49" s="549"/>
      <c r="CN49" s="549"/>
      <c r="CO49" s="549"/>
      <c r="CP49" s="549"/>
      <c r="CQ49" s="550"/>
      <c r="CR49" s="551">
        <v>23090103</v>
      </c>
      <c r="CS49" s="552"/>
      <c r="CT49" s="552"/>
      <c r="CU49" s="552"/>
      <c r="CV49" s="552"/>
      <c r="CW49" s="552"/>
      <c r="CX49" s="552"/>
      <c r="CY49" s="553"/>
      <c r="CZ49" s="554">
        <v>100</v>
      </c>
      <c r="DA49" s="555"/>
      <c r="DB49" s="555"/>
      <c r="DC49" s="556"/>
      <c r="DD49" s="557">
        <v>14551155</v>
      </c>
      <c r="DE49" s="552"/>
      <c r="DF49" s="552"/>
      <c r="DG49" s="552"/>
      <c r="DH49" s="552"/>
      <c r="DI49" s="552"/>
      <c r="DJ49" s="552"/>
      <c r="DK49" s="553"/>
      <c r="DL49" s="558"/>
      <c r="DM49" s="559"/>
      <c r="DN49" s="559"/>
      <c r="DO49" s="559"/>
      <c r="DP49" s="559"/>
      <c r="DQ49" s="559"/>
      <c r="DR49" s="559"/>
      <c r="DS49" s="559"/>
      <c r="DT49" s="559"/>
      <c r="DU49" s="559"/>
      <c r="DV49" s="560"/>
      <c r="DW49" s="561"/>
      <c r="DX49" s="562"/>
      <c r="DY49" s="562"/>
      <c r="DZ49" s="562"/>
      <c r="EA49" s="562"/>
      <c r="EB49" s="562"/>
      <c r="EC49" s="563"/>
    </row>
  </sheetData>
  <sheetProtection algorithmName="SHA-512" hashValue="dceQ1NdCLy6SzsvFFSH0VYSpROWcSwWwu39kJxizvXZBy1VX+prNPhfTK5P7ewUH39LZchB5f83HGgo9RDlmWw==" saltValue="7GYlxO/05RelisB515n1l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968" t="s">
        <v>296</v>
      </c>
      <c r="B2" s="968"/>
      <c r="C2" s="968"/>
      <c r="D2" s="968"/>
      <c r="E2" s="968"/>
      <c r="F2" s="968"/>
      <c r="G2" s="968"/>
      <c r="H2" s="968"/>
      <c r="I2" s="968"/>
      <c r="J2" s="968"/>
      <c r="K2" s="968"/>
      <c r="L2" s="968"/>
      <c r="M2" s="968"/>
      <c r="N2" s="968"/>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8"/>
      <c r="AV2" s="968"/>
      <c r="AW2" s="968"/>
      <c r="AX2" s="968"/>
      <c r="AY2" s="968"/>
      <c r="AZ2" s="968"/>
      <c r="BA2" s="968"/>
      <c r="BB2" s="968"/>
      <c r="BC2" s="968"/>
      <c r="BD2" s="968"/>
      <c r="BE2" s="968"/>
      <c r="BF2" s="968"/>
      <c r="BG2" s="968"/>
      <c r="BH2" s="968"/>
      <c r="BI2" s="96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9" t="s">
        <v>300</v>
      </c>
      <c r="DK2" s="970"/>
      <c r="DL2" s="970"/>
      <c r="DM2" s="970"/>
      <c r="DN2" s="970"/>
      <c r="DO2" s="971"/>
      <c r="DP2" s="50"/>
      <c r="DQ2" s="969" t="s">
        <v>303</v>
      </c>
      <c r="DR2" s="970"/>
      <c r="DS2" s="970"/>
      <c r="DT2" s="970"/>
      <c r="DU2" s="970"/>
      <c r="DV2" s="970"/>
      <c r="DW2" s="970"/>
      <c r="DX2" s="970"/>
      <c r="DY2" s="970"/>
      <c r="DZ2" s="971"/>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959" t="s">
        <v>437</v>
      </c>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56"/>
      <c r="BA4" s="56"/>
      <c r="BB4" s="56"/>
      <c r="BC4" s="56"/>
      <c r="BD4" s="56"/>
      <c r="BE4" s="67"/>
      <c r="BF4" s="67"/>
      <c r="BG4" s="67"/>
      <c r="BH4" s="67"/>
      <c r="BI4" s="67"/>
      <c r="BJ4" s="67"/>
      <c r="BK4" s="67"/>
      <c r="BL4" s="67"/>
      <c r="BM4" s="67"/>
      <c r="BN4" s="67"/>
      <c r="BO4" s="67"/>
      <c r="BP4" s="67"/>
      <c r="BQ4" s="741" t="s">
        <v>438</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67"/>
    </row>
    <row r="5" spans="1:131" s="47" customFormat="1" ht="26.25" customHeight="1" x14ac:dyDescent="0.15">
      <c r="A5" s="657" t="s">
        <v>439</v>
      </c>
      <c r="B5" s="658"/>
      <c r="C5" s="658"/>
      <c r="D5" s="658"/>
      <c r="E5" s="658"/>
      <c r="F5" s="658"/>
      <c r="G5" s="658"/>
      <c r="H5" s="658"/>
      <c r="I5" s="658"/>
      <c r="J5" s="658"/>
      <c r="K5" s="658"/>
      <c r="L5" s="658"/>
      <c r="M5" s="658"/>
      <c r="N5" s="658"/>
      <c r="O5" s="658"/>
      <c r="P5" s="659"/>
      <c r="Q5" s="649" t="s">
        <v>174</v>
      </c>
      <c r="R5" s="650"/>
      <c r="S5" s="650"/>
      <c r="T5" s="650"/>
      <c r="U5" s="651"/>
      <c r="V5" s="649" t="s">
        <v>440</v>
      </c>
      <c r="W5" s="650"/>
      <c r="X5" s="650"/>
      <c r="Y5" s="650"/>
      <c r="Z5" s="651"/>
      <c r="AA5" s="649" t="s">
        <v>441</v>
      </c>
      <c r="AB5" s="650"/>
      <c r="AC5" s="650"/>
      <c r="AD5" s="650"/>
      <c r="AE5" s="650"/>
      <c r="AF5" s="691" t="s">
        <v>171</v>
      </c>
      <c r="AG5" s="650"/>
      <c r="AH5" s="650"/>
      <c r="AI5" s="650"/>
      <c r="AJ5" s="655"/>
      <c r="AK5" s="650" t="s">
        <v>442</v>
      </c>
      <c r="AL5" s="650"/>
      <c r="AM5" s="650"/>
      <c r="AN5" s="650"/>
      <c r="AO5" s="651"/>
      <c r="AP5" s="649" t="s">
        <v>443</v>
      </c>
      <c r="AQ5" s="650"/>
      <c r="AR5" s="650"/>
      <c r="AS5" s="650"/>
      <c r="AT5" s="651"/>
      <c r="AU5" s="649" t="s">
        <v>445</v>
      </c>
      <c r="AV5" s="650"/>
      <c r="AW5" s="650"/>
      <c r="AX5" s="650"/>
      <c r="AY5" s="655"/>
      <c r="AZ5" s="56"/>
      <c r="BA5" s="56"/>
      <c r="BB5" s="56"/>
      <c r="BC5" s="56"/>
      <c r="BD5" s="56"/>
      <c r="BE5" s="67"/>
      <c r="BF5" s="67"/>
      <c r="BG5" s="67"/>
      <c r="BH5" s="67"/>
      <c r="BI5" s="67"/>
      <c r="BJ5" s="67"/>
      <c r="BK5" s="67"/>
      <c r="BL5" s="67"/>
      <c r="BM5" s="67"/>
      <c r="BN5" s="67"/>
      <c r="BO5" s="67"/>
      <c r="BP5" s="67"/>
      <c r="BQ5" s="657" t="s">
        <v>446</v>
      </c>
      <c r="BR5" s="658"/>
      <c r="BS5" s="658"/>
      <c r="BT5" s="658"/>
      <c r="BU5" s="658"/>
      <c r="BV5" s="658"/>
      <c r="BW5" s="658"/>
      <c r="BX5" s="658"/>
      <c r="BY5" s="658"/>
      <c r="BZ5" s="658"/>
      <c r="CA5" s="658"/>
      <c r="CB5" s="658"/>
      <c r="CC5" s="658"/>
      <c r="CD5" s="658"/>
      <c r="CE5" s="658"/>
      <c r="CF5" s="658"/>
      <c r="CG5" s="659"/>
      <c r="CH5" s="649" t="s">
        <v>370</v>
      </c>
      <c r="CI5" s="650"/>
      <c r="CJ5" s="650"/>
      <c r="CK5" s="650"/>
      <c r="CL5" s="651"/>
      <c r="CM5" s="649" t="s">
        <v>324</v>
      </c>
      <c r="CN5" s="650"/>
      <c r="CO5" s="650"/>
      <c r="CP5" s="650"/>
      <c r="CQ5" s="651"/>
      <c r="CR5" s="649" t="s">
        <v>230</v>
      </c>
      <c r="CS5" s="650"/>
      <c r="CT5" s="650"/>
      <c r="CU5" s="650"/>
      <c r="CV5" s="651"/>
      <c r="CW5" s="649" t="s">
        <v>51</v>
      </c>
      <c r="CX5" s="650"/>
      <c r="CY5" s="650"/>
      <c r="CZ5" s="650"/>
      <c r="DA5" s="651"/>
      <c r="DB5" s="649" t="s">
        <v>447</v>
      </c>
      <c r="DC5" s="650"/>
      <c r="DD5" s="650"/>
      <c r="DE5" s="650"/>
      <c r="DF5" s="651"/>
      <c r="DG5" s="981" t="s">
        <v>242</v>
      </c>
      <c r="DH5" s="982"/>
      <c r="DI5" s="982"/>
      <c r="DJ5" s="982"/>
      <c r="DK5" s="983"/>
      <c r="DL5" s="981" t="s">
        <v>450</v>
      </c>
      <c r="DM5" s="982"/>
      <c r="DN5" s="982"/>
      <c r="DO5" s="982"/>
      <c r="DP5" s="983"/>
      <c r="DQ5" s="649" t="s">
        <v>451</v>
      </c>
      <c r="DR5" s="650"/>
      <c r="DS5" s="650"/>
      <c r="DT5" s="650"/>
      <c r="DU5" s="651"/>
      <c r="DV5" s="649" t="s">
        <v>445</v>
      </c>
      <c r="DW5" s="650"/>
      <c r="DX5" s="650"/>
      <c r="DY5" s="650"/>
      <c r="DZ5" s="655"/>
      <c r="EA5" s="67"/>
    </row>
    <row r="6" spans="1:131" s="47" customFormat="1" ht="26.25" customHeight="1" x14ac:dyDescent="0.15">
      <c r="A6" s="660"/>
      <c r="B6" s="661"/>
      <c r="C6" s="661"/>
      <c r="D6" s="661"/>
      <c r="E6" s="661"/>
      <c r="F6" s="661"/>
      <c r="G6" s="661"/>
      <c r="H6" s="661"/>
      <c r="I6" s="661"/>
      <c r="J6" s="661"/>
      <c r="K6" s="661"/>
      <c r="L6" s="661"/>
      <c r="M6" s="661"/>
      <c r="N6" s="661"/>
      <c r="O6" s="661"/>
      <c r="P6" s="662"/>
      <c r="Q6" s="652"/>
      <c r="R6" s="653"/>
      <c r="S6" s="653"/>
      <c r="T6" s="653"/>
      <c r="U6" s="654"/>
      <c r="V6" s="652"/>
      <c r="W6" s="653"/>
      <c r="X6" s="653"/>
      <c r="Y6" s="653"/>
      <c r="Z6" s="654"/>
      <c r="AA6" s="652"/>
      <c r="AB6" s="653"/>
      <c r="AC6" s="653"/>
      <c r="AD6" s="653"/>
      <c r="AE6" s="653"/>
      <c r="AF6" s="692"/>
      <c r="AG6" s="653"/>
      <c r="AH6" s="653"/>
      <c r="AI6" s="653"/>
      <c r="AJ6" s="656"/>
      <c r="AK6" s="653"/>
      <c r="AL6" s="653"/>
      <c r="AM6" s="653"/>
      <c r="AN6" s="653"/>
      <c r="AO6" s="654"/>
      <c r="AP6" s="652"/>
      <c r="AQ6" s="653"/>
      <c r="AR6" s="653"/>
      <c r="AS6" s="653"/>
      <c r="AT6" s="654"/>
      <c r="AU6" s="652"/>
      <c r="AV6" s="653"/>
      <c r="AW6" s="653"/>
      <c r="AX6" s="653"/>
      <c r="AY6" s="656"/>
      <c r="AZ6" s="56"/>
      <c r="BA6" s="56"/>
      <c r="BB6" s="56"/>
      <c r="BC6" s="56"/>
      <c r="BD6" s="56"/>
      <c r="BE6" s="67"/>
      <c r="BF6" s="67"/>
      <c r="BG6" s="67"/>
      <c r="BH6" s="67"/>
      <c r="BI6" s="67"/>
      <c r="BJ6" s="67"/>
      <c r="BK6" s="67"/>
      <c r="BL6" s="67"/>
      <c r="BM6" s="67"/>
      <c r="BN6" s="67"/>
      <c r="BO6" s="67"/>
      <c r="BP6" s="67"/>
      <c r="BQ6" s="660"/>
      <c r="BR6" s="661"/>
      <c r="BS6" s="661"/>
      <c r="BT6" s="661"/>
      <c r="BU6" s="661"/>
      <c r="BV6" s="661"/>
      <c r="BW6" s="661"/>
      <c r="BX6" s="661"/>
      <c r="BY6" s="661"/>
      <c r="BZ6" s="661"/>
      <c r="CA6" s="661"/>
      <c r="CB6" s="661"/>
      <c r="CC6" s="661"/>
      <c r="CD6" s="661"/>
      <c r="CE6" s="661"/>
      <c r="CF6" s="661"/>
      <c r="CG6" s="662"/>
      <c r="CH6" s="652"/>
      <c r="CI6" s="653"/>
      <c r="CJ6" s="653"/>
      <c r="CK6" s="653"/>
      <c r="CL6" s="654"/>
      <c r="CM6" s="652"/>
      <c r="CN6" s="653"/>
      <c r="CO6" s="653"/>
      <c r="CP6" s="653"/>
      <c r="CQ6" s="654"/>
      <c r="CR6" s="652"/>
      <c r="CS6" s="653"/>
      <c r="CT6" s="653"/>
      <c r="CU6" s="653"/>
      <c r="CV6" s="654"/>
      <c r="CW6" s="652"/>
      <c r="CX6" s="653"/>
      <c r="CY6" s="653"/>
      <c r="CZ6" s="653"/>
      <c r="DA6" s="654"/>
      <c r="DB6" s="652"/>
      <c r="DC6" s="653"/>
      <c r="DD6" s="653"/>
      <c r="DE6" s="653"/>
      <c r="DF6" s="654"/>
      <c r="DG6" s="984"/>
      <c r="DH6" s="985"/>
      <c r="DI6" s="985"/>
      <c r="DJ6" s="985"/>
      <c r="DK6" s="986"/>
      <c r="DL6" s="984"/>
      <c r="DM6" s="985"/>
      <c r="DN6" s="985"/>
      <c r="DO6" s="985"/>
      <c r="DP6" s="986"/>
      <c r="DQ6" s="652"/>
      <c r="DR6" s="653"/>
      <c r="DS6" s="653"/>
      <c r="DT6" s="653"/>
      <c r="DU6" s="654"/>
      <c r="DV6" s="652"/>
      <c r="DW6" s="653"/>
      <c r="DX6" s="653"/>
      <c r="DY6" s="653"/>
      <c r="DZ6" s="656"/>
      <c r="EA6" s="67"/>
    </row>
    <row r="7" spans="1:131" s="47" customFormat="1" ht="26.25" customHeight="1" x14ac:dyDescent="0.15">
      <c r="A7" s="51">
        <v>1</v>
      </c>
      <c r="B7" s="922" t="s">
        <v>453</v>
      </c>
      <c r="C7" s="923"/>
      <c r="D7" s="923"/>
      <c r="E7" s="923"/>
      <c r="F7" s="923"/>
      <c r="G7" s="923"/>
      <c r="H7" s="923"/>
      <c r="I7" s="923"/>
      <c r="J7" s="923"/>
      <c r="K7" s="923"/>
      <c r="L7" s="923"/>
      <c r="M7" s="923"/>
      <c r="N7" s="923"/>
      <c r="O7" s="923"/>
      <c r="P7" s="924"/>
      <c r="Q7" s="925">
        <v>23542</v>
      </c>
      <c r="R7" s="926"/>
      <c r="S7" s="926"/>
      <c r="T7" s="926"/>
      <c r="U7" s="926"/>
      <c r="V7" s="926">
        <v>23098</v>
      </c>
      <c r="W7" s="926"/>
      <c r="X7" s="926"/>
      <c r="Y7" s="926"/>
      <c r="Z7" s="926"/>
      <c r="AA7" s="926">
        <v>444</v>
      </c>
      <c r="AB7" s="926"/>
      <c r="AC7" s="926"/>
      <c r="AD7" s="926"/>
      <c r="AE7" s="972"/>
      <c r="AF7" s="973">
        <v>376</v>
      </c>
      <c r="AG7" s="974"/>
      <c r="AH7" s="974"/>
      <c r="AI7" s="974"/>
      <c r="AJ7" s="975"/>
      <c r="AK7" s="976">
        <v>368</v>
      </c>
      <c r="AL7" s="926"/>
      <c r="AM7" s="926"/>
      <c r="AN7" s="926"/>
      <c r="AO7" s="926"/>
      <c r="AP7" s="926">
        <v>24743</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c r="BS7" s="922" t="s">
        <v>527</v>
      </c>
      <c r="BT7" s="923"/>
      <c r="BU7" s="923"/>
      <c r="BV7" s="923"/>
      <c r="BW7" s="923"/>
      <c r="BX7" s="923"/>
      <c r="BY7" s="923"/>
      <c r="BZ7" s="923"/>
      <c r="CA7" s="923"/>
      <c r="CB7" s="923"/>
      <c r="CC7" s="923"/>
      <c r="CD7" s="923"/>
      <c r="CE7" s="923"/>
      <c r="CF7" s="923"/>
      <c r="CG7" s="924"/>
      <c r="CH7" s="977">
        <v>3</v>
      </c>
      <c r="CI7" s="978"/>
      <c r="CJ7" s="978"/>
      <c r="CK7" s="978"/>
      <c r="CL7" s="979"/>
      <c r="CM7" s="977">
        <v>59</v>
      </c>
      <c r="CN7" s="978"/>
      <c r="CO7" s="978"/>
      <c r="CP7" s="978"/>
      <c r="CQ7" s="979"/>
      <c r="CR7" s="977">
        <v>19</v>
      </c>
      <c r="CS7" s="978"/>
      <c r="CT7" s="978"/>
      <c r="CU7" s="978"/>
      <c r="CV7" s="979"/>
      <c r="CW7" s="977">
        <v>15</v>
      </c>
      <c r="CX7" s="978"/>
      <c r="CY7" s="978"/>
      <c r="CZ7" s="978"/>
      <c r="DA7" s="979"/>
      <c r="DB7" s="977" t="s">
        <v>195</v>
      </c>
      <c r="DC7" s="978"/>
      <c r="DD7" s="978"/>
      <c r="DE7" s="978"/>
      <c r="DF7" s="979"/>
      <c r="DG7" s="977" t="s">
        <v>195</v>
      </c>
      <c r="DH7" s="978"/>
      <c r="DI7" s="978"/>
      <c r="DJ7" s="978"/>
      <c r="DK7" s="979"/>
      <c r="DL7" s="977" t="s">
        <v>195</v>
      </c>
      <c r="DM7" s="978"/>
      <c r="DN7" s="978"/>
      <c r="DO7" s="978"/>
      <c r="DP7" s="979"/>
      <c r="DQ7" s="977" t="s">
        <v>195</v>
      </c>
      <c r="DR7" s="978"/>
      <c r="DS7" s="978"/>
      <c r="DT7" s="978"/>
      <c r="DU7" s="979"/>
      <c r="DV7" s="922"/>
      <c r="DW7" s="923"/>
      <c r="DX7" s="923"/>
      <c r="DY7" s="923"/>
      <c r="DZ7" s="980"/>
      <c r="EA7" s="67"/>
    </row>
    <row r="8" spans="1:131" s="47" customFormat="1" ht="26.25" customHeight="1" x14ac:dyDescent="0.15">
      <c r="A8" s="52">
        <v>2</v>
      </c>
      <c r="B8" s="911"/>
      <c r="C8" s="912"/>
      <c r="D8" s="912"/>
      <c r="E8" s="912"/>
      <c r="F8" s="912"/>
      <c r="G8" s="912"/>
      <c r="H8" s="912"/>
      <c r="I8" s="912"/>
      <c r="J8" s="912"/>
      <c r="K8" s="912"/>
      <c r="L8" s="912"/>
      <c r="M8" s="912"/>
      <c r="N8" s="912"/>
      <c r="O8" s="912"/>
      <c r="P8" s="913"/>
      <c r="Q8" s="914"/>
      <c r="R8" s="915"/>
      <c r="S8" s="915"/>
      <c r="T8" s="915"/>
      <c r="U8" s="915"/>
      <c r="V8" s="915"/>
      <c r="W8" s="915"/>
      <c r="X8" s="915"/>
      <c r="Y8" s="915"/>
      <c r="Z8" s="915"/>
      <c r="AA8" s="915"/>
      <c r="AB8" s="915"/>
      <c r="AC8" s="915"/>
      <c r="AD8" s="915"/>
      <c r="AE8" s="921"/>
      <c r="AF8" s="941"/>
      <c r="AG8" s="919"/>
      <c r="AH8" s="919"/>
      <c r="AI8" s="919"/>
      <c r="AJ8" s="942"/>
      <c r="AK8" s="920"/>
      <c r="AL8" s="915"/>
      <c r="AM8" s="915"/>
      <c r="AN8" s="915"/>
      <c r="AO8" s="915"/>
      <c r="AP8" s="915"/>
      <c r="AQ8" s="915"/>
      <c r="AR8" s="915"/>
      <c r="AS8" s="915"/>
      <c r="AT8" s="915"/>
      <c r="AU8" s="916"/>
      <c r="AV8" s="916"/>
      <c r="AW8" s="916"/>
      <c r="AX8" s="916"/>
      <c r="AY8" s="917"/>
      <c r="AZ8" s="56"/>
      <c r="BA8" s="56"/>
      <c r="BB8" s="56"/>
      <c r="BC8" s="56"/>
      <c r="BD8" s="56"/>
      <c r="BE8" s="67"/>
      <c r="BF8" s="67"/>
      <c r="BG8" s="67"/>
      <c r="BH8" s="67"/>
      <c r="BI8" s="67"/>
      <c r="BJ8" s="67"/>
      <c r="BK8" s="67"/>
      <c r="BL8" s="67"/>
      <c r="BM8" s="67"/>
      <c r="BN8" s="67"/>
      <c r="BO8" s="67"/>
      <c r="BP8" s="67"/>
      <c r="BQ8" s="52">
        <v>2</v>
      </c>
      <c r="BR8" s="72"/>
      <c r="BS8" s="911" t="s">
        <v>528</v>
      </c>
      <c r="BT8" s="912"/>
      <c r="BU8" s="912"/>
      <c r="BV8" s="912"/>
      <c r="BW8" s="912"/>
      <c r="BX8" s="912"/>
      <c r="BY8" s="912"/>
      <c r="BZ8" s="912"/>
      <c r="CA8" s="912"/>
      <c r="CB8" s="912"/>
      <c r="CC8" s="912"/>
      <c r="CD8" s="912"/>
      <c r="CE8" s="912"/>
      <c r="CF8" s="912"/>
      <c r="CG8" s="913"/>
      <c r="CH8" s="918">
        <v>2</v>
      </c>
      <c r="CI8" s="919"/>
      <c r="CJ8" s="919"/>
      <c r="CK8" s="919"/>
      <c r="CL8" s="929"/>
      <c r="CM8" s="918">
        <v>30</v>
      </c>
      <c r="CN8" s="919"/>
      <c r="CO8" s="919"/>
      <c r="CP8" s="919"/>
      <c r="CQ8" s="929"/>
      <c r="CR8" s="918">
        <v>10</v>
      </c>
      <c r="CS8" s="919"/>
      <c r="CT8" s="919"/>
      <c r="CU8" s="919"/>
      <c r="CV8" s="929"/>
      <c r="CW8" s="918">
        <v>6</v>
      </c>
      <c r="CX8" s="919"/>
      <c r="CY8" s="919"/>
      <c r="CZ8" s="919"/>
      <c r="DA8" s="929"/>
      <c r="DB8" s="918" t="s">
        <v>195</v>
      </c>
      <c r="DC8" s="919"/>
      <c r="DD8" s="919"/>
      <c r="DE8" s="919"/>
      <c r="DF8" s="929"/>
      <c r="DG8" s="918" t="s">
        <v>195</v>
      </c>
      <c r="DH8" s="919"/>
      <c r="DI8" s="919"/>
      <c r="DJ8" s="919"/>
      <c r="DK8" s="929"/>
      <c r="DL8" s="918" t="s">
        <v>195</v>
      </c>
      <c r="DM8" s="919"/>
      <c r="DN8" s="919"/>
      <c r="DO8" s="919"/>
      <c r="DP8" s="929"/>
      <c r="DQ8" s="918" t="s">
        <v>195</v>
      </c>
      <c r="DR8" s="919"/>
      <c r="DS8" s="919"/>
      <c r="DT8" s="919"/>
      <c r="DU8" s="929"/>
      <c r="DV8" s="911"/>
      <c r="DW8" s="912"/>
      <c r="DX8" s="912"/>
      <c r="DY8" s="912"/>
      <c r="DZ8" s="930"/>
      <c r="EA8" s="67"/>
    </row>
    <row r="9" spans="1:131" s="47" customFormat="1" ht="26.25" customHeight="1" x14ac:dyDescent="0.15">
      <c r="A9" s="52">
        <v>3</v>
      </c>
      <c r="B9" s="911"/>
      <c r="C9" s="912"/>
      <c r="D9" s="912"/>
      <c r="E9" s="912"/>
      <c r="F9" s="912"/>
      <c r="G9" s="912"/>
      <c r="H9" s="912"/>
      <c r="I9" s="912"/>
      <c r="J9" s="912"/>
      <c r="K9" s="912"/>
      <c r="L9" s="912"/>
      <c r="M9" s="912"/>
      <c r="N9" s="912"/>
      <c r="O9" s="912"/>
      <c r="P9" s="913"/>
      <c r="Q9" s="914"/>
      <c r="R9" s="915"/>
      <c r="S9" s="915"/>
      <c r="T9" s="915"/>
      <c r="U9" s="915"/>
      <c r="V9" s="915"/>
      <c r="W9" s="915"/>
      <c r="X9" s="915"/>
      <c r="Y9" s="915"/>
      <c r="Z9" s="915"/>
      <c r="AA9" s="915"/>
      <c r="AB9" s="915"/>
      <c r="AC9" s="915"/>
      <c r="AD9" s="915"/>
      <c r="AE9" s="921"/>
      <c r="AF9" s="941"/>
      <c r="AG9" s="919"/>
      <c r="AH9" s="919"/>
      <c r="AI9" s="919"/>
      <c r="AJ9" s="942"/>
      <c r="AK9" s="920"/>
      <c r="AL9" s="915"/>
      <c r="AM9" s="915"/>
      <c r="AN9" s="915"/>
      <c r="AO9" s="915"/>
      <c r="AP9" s="915"/>
      <c r="AQ9" s="915"/>
      <c r="AR9" s="915"/>
      <c r="AS9" s="915"/>
      <c r="AT9" s="915"/>
      <c r="AU9" s="916"/>
      <c r="AV9" s="916"/>
      <c r="AW9" s="916"/>
      <c r="AX9" s="916"/>
      <c r="AY9" s="917"/>
      <c r="AZ9" s="56"/>
      <c r="BA9" s="56"/>
      <c r="BB9" s="56"/>
      <c r="BC9" s="56"/>
      <c r="BD9" s="56"/>
      <c r="BE9" s="67"/>
      <c r="BF9" s="67"/>
      <c r="BG9" s="67"/>
      <c r="BH9" s="67"/>
      <c r="BI9" s="67"/>
      <c r="BJ9" s="67"/>
      <c r="BK9" s="67"/>
      <c r="BL9" s="67"/>
      <c r="BM9" s="67"/>
      <c r="BN9" s="67"/>
      <c r="BO9" s="67"/>
      <c r="BP9" s="67"/>
      <c r="BQ9" s="52">
        <v>3</v>
      </c>
      <c r="BR9" s="72"/>
      <c r="BS9" s="911"/>
      <c r="BT9" s="912"/>
      <c r="BU9" s="912"/>
      <c r="BV9" s="912"/>
      <c r="BW9" s="912"/>
      <c r="BX9" s="912"/>
      <c r="BY9" s="912"/>
      <c r="BZ9" s="912"/>
      <c r="CA9" s="912"/>
      <c r="CB9" s="912"/>
      <c r="CC9" s="912"/>
      <c r="CD9" s="912"/>
      <c r="CE9" s="912"/>
      <c r="CF9" s="912"/>
      <c r="CG9" s="913"/>
      <c r="CH9" s="918"/>
      <c r="CI9" s="919"/>
      <c r="CJ9" s="919"/>
      <c r="CK9" s="919"/>
      <c r="CL9" s="929"/>
      <c r="CM9" s="918"/>
      <c r="CN9" s="919"/>
      <c r="CO9" s="919"/>
      <c r="CP9" s="919"/>
      <c r="CQ9" s="929"/>
      <c r="CR9" s="918"/>
      <c r="CS9" s="919"/>
      <c r="CT9" s="919"/>
      <c r="CU9" s="919"/>
      <c r="CV9" s="929"/>
      <c r="CW9" s="918"/>
      <c r="CX9" s="919"/>
      <c r="CY9" s="919"/>
      <c r="CZ9" s="919"/>
      <c r="DA9" s="929"/>
      <c r="DB9" s="918"/>
      <c r="DC9" s="919"/>
      <c r="DD9" s="919"/>
      <c r="DE9" s="919"/>
      <c r="DF9" s="929"/>
      <c r="DG9" s="918"/>
      <c r="DH9" s="919"/>
      <c r="DI9" s="919"/>
      <c r="DJ9" s="919"/>
      <c r="DK9" s="929"/>
      <c r="DL9" s="918"/>
      <c r="DM9" s="919"/>
      <c r="DN9" s="919"/>
      <c r="DO9" s="919"/>
      <c r="DP9" s="929"/>
      <c r="DQ9" s="918"/>
      <c r="DR9" s="919"/>
      <c r="DS9" s="919"/>
      <c r="DT9" s="919"/>
      <c r="DU9" s="929"/>
      <c r="DV9" s="911"/>
      <c r="DW9" s="912"/>
      <c r="DX9" s="912"/>
      <c r="DY9" s="912"/>
      <c r="DZ9" s="930"/>
      <c r="EA9" s="67"/>
    </row>
    <row r="10" spans="1:131" s="47" customFormat="1" ht="26.25" customHeight="1" x14ac:dyDescent="0.15">
      <c r="A10" s="52">
        <v>4</v>
      </c>
      <c r="B10" s="911"/>
      <c r="C10" s="912"/>
      <c r="D10" s="912"/>
      <c r="E10" s="912"/>
      <c r="F10" s="912"/>
      <c r="G10" s="912"/>
      <c r="H10" s="912"/>
      <c r="I10" s="912"/>
      <c r="J10" s="912"/>
      <c r="K10" s="912"/>
      <c r="L10" s="912"/>
      <c r="M10" s="912"/>
      <c r="N10" s="912"/>
      <c r="O10" s="912"/>
      <c r="P10" s="913"/>
      <c r="Q10" s="914"/>
      <c r="R10" s="915"/>
      <c r="S10" s="915"/>
      <c r="T10" s="915"/>
      <c r="U10" s="915"/>
      <c r="V10" s="915"/>
      <c r="W10" s="915"/>
      <c r="X10" s="915"/>
      <c r="Y10" s="915"/>
      <c r="Z10" s="915"/>
      <c r="AA10" s="915"/>
      <c r="AB10" s="915"/>
      <c r="AC10" s="915"/>
      <c r="AD10" s="915"/>
      <c r="AE10" s="921"/>
      <c r="AF10" s="941"/>
      <c r="AG10" s="919"/>
      <c r="AH10" s="919"/>
      <c r="AI10" s="919"/>
      <c r="AJ10" s="942"/>
      <c r="AK10" s="920"/>
      <c r="AL10" s="915"/>
      <c r="AM10" s="915"/>
      <c r="AN10" s="915"/>
      <c r="AO10" s="915"/>
      <c r="AP10" s="915"/>
      <c r="AQ10" s="915"/>
      <c r="AR10" s="915"/>
      <c r="AS10" s="915"/>
      <c r="AT10" s="915"/>
      <c r="AU10" s="916"/>
      <c r="AV10" s="916"/>
      <c r="AW10" s="916"/>
      <c r="AX10" s="916"/>
      <c r="AY10" s="917"/>
      <c r="AZ10" s="56"/>
      <c r="BA10" s="56"/>
      <c r="BB10" s="56"/>
      <c r="BC10" s="56"/>
      <c r="BD10" s="56"/>
      <c r="BE10" s="67"/>
      <c r="BF10" s="67"/>
      <c r="BG10" s="67"/>
      <c r="BH10" s="67"/>
      <c r="BI10" s="67"/>
      <c r="BJ10" s="67"/>
      <c r="BK10" s="67"/>
      <c r="BL10" s="67"/>
      <c r="BM10" s="67"/>
      <c r="BN10" s="67"/>
      <c r="BO10" s="67"/>
      <c r="BP10" s="67"/>
      <c r="BQ10" s="52">
        <v>4</v>
      </c>
      <c r="BR10" s="72"/>
      <c r="BS10" s="911"/>
      <c r="BT10" s="912"/>
      <c r="BU10" s="912"/>
      <c r="BV10" s="912"/>
      <c r="BW10" s="912"/>
      <c r="BX10" s="912"/>
      <c r="BY10" s="912"/>
      <c r="BZ10" s="912"/>
      <c r="CA10" s="912"/>
      <c r="CB10" s="912"/>
      <c r="CC10" s="912"/>
      <c r="CD10" s="912"/>
      <c r="CE10" s="912"/>
      <c r="CF10" s="912"/>
      <c r="CG10" s="913"/>
      <c r="CH10" s="918"/>
      <c r="CI10" s="919"/>
      <c r="CJ10" s="919"/>
      <c r="CK10" s="919"/>
      <c r="CL10" s="929"/>
      <c r="CM10" s="918"/>
      <c r="CN10" s="919"/>
      <c r="CO10" s="919"/>
      <c r="CP10" s="919"/>
      <c r="CQ10" s="929"/>
      <c r="CR10" s="918"/>
      <c r="CS10" s="919"/>
      <c r="CT10" s="919"/>
      <c r="CU10" s="919"/>
      <c r="CV10" s="929"/>
      <c r="CW10" s="918"/>
      <c r="CX10" s="919"/>
      <c r="CY10" s="919"/>
      <c r="CZ10" s="919"/>
      <c r="DA10" s="929"/>
      <c r="DB10" s="918"/>
      <c r="DC10" s="919"/>
      <c r="DD10" s="919"/>
      <c r="DE10" s="919"/>
      <c r="DF10" s="929"/>
      <c r="DG10" s="918"/>
      <c r="DH10" s="919"/>
      <c r="DI10" s="919"/>
      <c r="DJ10" s="919"/>
      <c r="DK10" s="929"/>
      <c r="DL10" s="918"/>
      <c r="DM10" s="919"/>
      <c r="DN10" s="919"/>
      <c r="DO10" s="919"/>
      <c r="DP10" s="929"/>
      <c r="DQ10" s="918"/>
      <c r="DR10" s="919"/>
      <c r="DS10" s="919"/>
      <c r="DT10" s="919"/>
      <c r="DU10" s="929"/>
      <c r="DV10" s="911"/>
      <c r="DW10" s="912"/>
      <c r="DX10" s="912"/>
      <c r="DY10" s="912"/>
      <c r="DZ10" s="930"/>
      <c r="EA10" s="67"/>
    </row>
    <row r="11" spans="1:131" s="47" customFormat="1" ht="26.25" customHeight="1" x14ac:dyDescent="0.15">
      <c r="A11" s="52">
        <v>5</v>
      </c>
      <c r="B11" s="911"/>
      <c r="C11" s="912"/>
      <c r="D11" s="912"/>
      <c r="E11" s="912"/>
      <c r="F11" s="912"/>
      <c r="G11" s="912"/>
      <c r="H11" s="912"/>
      <c r="I11" s="912"/>
      <c r="J11" s="912"/>
      <c r="K11" s="912"/>
      <c r="L11" s="912"/>
      <c r="M11" s="912"/>
      <c r="N11" s="912"/>
      <c r="O11" s="912"/>
      <c r="P11" s="913"/>
      <c r="Q11" s="914"/>
      <c r="R11" s="915"/>
      <c r="S11" s="915"/>
      <c r="T11" s="915"/>
      <c r="U11" s="915"/>
      <c r="V11" s="915"/>
      <c r="W11" s="915"/>
      <c r="X11" s="915"/>
      <c r="Y11" s="915"/>
      <c r="Z11" s="915"/>
      <c r="AA11" s="915"/>
      <c r="AB11" s="915"/>
      <c r="AC11" s="915"/>
      <c r="AD11" s="915"/>
      <c r="AE11" s="921"/>
      <c r="AF11" s="941"/>
      <c r="AG11" s="919"/>
      <c r="AH11" s="919"/>
      <c r="AI11" s="919"/>
      <c r="AJ11" s="942"/>
      <c r="AK11" s="920"/>
      <c r="AL11" s="915"/>
      <c r="AM11" s="915"/>
      <c r="AN11" s="915"/>
      <c r="AO11" s="915"/>
      <c r="AP11" s="915"/>
      <c r="AQ11" s="915"/>
      <c r="AR11" s="915"/>
      <c r="AS11" s="915"/>
      <c r="AT11" s="915"/>
      <c r="AU11" s="916"/>
      <c r="AV11" s="916"/>
      <c r="AW11" s="916"/>
      <c r="AX11" s="916"/>
      <c r="AY11" s="917"/>
      <c r="AZ11" s="56"/>
      <c r="BA11" s="56"/>
      <c r="BB11" s="56"/>
      <c r="BC11" s="56"/>
      <c r="BD11" s="56"/>
      <c r="BE11" s="67"/>
      <c r="BF11" s="67"/>
      <c r="BG11" s="67"/>
      <c r="BH11" s="67"/>
      <c r="BI11" s="67"/>
      <c r="BJ11" s="67"/>
      <c r="BK11" s="67"/>
      <c r="BL11" s="67"/>
      <c r="BM11" s="67"/>
      <c r="BN11" s="67"/>
      <c r="BO11" s="67"/>
      <c r="BP11" s="67"/>
      <c r="BQ11" s="52">
        <v>5</v>
      </c>
      <c r="BR11" s="72"/>
      <c r="BS11" s="911"/>
      <c r="BT11" s="912"/>
      <c r="BU11" s="912"/>
      <c r="BV11" s="912"/>
      <c r="BW11" s="912"/>
      <c r="BX11" s="912"/>
      <c r="BY11" s="912"/>
      <c r="BZ11" s="912"/>
      <c r="CA11" s="912"/>
      <c r="CB11" s="912"/>
      <c r="CC11" s="912"/>
      <c r="CD11" s="912"/>
      <c r="CE11" s="912"/>
      <c r="CF11" s="912"/>
      <c r="CG11" s="913"/>
      <c r="CH11" s="918"/>
      <c r="CI11" s="919"/>
      <c r="CJ11" s="919"/>
      <c r="CK11" s="919"/>
      <c r="CL11" s="929"/>
      <c r="CM11" s="918"/>
      <c r="CN11" s="919"/>
      <c r="CO11" s="919"/>
      <c r="CP11" s="919"/>
      <c r="CQ11" s="929"/>
      <c r="CR11" s="918"/>
      <c r="CS11" s="919"/>
      <c r="CT11" s="919"/>
      <c r="CU11" s="919"/>
      <c r="CV11" s="929"/>
      <c r="CW11" s="918"/>
      <c r="CX11" s="919"/>
      <c r="CY11" s="919"/>
      <c r="CZ11" s="919"/>
      <c r="DA11" s="929"/>
      <c r="DB11" s="918"/>
      <c r="DC11" s="919"/>
      <c r="DD11" s="919"/>
      <c r="DE11" s="919"/>
      <c r="DF11" s="929"/>
      <c r="DG11" s="918"/>
      <c r="DH11" s="919"/>
      <c r="DI11" s="919"/>
      <c r="DJ11" s="919"/>
      <c r="DK11" s="929"/>
      <c r="DL11" s="918"/>
      <c r="DM11" s="919"/>
      <c r="DN11" s="919"/>
      <c r="DO11" s="919"/>
      <c r="DP11" s="929"/>
      <c r="DQ11" s="918"/>
      <c r="DR11" s="919"/>
      <c r="DS11" s="919"/>
      <c r="DT11" s="919"/>
      <c r="DU11" s="929"/>
      <c r="DV11" s="911"/>
      <c r="DW11" s="912"/>
      <c r="DX11" s="912"/>
      <c r="DY11" s="912"/>
      <c r="DZ11" s="930"/>
      <c r="EA11" s="67"/>
    </row>
    <row r="12" spans="1:131" s="47" customFormat="1" ht="26.25" customHeight="1" x14ac:dyDescent="0.15">
      <c r="A12" s="52">
        <v>6</v>
      </c>
      <c r="B12" s="911"/>
      <c r="C12" s="912"/>
      <c r="D12" s="912"/>
      <c r="E12" s="912"/>
      <c r="F12" s="912"/>
      <c r="G12" s="912"/>
      <c r="H12" s="912"/>
      <c r="I12" s="912"/>
      <c r="J12" s="912"/>
      <c r="K12" s="912"/>
      <c r="L12" s="912"/>
      <c r="M12" s="912"/>
      <c r="N12" s="912"/>
      <c r="O12" s="912"/>
      <c r="P12" s="913"/>
      <c r="Q12" s="914"/>
      <c r="R12" s="915"/>
      <c r="S12" s="915"/>
      <c r="T12" s="915"/>
      <c r="U12" s="915"/>
      <c r="V12" s="915"/>
      <c r="W12" s="915"/>
      <c r="X12" s="915"/>
      <c r="Y12" s="915"/>
      <c r="Z12" s="915"/>
      <c r="AA12" s="915"/>
      <c r="AB12" s="915"/>
      <c r="AC12" s="915"/>
      <c r="AD12" s="915"/>
      <c r="AE12" s="921"/>
      <c r="AF12" s="941"/>
      <c r="AG12" s="919"/>
      <c r="AH12" s="919"/>
      <c r="AI12" s="919"/>
      <c r="AJ12" s="942"/>
      <c r="AK12" s="920"/>
      <c r="AL12" s="915"/>
      <c r="AM12" s="915"/>
      <c r="AN12" s="915"/>
      <c r="AO12" s="915"/>
      <c r="AP12" s="915"/>
      <c r="AQ12" s="915"/>
      <c r="AR12" s="915"/>
      <c r="AS12" s="915"/>
      <c r="AT12" s="915"/>
      <c r="AU12" s="916"/>
      <c r="AV12" s="916"/>
      <c r="AW12" s="916"/>
      <c r="AX12" s="916"/>
      <c r="AY12" s="917"/>
      <c r="AZ12" s="56"/>
      <c r="BA12" s="56"/>
      <c r="BB12" s="56"/>
      <c r="BC12" s="56"/>
      <c r="BD12" s="56"/>
      <c r="BE12" s="67"/>
      <c r="BF12" s="67"/>
      <c r="BG12" s="67"/>
      <c r="BH12" s="67"/>
      <c r="BI12" s="67"/>
      <c r="BJ12" s="67"/>
      <c r="BK12" s="67"/>
      <c r="BL12" s="67"/>
      <c r="BM12" s="67"/>
      <c r="BN12" s="67"/>
      <c r="BO12" s="67"/>
      <c r="BP12" s="67"/>
      <c r="BQ12" s="52">
        <v>6</v>
      </c>
      <c r="BR12" s="72"/>
      <c r="BS12" s="911"/>
      <c r="BT12" s="912"/>
      <c r="BU12" s="912"/>
      <c r="BV12" s="912"/>
      <c r="BW12" s="912"/>
      <c r="BX12" s="912"/>
      <c r="BY12" s="912"/>
      <c r="BZ12" s="912"/>
      <c r="CA12" s="912"/>
      <c r="CB12" s="912"/>
      <c r="CC12" s="912"/>
      <c r="CD12" s="912"/>
      <c r="CE12" s="912"/>
      <c r="CF12" s="912"/>
      <c r="CG12" s="913"/>
      <c r="CH12" s="918"/>
      <c r="CI12" s="919"/>
      <c r="CJ12" s="919"/>
      <c r="CK12" s="919"/>
      <c r="CL12" s="929"/>
      <c r="CM12" s="918"/>
      <c r="CN12" s="919"/>
      <c r="CO12" s="919"/>
      <c r="CP12" s="919"/>
      <c r="CQ12" s="929"/>
      <c r="CR12" s="918"/>
      <c r="CS12" s="919"/>
      <c r="CT12" s="919"/>
      <c r="CU12" s="919"/>
      <c r="CV12" s="929"/>
      <c r="CW12" s="918"/>
      <c r="CX12" s="919"/>
      <c r="CY12" s="919"/>
      <c r="CZ12" s="919"/>
      <c r="DA12" s="929"/>
      <c r="DB12" s="918"/>
      <c r="DC12" s="919"/>
      <c r="DD12" s="919"/>
      <c r="DE12" s="919"/>
      <c r="DF12" s="929"/>
      <c r="DG12" s="918"/>
      <c r="DH12" s="919"/>
      <c r="DI12" s="919"/>
      <c r="DJ12" s="919"/>
      <c r="DK12" s="929"/>
      <c r="DL12" s="918"/>
      <c r="DM12" s="919"/>
      <c r="DN12" s="919"/>
      <c r="DO12" s="919"/>
      <c r="DP12" s="929"/>
      <c r="DQ12" s="918"/>
      <c r="DR12" s="919"/>
      <c r="DS12" s="919"/>
      <c r="DT12" s="919"/>
      <c r="DU12" s="929"/>
      <c r="DV12" s="911"/>
      <c r="DW12" s="912"/>
      <c r="DX12" s="912"/>
      <c r="DY12" s="912"/>
      <c r="DZ12" s="930"/>
      <c r="EA12" s="67"/>
    </row>
    <row r="13" spans="1:131" s="47" customFormat="1" ht="26.25" customHeight="1" x14ac:dyDescent="0.15">
      <c r="A13" s="52">
        <v>7</v>
      </c>
      <c r="B13" s="911"/>
      <c r="C13" s="912"/>
      <c r="D13" s="912"/>
      <c r="E13" s="912"/>
      <c r="F13" s="912"/>
      <c r="G13" s="912"/>
      <c r="H13" s="912"/>
      <c r="I13" s="912"/>
      <c r="J13" s="912"/>
      <c r="K13" s="912"/>
      <c r="L13" s="912"/>
      <c r="M13" s="912"/>
      <c r="N13" s="912"/>
      <c r="O13" s="912"/>
      <c r="P13" s="913"/>
      <c r="Q13" s="914"/>
      <c r="R13" s="915"/>
      <c r="S13" s="915"/>
      <c r="T13" s="915"/>
      <c r="U13" s="915"/>
      <c r="V13" s="915"/>
      <c r="W13" s="915"/>
      <c r="X13" s="915"/>
      <c r="Y13" s="915"/>
      <c r="Z13" s="915"/>
      <c r="AA13" s="915"/>
      <c r="AB13" s="915"/>
      <c r="AC13" s="915"/>
      <c r="AD13" s="915"/>
      <c r="AE13" s="921"/>
      <c r="AF13" s="941"/>
      <c r="AG13" s="919"/>
      <c r="AH13" s="919"/>
      <c r="AI13" s="919"/>
      <c r="AJ13" s="942"/>
      <c r="AK13" s="920"/>
      <c r="AL13" s="915"/>
      <c r="AM13" s="915"/>
      <c r="AN13" s="915"/>
      <c r="AO13" s="915"/>
      <c r="AP13" s="915"/>
      <c r="AQ13" s="915"/>
      <c r="AR13" s="915"/>
      <c r="AS13" s="915"/>
      <c r="AT13" s="915"/>
      <c r="AU13" s="916"/>
      <c r="AV13" s="916"/>
      <c r="AW13" s="916"/>
      <c r="AX13" s="916"/>
      <c r="AY13" s="917"/>
      <c r="AZ13" s="56"/>
      <c r="BA13" s="56"/>
      <c r="BB13" s="56"/>
      <c r="BC13" s="56"/>
      <c r="BD13" s="56"/>
      <c r="BE13" s="67"/>
      <c r="BF13" s="67"/>
      <c r="BG13" s="67"/>
      <c r="BH13" s="67"/>
      <c r="BI13" s="67"/>
      <c r="BJ13" s="67"/>
      <c r="BK13" s="67"/>
      <c r="BL13" s="67"/>
      <c r="BM13" s="67"/>
      <c r="BN13" s="67"/>
      <c r="BO13" s="67"/>
      <c r="BP13" s="67"/>
      <c r="BQ13" s="52">
        <v>7</v>
      </c>
      <c r="BR13" s="72"/>
      <c r="BS13" s="911"/>
      <c r="BT13" s="912"/>
      <c r="BU13" s="912"/>
      <c r="BV13" s="912"/>
      <c r="BW13" s="912"/>
      <c r="BX13" s="912"/>
      <c r="BY13" s="912"/>
      <c r="BZ13" s="912"/>
      <c r="CA13" s="912"/>
      <c r="CB13" s="912"/>
      <c r="CC13" s="912"/>
      <c r="CD13" s="912"/>
      <c r="CE13" s="912"/>
      <c r="CF13" s="912"/>
      <c r="CG13" s="913"/>
      <c r="CH13" s="918"/>
      <c r="CI13" s="919"/>
      <c r="CJ13" s="919"/>
      <c r="CK13" s="919"/>
      <c r="CL13" s="929"/>
      <c r="CM13" s="918"/>
      <c r="CN13" s="919"/>
      <c r="CO13" s="919"/>
      <c r="CP13" s="919"/>
      <c r="CQ13" s="929"/>
      <c r="CR13" s="918"/>
      <c r="CS13" s="919"/>
      <c r="CT13" s="919"/>
      <c r="CU13" s="919"/>
      <c r="CV13" s="929"/>
      <c r="CW13" s="918"/>
      <c r="CX13" s="919"/>
      <c r="CY13" s="919"/>
      <c r="CZ13" s="919"/>
      <c r="DA13" s="929"/>
      <c r="DB13" s="918"/>
      <c r="DC13" s="919"/>
      <c r="DD13" s="919"/>
      <c r="DE13" s="919"/>
      <c r="DF13" s="929"/>
      <c r="DG13" s="918"/>
      <c r="DH13" s="919"/>
      <c r="DI13" s="919"/>
      <c r="DJ13" s="919"/>
      <c r="DK13" s="929"/>
      <c r="DL13" s="918"/>
      <c r="DM13" s="919"/>
      <c r="DN13" s="919"/>
      <c r="DO13" s="919"/>
      <c r="DP13" s="929"/>
      <c r="DQ13" s="918"/>
      <c r="DR13" s="919"/>
      <c r="DS13" s="919"/>
      <c r="DT13" s="919"/>
      <c r="DU13" s="929"/>
      <c r="DV13" s="911"/>
      <c r="DW13" s="912"/>
      <c r="DX13" s="912"/>
      <c r="DY13" s="912"/>
      <c r="DZ13" s="930"/>
      <c r="EA13" s="67"/>
    </row>
    <row r="14" spans="1:131" s="47" customFormat="1" ht="26.25" customHeight="1" x14ac:dyDescent="0.15">
      <c r="A14" s="52">
        <v>8</v>
      </c>
      <c r="B14" s="911"/>
      <c r="C14" s="912"/>
      <c r="D14" s="912"/>
      <c r="E14" s="912"/>
      <c r="F14" s="912"/>
      <c r="G14" s="912"/>
      <c r="H14" s="912"/>
      <c r="I14" s="912"/>
      <c r="J14" s="912"/>
      <c r="K14" s="912"/>
      <c r="L14" s="912"/>
      <c r="M14" s="912"/>
      <c r="N14" s="912"/>
      <c r="O14" s="912"/>
      <c r="P14" s="913"/>
      <c r="Q14" s="914"/>
      <c r="R14" s="915"/>
      <c r="S14" s="915"/>
      <c r="T14" s="915"/>
      <c r="U14" s="915"/>
      <c r="V14" s="915"/>
      <c r="W14" s="915"/>
      <c r="X14" s="915"/>
      <c r="Y14" s="915"/>
      <c r="Z14" s="915"/>
      <c r="AA14" s="915"/>
      <c r="AB14" s="915"/>
      <c r="AC14" s="915"/>
      <c r="AD14" s="915"/>
      <c r="AE14" s="921"/>
      <c r="AF14" s="941"/>
      <c r="AG14" s="919"/>
      <c r="AH14" s="919"/>
      <c r="AI14" s="919"/>
      <c r="AJ14" s="942"/>
      <c r="AK14" s="920"/>
      <c r="AL14" s="915"/>
      <c r="AM14" s="915"/>
      <c r="AN14" s="915"/>
      <c r="AO14" s="915"/>
      <c r="AP14" s="915"/>
      <c r="AQ14" s="915"/>
      <c r="AR14" s="915"/>
      <c r="AS14" s="915"/>
      <c r="AT14" s="915"/>
      <c r="AU14" s="916"/>
      <c r="AV14" s="916"/>
      <c r="AW14" s="916"/>
      <c r="AX14" s="916"/>
      <c r="AY14" s="917"/>
      <c r="AZ14" s="56"/>
      <c r="BA14" s="56"/>
      <c r="BB14" s="56"/>
      <c r="BC14" s="56"/>
      <c r="BD14" s="56"/>
      <c r="BE14" s="67"/>
      <c r="BF14" s="67"/>
      <c r="BG14" s="67"/>
      <c r="BH14" s="67"/>
      <c r="BI14" s="67"/>
      <c r="BJ14" s="67"/>
      <c r="BK14" s="67"/>
      <c r="BL14" s="67"/>
      <c r="BM14" s="67"/>
      <c r="BN14" s="67"/>
      <c r="BO14" s="67"/>
      <c r="BP14" s="67"/>
      <c r="BQ14" s="52">
        <v>8</v>
      </c>
      <c r="BR14" s="72"/>
      <c r="BS14" s="911"/>
      <c r="BT14" s="912"/>
      <c r="BU14" s="912"/>
      <c r="BV14" s="912"/>
      <c r="BW14" s="912"/>
      <c r="BX14" s="912"/>
      <c r="BY14" s="912"/>
      <c r="BZ14" s="912"/>
      <c r="CA14" s="912"/>
      <c r="CB14" s="912"/>
      <c r="CC14" s="912"/>
      <c r="CD14" s="912"/>
      <c r="CE14" s="912"/>
      <c r="CF14" s="912"/>
      <c r="CG14" s="913"/>
      <c r="CH14" s="918"/>
      <c r="CI14" s="919"/>
      <c r="CJ14" s="919"/>
      <c r="CK14" s="919"/>
      <c r="CL14" s="929"/>
      <c r="CM14" s="918"/>
      <c r="CN14" s="919"/>
      <c r="CO14" s="919"/>
      <c r="CP14" s="919"/>
      <c r="CQ14" s="929"/>
      <c r="CR14" s="918"/>
      <c r="CS14" s="919"/>
      <c r="CT14" s="919"/>
      <c r="CU14" s="919"/>
      <c r="CV14" s="929"/>
      <c r="CW14" s="918"/>
      <c r="CX14" s="919"/>
      <c r="CY14" s="919"/>
      <c r="CZ14" s="919"/>
      <c r="DA14" s="929"/>
      <c r="DB14" s="918"/>
      <c r="DC14" s="919"/>
      <c r="DD14" s="919"/>
      <c r="DE14" s="919"/>
      <c r="DF14" s="929"/>
      <c r="DG14" s="918"/>
      <c r="DH14" s="919"/>
      <c r="DI14" s="919"/>
      <c r="DJ14" s="919"/>
      <c r="DK14" s="929"/>
      <c r="DL14" s="918"/>
      <c r="DM14" s="919"/>
      <c r="DN14" s="919"/>
      <c r="DO14" s="919"/>
      <c r="DP14" s="929"/>
      <c r="DQ14" s="918"/>
      <c r="DR14" s="919"/>
      <c r="DS14" s="919"/>
      <c r="DT14" s="919"/>
      <c r="DU14" s="929"/>
      <c r="DV14" s="911"/>
      <c r="DW14" s="912"/>
      <c r="DX14" s="912"/>
      <c r="DY14" s="912"/>
      <c r="DZ14" s="930"/>
      <c r="EA14" s="67"/>
    </row>
    <row r="15" spans="1:131" s="47" customFormat="1" ht="26.25" customHeight="1" x14ac:dyDescent="0.15">
      <c r="A15" s="52">
        <v>9</v>
      </c>
      <c r="B15" s="911"/>
      <c r="C15" s="912"/>
      <c r="D15" s="912"/>
      <c r="E15" s="912"/>
      <c r="F15" s="912"/>
      <c r="G15" s="912"/>
      <c r="H15" s="912"/>
      <c r="I15" s="912"/>
      <c r="J15" s="912"/>
      <c r="K15" s="912"/>
      <c r="L15" s="912"/>
      <c r="M15" s="912"/>
      <c r="N15" s="912"/>
      <c r="O15" s="912"/>
      <c r="P15" s="913"/>
      <c r="Q15" s="914"/>
      <c r="R15" s="915"/>
      <c r="S15" s="915"/>
      <c r="T15" s="915"/>
      <c r="U15" s="915"/>
      <c r="V15" s="915"/>
      <c r="W15" s="915"/>
      <c r="X15" s="915"/>
      <c r="Y15" s="915"/>
      <c r="Z15" s="915"/>
      <c r="AA15" s="915"/>
      <c r="AB15" s="915"/>
      <c r="AC15" s="915"/>
      <c r="AD15" s="915"/>
      <c r="AE15" s="921"/>
      <c r="AF15" s="941"/>
      <c r="AG15" s="919"/>
      <c r="AH15" s="919"/>
      <c r="AI15" s="919"/>
      <c r="AJ15" s="942"/>
      <c r="AK15" s="920"/>
      <c r="AL15" s="915"/>
      <c r="AM15" s="915"/>
      <c r="AN15" s="915"/>
      <c r="AO15" s="915"/>
      <c r="AP15" s="915"/>
      <c r="AQ15" s="915"/>
      <c r="AR15" s="915"/>
      <c r="AS15" s="915"/>
      <c r="AT15" s="915"/>
      <c r="AU15" s="916"/>
      <c r="AV15" s="916"/>
      <c r="AW15" s="916"/>
      <c r="AX15" s="916"/>
      <c r="AY15" s="917"/>
      <c r="AZ15" s="56"/>
      <c r="BA15" s="56"/>
      <c r="BB15" s="56"/>
      <c r="BC15" s="56"/>
      <c r="BD15" s="56"/>
      <c r="BE15" s="67"/>
      <c r="BF15" s="67"/>
      <c r="BG15" s="67"/>
      <c r="BH15" s="67"/>
      <c r="BI15" s="67"/>
      <c r="BJ15" s="67"/>
      <c r="BK15" s="67"/>
      <c r="BL15" s="67"/>
      <c r="BM15" s="67"/>
      <c r="BN15" s="67"/>
      <c r="BO15" s="67"/>
      <c r="BP15" s="67"/>
      <c r="BQ15" s="52">
        <v>9</v>
      </c>
      <c r="BR15" s="72"/>
      <c r="BS15" s="911"/>
      <c r="BT15" s="912"/>
      <c r="BU15" s="912"/>
      <c r="BV15" s="912"/>
      <c r="BW15" s="912"/>
      <c r="BX15" s="912"/>
      <c r="BY15" s="912"/>
      <c r="BZ15" s="912"/>
      <c r="CA15" s="912"/>
      <c r="CB15" s="912"/>
      <c r="CC15" s="912"/>
      <c r="CD15" s="912"/>
      <c r="CE15" s="912"/>
      <c r="CF15" s="912"/>
      <c r="CG15" s="913"/>
      <c r="CH15" s="918"/>
      <c r="CI15" s="919"/>
      <c r="CJ15" s="919"/>
      <c r="CK15" s="919"/>
      <c r="CL15" s="929"/>
      <c r="CM15" s="918"/>
      <c r="CN15" s="919"/>
      <c r="CO15" s="919"/>
      <c r="CP15" s="919"/>
      <c r="CQ15" s="929"/>
      <c r="CR15" s="918"/>
      <c r="CS15" s="919"/>
      <c r="CT15" s="919"/>
      <c r="CU15" s="919"/>
      <c r="CV15" s="929"/>
      <c r="CW15" s="918"/>
      <c r="CX15" s="919"/>
      <c r="CY15" s="919"/>
      <c r="CZ15" s="919"/>
      <c r="DA15" s="929"/>
      <c r="DB15" s="918"/>
      <c r="DC15" s="919"/>
      <c r="DD15" s="919"/>
      <c r="DE15" s="919"/>
      <c r="DF15" s="929"/>
      <c r="DG15" s="918"/>
      <c r="DH15" s="919"/>
      <c r="DI15" s="919"/>
      <c r="DJ15" s="919"/>
      <c r="DK15" s="929"/>
      <c r="DL15" s="918"/>
      <c r="DM15" s="919"/>
      <c r="DN15" s="919"/>
      <c r="DO15" s="919"/>
      <c r="DP15" s="929"/>
      <c r="DQ15" s="918"/>
      <c r="DR15" s="919"/>
      <c r="DS15" s="919"/>
      <c r="DT15" s="919"/>
      <c r="DU15" s="929"/>
      <c r="DV15" s="911"/>
      <c r="DW15" s="912"/>
      <c r="DX15" s="912"/>
      <c r="DY15" s="912"/>
      <c r="DZ15" s="930"/>
      <c r="EA15" s="67"/>
    </row>
    <row r="16" spans="1:131" s="47" customFormat="1" ht="26.25" customHeight="1" x14ac:dyDescent="0.15">
      <c r="A16" s="52">
        <v>10</v>
      </c>
      <c r="B16" s="911"/>
      <c r="C16" s="912"/>
      <c r="D16" s="912"/>
      <c r="E16" s="912"/>
      <c r="F16" s="912"/>
      <c r="G16" s="912"/>
      <c r="H16" s="912"/>
      <c r="I16" s="912"/>
      <c r="J16" s="912"/>
      <c r="K16" s="912"/>
      <c r="L16" s="912"/>
      <c r="M16" s="912"/>
      <c r="N16" s="912"/>
      <c r="O16" s="912"/>
      <c r="P16" s="913"/>
      <c r="Q16" s="914"/>
      <c r="R16" s="915"/>
      <c r="S16" s="915"/>
      <c r="T16" s="915"/>
      <c r="U16" s="915"/>
      <c r="V16" s="915"/>
      <c r="W16" s="915"/>
      <c r="X16" s="915"/>
      <c r="Y16" s="915"/>
      <c r="Z16" s="915"/>
      <c r="AA16" s="915"/>
      <c r="AB16" s="915"/>
      <c r="AC16" s="915"/>
      <c r="AD16" s="915"/>
      <c r="AE16" s="921"/>
      <c r="AF16" s="941"/>
      <c r="AG16" s="919"/>
      <c r="AH16" s="919"/>
      <c r="AI16" s="919"/>
      <c r="AJ16" s="942"/>
      <c r="AK16" s="920"/>
      <c r="AL16" s="915"/>
      <c r="AM16" s="915"/>
      <c r="AN16" s="915"/>
      <c r="AO16" s="915"/>
      <c r="AP16" s="915"/>
      <c r="AQ16" s="915"/>
      <c r="AR16" s="915"/>
      <c r="AS16" s="915"/>
      <c r="AT16" s="915"/>
      <c r="AU16" s="916"/>
      <c r="AV16" s="916"/>
      <c r="AW16" s="916"/>
      <c r="AX16" s="916"/>
      <c r="AY16" s="917"/>
      <c r="AZ16" s="56"/>
      <c r="BA16" s="56"/>
      <c r="BB16" s="56"/>
      <c r="BC16" s="56"/>
      <c r="BD16" s="56"/>
      <c r="BE16" s="67"/>
      <c r="BF16" s="67"/>
      <c r="BG16" s="67"/>
      <c r="BH16" s="67"/>
      <c r="BI16" s="67"/>
      <c r="BJ16" s="67"/>
      <c r="BK16" s="67"/>
      <c r="BL16" s="67"/>
      <c r="BM16" s="67"/>
      <c r="BN16" s="67"/>
      <c r="BO16" s="67"/>
      <c r="BP16" s="67"/>
      <c r="BQ16" s="52">
        <v>10</v>
      </c>
      <c r="BR16" s="72"/>
      <c r="BS16" s="911"/>
      <c r="BT16" s="912"/>
      <c r="BU16" s="912"/>
      <c r="BV16" s="912"/>
      <c r="BW16" s="912"/>
      <c r="BX16" s="912"/>
      <c r="BY16" s="912"/>
      <c r="BZ16" s="912"/>
      <c r="CA16" s="912"/>
      <c r="CB16" s="912"/>
      <c r="CC16" s="912"/>
      <c r="CD16" s="912"/>
      <c r="CE16" s="912"/>
      <c r="CF16" s="912"/>
      <c r="CG16" s="913"/>
      <c r="CH16" s="918"/>
      <c r="CI16" s="919"/>
      <c r="CJ16" s="919"/>
      <c r="CK16" s="919"/>
      <c r="CL16" s="929"/>
      <c r="CM16" s="918"/>
      <c r="CN16" s="919"/>
      <c r="CO16" s="919"/>
      <c r="CP16" s="919"/>
      <c r="CQ16" s="929"/>
      <c r="CR16" s="918"/>
      <c r="CS16" s="919"/>
      <c r="CT16" s="919"/>
      <c r="CU16" s="919"/>
      <c r="CV16" s="929"/>
      <c r="CW16" s="918"/>
      <c r="CX16" s="919"/>
      <c r="CY16" s="919"/>
      <c r="CZ16" s="919"/>
      <c r="DA16" s="929"/>
      <c r="DB16" s="918"/>
      <c r="DC16" s="919"/>
      <c r="DD16" s="919"/>
      <c r="DE16" s="919"/>
      <c r="DF16" s="929"/>
      <c r="DG16" s="918"/>
      <c r="DH16" s="919"/>
      <c r="DI16" s="919"/>
      <c r="DJ16" s="919"/>
      <c r="DK16" s="929"/>
      <c r="DL16" s="918"/>
      <c r="DM16" s="919"/>
      <c r="DN16" s="919"/>
      <c r="DO16" s="919"/>
      <c r="DP16" s="929"/>
      <c r="DQ16" s="918"/>
      <c r="DR16" s="919"/>
      <c r="DS16" s="919"/>
      <c r="DT16" s="919"/>
      <c r="DU16" s="929"/>
      <c r="DV16" s="911"/>
      <c r="DW16" s="912"/>
      <c r="DX16" s="912"/>
      <c r="DY16" s="912"/>
      <c r="DZ16" s="930"/>
      <c r="EA16" s="67"/>
    </row>
    <row r="17" spans="1:131" s="47" customFormat="1" ht="26.25" customHeight="1" x14ac:dyDescent="0.15">
      <c r="A17" s="52">
        <v>11</v>
      </c>
      <c r="B17" s="911"/>
      <c r="C17" s="912"/>
      <c r="D17" s="912"/>
      <c r="E17" s="912"/>
      <c r="F17" s="912"/>
      <c r="G17" s="912"/>
      <c r="H17" s="912"/>
      <c r="I17" s="912"/>
      <c r="J17" s="912"/>
      <c r="K17" s="912"/>
      <c r="L17" s="912"/>
      <c r="M17" s="912"/>
      <c r="N17" s="912"/>
      <c r="O17" s="912"/>
      <c r="P17" s="913"/>
      <c r="Q17" s="914"/>
      <c r="R17" s="915"/>
      <c r="S17" s="915"/>
      <c r="T17" s="915"/>
      <c r="U17" s="915"/>
      <c r="V17" s="915"/>
      <c r="W17" s="915"/>
      <c r="X17" s="915"/>
      <c r="Y17" s="915"/>
      <c r="Z17" s="915"/>
      <c r="AA17" s="915"/>
      <c r="AB17" s="915"/>
      <c r="AC17" s="915"/>
      <c r="AD17" s="915"/>
      <c r="AE17" s="921"/>
      <c r="AF17" s="941"/>
      <c r="AG17" s="919"/>
      <c r="AH17" s="919"/>
      <c r="AI17" s="919"/>
      <c r="AJ17" s="942"/>
      <c r="AK17" s="920"/>
      <c r="AL17" s="915"/>
      <c r="AM17" s="915"/>
      <c r="AN17" s="915"/>
      <c r="AO17" s="915"/>
      <c r="AP17" s="915"/>
      <c r="AQ17" s="915"/>
      <c r="AR17" s="915"/>
      <c r="AS17" s="915"/>
      <c r="AT17" s="915"/>
      <c r="AU17" s="916"/>
      <c r="AV17" s="916"/>
      <c r="AW17" s="916"/>
      <c r="AX17" s="916"/>
      <c r="AY17" s="917"/>
      <c r="AZ17" s="56"/>
      <c r="BA17" s="56"/>
      <c r="BB17" s="56"/>
      <c r="BC17" s="56"/>
      <c r="BD17" s="56"/>
      <c r="BE17" s="67"/>
      <c r="BF17" s="67"/>
      <c r="BG17" s="67"/>
      <c r="BH17" s="67"/>
      <c r="BI17" s="67"/>
      <c r="BJ17" s="67"/>
      <c r="BK17" s="67"/>
      <c r="BL17" s="67"/>
      <c r="BM17" s="67"/>
      <c r="BN17" s="67"/>
      <c r="BO17" s="67"/>
      <c r="BP17" s="67"/>
      <c r="BQ17" s="52">
        <v>11</v>
      </c>
      <c r="BR17" s="72"/>
      <c r="BS17" s="911"/>
      <c r="BT17" s="912"/>
      <c r="BU17" s="912"/>
      <c r="BV17" s="912"/>
      <c r="BW17" s="912"/>
      <c r="BX17" s="912"/>
      <c r="BY17" s="912"/>
      <c r="BZ17" s="912"/>
      <c r="CA17" s="912"/>
      <c r="CB17" s="912"/>
      <c r="CC17" s="912"/>
      <c r="CD17" s="912"/>
      <c r="CE17" s="912"/>
      <c r="CF17" s="912"/>
      <c r="CG17" s="913"/>
      <c r="CH17" s="918"/>
      <c r="CI17" s="919"/>
      <c r="CJ17" s="919"/>
      <c r="CK17" s="919"/>
      <c r="CL17" s="929"/>
      <c r="CM17" s="918"/>
      <c r="CN17" s="919"/>
      <c r="CO17" s="919"/>
      <c r="CP17" s="919"/>
      <c r="CQ17" s="929"/>
      <c r="CR17" s="918"/>
      <c r="CS17" s="919"/>
      <c r="CT17" s="919"/>
      <c r="CU17" s="919"/>
      <c r="CV17" s="929"/>
      <c r="CW17" s="918"/>
      <c r="CX17" s="919"/>
      <c r="CY17" s="919"/>
      <c r="CZ17" s="919"/>
      <c r="DA17" s="929"/>
      <c r="DB17" s="918"/>
      <c r="DC17" s="919"/>
      <c r="DD17" s="919"/>
      <c r="DE17" s="919"/>
      <c r="DF17" s="929"/>
      <c r="DG17" s="918"/>
      <c r="DH17" s="919"/>
      <c r="DI17" s="919"/>
      <c r="DJ17" s="919"/>
      <c r="DK17" s="929"/>
      <c r="DL17" s="918"/>
      <c r="DM17" s="919"/>
      <c r="DN17" s="919"/>
      <c r="DO17" s="919"/>
      <c r="DP17" s="929"/>
      <c r="DQ17" s="918"/>
      <c r="DR17" s="919"/>
      <c r="DS17" s="919"/>
      <c r="DT17" s="919"/>
      <c r="DU17" s="929"/>
      <c r="DV17" s="911"/>
      <c r="DW17" s="912"/>
      <c r="DX17" s="912"/>
      <c r="DY17" s="912"/>
      <c r="DZ17" s="930"/>
      <c r="EA17" s="67"/>
    </row>
    <row r="18" spans="1:131" s="47" customFormat="1" ht="26.25" customHeight="1" x14ac:dyDescent="0.15">
      <c r="A18" s="52">
        <v>12</v>
      </c>
      <c r="B18" s="911"/>
      <c r="C18" s="912"/>
      <c r="D18" s="912"/>
      <c r="E18" s="912"/>
      <c r="F18" s="912"/>
      <c r="G18" s="912"/>
      <c r="H18" s="912"/>
      <c r="I18" s="912"/>
      <c r="J18" s="912"/>
      <c r="K18" s="912"/>
      <c r="L18" s="912"/>
      <c r="M18" s="912"/>
      <c r="N18" s="912"/>
      <c r="O18" s="912"/>
      <c r="P18" s="913"/>
      <c r="Q18" s="914"/>
      <c r="R18" s="915"/>
      <c r="S18" s="915"/>
      <c r="T18" s="915"/>
      <c r="U18" s="915"/>
      <c r="V18" s="915"/>
      <c r="W18" s="915"/>
      <c r="X18" s="915"/>
      <c r="Y18" s="915"/>
      <c r="Z18" s="915"/>
      <c r="AA18" s="915"/>
      <c r="AB18" s="915"/>
      <c r="AC18" s="915"/>
      <c r="AD18" s="915"/>
      <c r="AE18" s="921"/>
      <c r="AF18" s="941"/>
      <c r="AG18" s="919"/>
      <c r="AH18" s="919"/>
      <c r="AI18" s="919"/>
      <c r="AJ18" s="942"/>
      <c r="AK18" s="920"/>
      <c r="AL18" s="915"/>
      <c r="AM18" s="915"/>
      <c r="AN18" s="915"/>
      <c r="AO18" s="915"/>
      <c r="AP18" s="915"/>
      <c r="AQ18" s="915"/>
      <c r="AR18" s="915"/>
      <c r="AS18" s="915"/>
      <c r="AT18" s="915"/>
      <c r="AU18" s="916"/>
      <c r="AV18" s="916"/>
      <c r="AW18" s="916"/>
      <c r="AX18" s="916"/>
      <c r="AY18" s="917"/>
      <c r="AZ18" s="56"/>
      <c r="BA18" s="56"/>
      <c r="BB18" s="56"/>
      <c r="BC18" s="56"/>
      <c r="BD18" s="56"/>
      <c r="BE18" s="67"/>
      <c r="BF18" s="67"/>
      <c r="BG18" s="67"/>
      <c r="BH18" s="67"/>
      <c r="BI18" s="67"/>
      <c r="BJ18" s="67"/>
      <c r="BK18" s="67"/>
      <c r="BL18" s="67"/>
      <c r="BM18" s="67"/>
      <c r="BN18" s="67"/>
      <c r="BO18" s="67"/>
      <c r="BP18" s="67"/>
      <c r="BQ18" s="52">
        <v>12</v>
      </c>
      <c r="BR18" s="72"/>
      <c r="BS18" s="911"/>
      <c r="BT18" s="912"/>
      <c r="BU18" s="912"/>
      <c r="BV18" s="912"/>
      <c r="BW18" s="912"/>
      <c r="BX18" s="912"/>
      <c r="BY18" s="912"/>
      <c r="BZ18" s="912"/>
      <c r="CA18" s="912"/>
      <c r="CB18" s="912"/>
      <c r="CC18" s="912"/>
      <c r="CD18" s="912"/>
      <c r="CE18" s="912"/>
      <c r="CF18" s="912"/>
      <c r="CG18" s="913"/>
      <c r="CH18" s="918"/>
      <c r="CI18" s="919"/>
      <c r="CJ18" s="919"/>
      <c r="CK18" s="919"/>
      <c r="CL18" s="929"/>
      <c r="CM18" s="918"/>
      <c r="CN18" s="919"/>
      <c r="CO18" s="919"/>
      <c r="CP18" s="919"/>
      <c r="CQ18" s="929"/>
      <c r="CR18" s="918"/>
      <c r="CS18" s="919"/>
      <c r="CT18" s="919"/>
      <c r="CU18" s="919"/>
      <c r="CV18" s="929"/>
      <c r="CW18" s="918"/>
      <c r="CX18" s="919"/>
      <c r="CY18" s="919"/>
      <c r="CZ18" s="919"/>
      <c r="DA18" s="929"/>
      <c r="DB18" s="918"/>
      <c r="DC18" s="919"/>
      <c r="DD18" s="919"/>
      <c r="DE18" s="919"/>
      <c r="DF18" s="929"/>
      <c r="DG18" s="918"/>
      <c r="DH18" s="919"/>
      <c r="DI18" s="919"/>
      <c r="DJ18" s="919"/>
      <c r="DK18" s="929"/>
      <c r="DL18" s="918"/>
      <c r="DM18" s="919"/>
      <c r="DN18" s="919"/>
      <c r="DO18" s="919"/>
      <c r="DP18" s="929"/>
      <c r="DQ18" s="918"/>
      <c r="DR18" s="919"/>
      <c r="DS18" s="919"/>
      <c r="DT18" s="919"/>
      <c r="DU18" s="929"/>
      <c r="DV18" s="911"/>
      <c r="DW18" s="912"/>
      <c r="DX18" s="912"/>
      <c r="DY18" s="912"/>
      <c r="DZ18" s="930"/>
      <c r="EA18" s="67"/>
    </row>
    <row r="19" spans="1:131" s="47" customFormat="1" ht="26.25" customHeight="1" x14ac:dyDescent="0.15">
      <c r="A19" s="52">
        <v>13</v>
      </c>
      <c r="B19" s="911"/>
      <c r="C19" s="912"/>
      <c r="D19" s="912"/>
      <c r="E19" s="912"/>
      <c r="F19" s="912"/>
      <c r="G19" s="912"/>
      <c r="H19" s="912"/>
      <c r="I19" s="912"/>
      <c r="J19" s="912"/>
      <c r="K19" s="912"/>
      <c r="L19" s="912"/>
      <c r="M19" s="912"/>
      <c r="N19" s="912"/>
      <c r="O19" s="912"/>
      <c r="P19" s="913"/>
      <c r="Q19" s="914"/>
      <c r="R19" s="915"/>
      <c r="S19" s="915"/>
      <c r="T19" s="915"/>
      <c r="U19" s="915"/>
      <c r="V19" s="915"/>
      <c r="W19" s="915"/>
      <c r="X19" s="915"/>
      <c r="Y19" s="915"/>
      <c r="Z19" s="915"/>
      <c r="AA19" s="915"/>
      <c r="AB19" s="915"/>
      <c r="AC19" s="915"/>
      <c r="AD19" s="915"/>
      <c r="AE19" s="921"/>
      <c r="AF19" s="941"/>
      <c r="AG19" s="919"/>
      <c r="AH19" s="919"/>
      <c r="AI19" s="919"/>
      <c r="AJ19" s="942"/>
      <c r="AK19" s="920"/>
      <c r="AL19" s="915"/>
      <c r="AM19" s="915"/>
      <c r="AN19" s="915"/>
      <c r="AO19" s="915"/>
      <c r="AP19" s="915"/>
      <c r="AQ19" s="915"/>
      <c r="AR19" s="915"/>
      <c r="AS19" s="915"/>
      <c r="AT19" s="915"/>
      <c r="AU19" s="916"/>
      <c r="AV19" s="916"/>
      <c r="AW19" s="916"/>
      <c r="AX19" s="916"/>
      <c r="AY19" s="917"/>
      <c r="AZ19" s="56"/>
      <c r="BA19" s="56"/>
      <c r="BB19" s="56"/>
      <c r="BC19" s="56"/>
      <c r="BD19" s="56"/>
      <c r="BE19" s="67"/>
      <c r="BF19" s="67"/>
      <c r="BG19" s="67"/>
      <c r="BH19" s="67"/>
      <c r="BI19" s="67"/>
      <c r="BJ19" s="67"/>
      <c r="BK19" s="67"/>
      <c r="BL19" s="67"/>
      <c r="BM19" s="67"/>
      <c r="BN19" s="67"/>
      <c r="BO19" s="67"/>
      <c r="BP19" s="67"/>
      <c r="BQ19" s="52">
        <v>13</v>
      </c>
      <c r="BR19" s="72"/>
      <c r="BS19" s="911"/>
      <c r="BT19" s="912"/>
      <c r="BU19" s="912"/>
      <c r="BV19" s="912"/>
      <c r="BW19" s="912"/>
      <c r="BX19" s="912"/>
      <c r="BY19" s="912"/>
      <c r="BZ19" s="912"/>
      <c r="CA19" s="912"/>
      <c r="CB19" s="912"/>
      <c r="CC19" s="912"/>
      <c r="CD19" s="912"/>
      <c r="CE19" s="912"/>
      <c r="CF19" s="912"/>
      <c r="CG19" s="913"/>
      <c r="CH19" s="918"/>
      <c r="CI19" s="919"/>
      <c r="CJ19" s="919"/>
      <c r="CK19" s="919"/>
      <c r="CL19" s="929"/>
      <c r="CM19" s="918"/>
      <c r="CN19" s="919"/>
      <c r="CO19" s="919"/>
      <c r="CP19" s="919"/>
      <c r="CQ19" s="929"/>
      <c r="CR19" s="918"/>
      <c r="CS19" s="919"/>
      <c r="CT19" s="919"/>
      <c r="CU19" s="919"/>
      <c r="CV19" s="929"/>
      <c r="CW19" s="918"/>
      <c r="CX19" s="919"/>
      <c r="CY19" s="919"/>
      <c r="CZ19" s="919"/>
      <c r="DA19" s="929"/>
      <c r="DB19" s="918"/>
      <c r="DC19" s="919"/>
      <c r="DD19" s="919"/>
      <c r="DE19" s="919"/>
      <c r="DF19" s="929"/>
      <c r="DG19" s="918"/>
      <c r="DH19" s="919"/>
      <c r="DI19" s="919"/>
      <c r="DJ19" s="919"/>
      <c r="DK19" s="929"/>
      <c r="DL19" s="918"/>
      <c r="DM19" s="919"/>
      <c r="DN19" s="919"/>
      <c r="DO19" s="919"/>
      <c r="DP19" s="929"/>
      <c r="DQ19" s="918"/>
      <c r="DR19" s="919"/>
      <c r="DS19" s="919"/>
      <c r="DT19" s="919"/>
      <c r="DU19" s="929"/>
      <c r="DV19" s="911"/>
      <c r="DW19" s="912"/>
      <c r="DX19" s="912"/>
      <c r="DY19" s="912"/>
      <c r="DZ19" s="930"/>
      <c r="EA19" s="67"/>
    </row>
    <row r="20" spans="1:131" s="47" customFormat="1" ht="26.25" customHeight="1" x14ac:dyDescent="0.15">
      <c r="A20" s="52">
        <v>14</v>
      </c>
      <c r="B20" s="911"/>
      <c r="C20" s="912"/>
      <c r="D20" s="912"/>
      <c r="E20" s="912"/>
      <c r="F20" s="912"/>
      <c r="G20" s="912"/>
      <c r="H20" s="912"/>
      <c r="I20" s="912"/>
      <c r="J20" s="912"/>
      <c r="K20" s="912"/>
      <c r="L20" s="912"/>
      <c r="M20" s="912"/>
      <c r="N20" s="912"/>
      <c r="O20" s="912"/>
      <c r="P20" s="913"/>
      <c r="Q20" s="914"/>
      <c r="R20" s="915"/>
      <c r="S20" s="915"/>
      <c r="T20" s="915"/>
      <c r="U20" s="915"/>
      <c r="V20" s="915"/>
      <c r="W20" s="915"/>
      <c r="X20" s="915"/>
      <c r="Y20" s="915"/>
      <c r="Z20" s="915"/>
      <c r="AA20" s="915"/>
      <c r="AB20" s="915"/>
      <c r="AC20" s="915"/>
      <c r="AD20" s="915"/>
      <c r="AE20" s="921"/>
      <c r="AF20" s="941"/>
      <c r="AG20" s="919"/>
      <c r="AH20" s="919"/>
      <c r="AI20" s="919"/>
      <c r="AJ20" s="942"/>
      <c r="AK20" s="920"/>
      <c r="AL20" s="915"/>
      <c r="AM20" s="915"/>
      <c r="AN20" s="915"/>
      <c r="AO20" s="915"/>
      <c r="AP20" s="915"/>
      <c r="AQ20" s="915"/>
      <c r="AR20" s="915"/>
      <c r="AS20" s="915"/>
      <c r="AT20" s="915"/>
      <c r="AU20" s="916"/>
      <c r="AV20" s="916"/>
      <c r="AW20" s="916"/>
      <c r="AX20" s="916"/>
      <c r="AY20" s="917"/>
      <c r="AZ20" s="56"/>
      <c r="BA20" s="56"/>
      <c r="BB20" s="56"/>
      <c r="BC20" s="56"/>
      <c r="BD20" s="56"/>
      <c r="BE20" s="67"/>
      <c r="BF20" s="67"/>
      <c r="BG20" s="67"/>
      <c r="BH20" s="67"/>
      <c r="BI20" s="67"/>
      <c r="BJ20" s="67"/>
      <c r="BK20" s="67"/>
      <c r="BL20" s="67"/>
      <c r="BM20" s="67"/>
      <c r="BN20" s="67"/>
      <c r="BO20" s="67"/>
      <c r="BP20" s="67"/>
      <c r="BQ20" s="52">
        <v>14</v>
      </c>
      <c r="BR20" s="72"/>
      <c r="BS20" s="911"/>
      <c r="BT20" s="912"/>
      <c r="BU20" s="912"/>
      <c r="BV20" s="912"/>
      <c r="BW20" s="912"/>
      <c r="BX20" s="912"/>
      <c r="BY20" s="912"/>
      <c r="BZ20" s="912"/>
      <c r="CA20" s="912"/>
      <c r="CB20" s="912"/>
      <c r="CC20" s="912"/>
      <c r="CD20" s="912"/>
      <c r="CE20" s="912"/>
      <c r="CF20" s="912"/>
      <c r="CG20" s="913"/>
      <c r="CH20" s="918"/>
      <c r="CI20" s="919"/>
      <c r="CJ20" s="919"/>
      <c r="CK20" s="919"/>
      <c r="CL20" s="929"/>
      <c r="CM20" s="918"/>
      <c r="CN20" s="919"/>
      <c r="CO20" s="919"/>
      <c r="CP20" s="919"/>
      <c r="CQ20" s="929"/>
      <c r="CR20" s="918"/>
      <c r="CS20" s="919"/>
      <c r="CT20" s="919"/>
      <c r="CU20" s="919"/>
      <c r="CV20" s="929"/>
      <c r="CW20" s="918"/>
      <c r="CX20" s="919"/>
      <c r="CY20" s="919"/>
      <c r="CZ20" s="919"/>
      <c r="DA20" s="929"/>
      <c r="DB20" s="918"/>
      <c r="DC20" s="919"/>
      <c r="DD20" s="919"/>
      <c r="DE20" s="919"/>
      <c r="DF20" s="929"/>
      <c r="DG20" s="918"/>
      <c r="DH20" s="919"/>
      <c r="DI20" s="919"/>
      <c r="DJ20" s="919"/>
      <c r="DK20" s="929"/>
      <c r="DL20" s="918"/>
      <c r="DM20" s="919"/>
      <c r="DN20" s="919"/>
      <c r="DO20" s="919"/>
      <c r="DP20" s="929"/>
      <c r="DQ20" s="918"/>
      <c r="DR20" s="919"/>
      <c r="DS20" s="919"/>
      <c r="DT20" s="919"/>
      <c r="DU20" s="929"/>
      <c r="DV20" s="911"/>
      <c r="DW20" s="912"/>
      <c r="DX20" s="912"/>
      <c r="DY20" s="912"/>
      <c r="DZ20" s="930"/>
      <c r="EA20" s="67"/>
    </row>
    <row r="21" spans="1:131" s="47" customFormat="1" ht="26.25" customHeight="1" x14ac:dyDescent="0.15">
      <c r="A21" s="52">
        <v>15</v>
      </c>
      <c r="B21" s="911"/>
      <c r="C21" s="912"/>
      <c r="D21" s="912"/>
      <c r="E21" s="912"/>
      <c r="F21" s="912"/>
      <c r="G21" s="912"/>
      <c r="H21" s="912"/>
      <c r="I21" s="912"/>
      <c r="J21" s="912"/>
      <c r="K21" s="912"/>
      <c r="L21" s="912"/>
      <c r="M21" s="912"/>
      <c r="N21" s="912"/>
      <c r="O21" s="912"/>
      <c r="P21" s="913"/>
      <c r="Q21" s="914"/>
      <c r="R21" s="915"/>
      <c r="S21" s="915"/>
      <c r="T21" s="915"/>
      <c r="U21" s="915"/>
      <c r="V21" s="915"/>
      <c r="W21" s="915"/>
      <c r="X21" s="915"/>
      <c r="Y21" s="915"/>
      <c r="Z21" s="915"/>
      <c r="AA21" s="915"/>
      <c r="AB21" s="915"/>
      <c r="AC21" s="915"/>
      <c r="AD21" s="915"/>
      <c r="AE21" s="921"/>
      <c r="AF21" s="941"/>
      <c r="AG21" s="919"/>
      <c r="AH21" s="919"/>
      <c r="AI21" s="919"/>
      <c r="AJ21" s="942"/>
      <c r="AK21" s="920"/>
      <c r="AL21" s="915"/>
      <c r="AM21" s="915"/>
      <c r="AN21" s="915"/>
      <c r="AO21" s="915"/>
      <c r="AP21" s="915"/>
      <c r="AQ21" s="915"/>
      <c r="AR21" s="915"/>
      <c r="AS21" s="915"/>
      <c r="AT21" s="915"/>
      <c r="AU21" s="916"/>
      <c r="AV21" s="916"/>
      <c r="AW21" s="916"/>
      <c r="AX21" s="916"/>
      <c r="AY21" s="917"/>
      <c r="AZ21" s="56"/>
      <c r="BA21" s="56"/>
      <c r="BB21" s="56"/>
      <c r="BC21" s="56"/>
      <c r="BD21" s="56"/>
      <c r="BE21" s="67"/>
      <c r="BF21" s="67"/>
      <c r="BG21" s="67"/>
      <c r="BH21" s="67"/>
      <c r="BI21" s="67"/>
      <c r="BJ21" s="67"/>
      <c r="BK21" s="67"/>
      <c r="BL21" s="67"/>
      <c r="BM21" s="67"/>
      <c r="BN21" s="67"/>
      <c r="BO21" s="67"/>
      <c r="BP21" s="67"/>
      <c r="BQ21" s="52">
        <v>15</v>
      </c>
      <c r="BR21" s="72"/>
      <c r="BS21" s="911"/>
      <c r="BT21" s="912"/>
      <c r="BU21" s="912"/>
      <c r="BV21" s="912"/>
      <c r="BW21" s="912"/>
      <c r="BX21" s="912"/>
      <c r="BY21" s="912"/>
      <c r="BZ21" s="912"/>
      <c r="CA21" s="912"/>
      <c r="CB21" s="912"/>
      <c r="CC21" s="912"/>
      <c r="CD21" s="912"/>
      <c r="CE21" s="912"/>
      <c r="CF21" s="912"/>
      <c r="CG21" s="913"/>
      <c r="CH21" s="918"/>
      <c r="CI21" s="919"/>
      <c r="CJ21" s="919"/>
      <c r="CK21" s="919"/>
      <c r="CL21" s="929"/>
      <c r="CM21" s="918"/>
      <c r="CN21" s="919"/>
      <c r="CO21" s="919"/>
      <c r="CP21" s="919"/>
      <c r="CQ21" s="929"/>
      <c r="CR21" s="918"/>
      <c r="CS21" s="919"/>
      <c r="CT21" s="919"/>
      <c r="CU21" s="919"/>
      <c r="CV21" s="929"/>
      <c r="CW21" s="918"/>
      <c r="CX21" s="919"/>
      <c r="CY21" s="919"/>
      <c r="CZ21" s="919"/>
      <c r="DA21" s="929"/>
      <c r="DB21" s="918"/>
      <c r="DC21" s="919"/>
      <c r="DD21" s="919"/>
      <c r="DE21" s="919"/>
      <c r="DF21" s="929"/>
      <c r="DG21" s="918"/>
      <c r="DH21" s="919"/>
      <c r="DI21" s="919"/>
      <c r="DJ21" s="919"/>
      <c r="DK21" s="929"/>
      <c r="DL21" s="918"/>
      <c r="DM21" s="919"/>
      <c r="DN21" s="919"/>
      <c r="DO21" s="919"/>
      <c r="DP21" s="929"/>
      <c r="DQ21" s="918"/>
      <c r="DR21" s="919"/>
      <c r="DS21" s="919"/>
      <c r="DT21" s="919"/>
      <c r="DU21" s="929"/>
      <c r="DV21" s="911"/>
      <c r="DW21" s="912"/>
      <c r="DX21" s="912"/>
      <c r="DY21" s="912"/>
      <c r="DZ21" s="930"/>
      <c r="EA21" s="67"/>
    </row>
    <row r="22" spans="1:131" s="47" customFormat="1" ht="26.25" customHeight="1" x14ac:dyDescent="0.15">
      <c r="A22" s="52">
        <v>16</v>
      </c>
      <c r="B22" s="911"/>
      <c r="C22" s="912"/>
      <c r="D22" s="912"/>
      <c r="E22" s="912"/>
      <c r="F22" s="912"/>
      <c r="G22" s="912"/>
      <c r="H22" s="912"/>
      <c r="I22" s="912"/>
      <c r="J22" s="912"/>
      <c r="K22" s="912"/>
      <c r="L22" s="912"/>
      <c r="M22" s="912"/>
      <c r="N22" s="912"/>
      <c r="O22" s="912"/>
      <c r="P22" s="913"/>
      <c r="Q22" s="962"/>
      <c r="R22" s="963"/>
      <c r="S22" s="963"/>
      <c r="T22" s="963"/>
      <c r="U22" s="963"/>
      <c r="V22" s="963"/>
      <c r="W22" s="963"/>
      <c r="X22" s="963"/>
      <c r="Y22" s="963"/>
      <c r="Z22" s="963"/>
      <c r="AA22" s="963"/>
      <c r="AB22" s="963"/>
      <c r="AC22" s="963"/>
      <c r="AD22" s="963"/>
      <c r="AE22" s="964"/>
      <c r="AF22" s="941"/>
      <c r="AG22" s="919"/>
      <c r="AH22" s="919"/>
      <c r="AI22" s="919"/>
      <c r="AJ22" s="942"/>
      <c r="AK22" s="965"/>
      <c r="AL22" s="963"/>
      <c r="AM22" s="963"/>
      <c r="AN22" s="963"/>
      <c r="AO22" s="963"/>
      <c r="AP22" s="963"/>
      <c r="AQ22" s="963"/>
      <c r="AR22" s="963"/>
      <c r="AS22" s="963"/>
      <c r="AT22" s="963"/>
      <c r="AU22" s="966"/>
      <c r="AV22" s="966"/>
      <c r="AW22" s="966"/>
      <c r="AX22" s="966"/>
      <c r="AY22" s="967"/>
      <c r="AZ22" s="946" t="s">
        <v>455</v>
      </c>
      <c r="BA22" s="946"/>
      <c r="BB22" s="946"/>
      <c r="BC22" s="946"/>
      <c r="BD22" s="947"/>
      <c r="BE22" s="67"/>
      <c r="BF22" s="67"/>
      <c r="BG22" s="67"/>
      <c r="BH22" s="67"/>
      <c r="BI22" s="67"/>
      <c r="BJ22" s="67"/>
      <c r="BK22" s="67"/>
      <c r="BL22" s="67"/>
      <c r="BM22" s="67"/>
      <c r="BN22" s="67"/>
      <c r="BO22" s="67"/>
      <c r="BP22" s="67"/>
      <c r="BQ22" s="52">
        <v>16</v>
      </c>
      <c r="BR22" s="72"/>
      <c r="BS22" s="911"/>
      <c r="BT22" s="912"/>
      <c r="BU22" s="912"/>
      <c r="BV22" s="912"/>
      <c r="BW22" s="912"/>
      <c r="BX22" s="912"/>
      <c r="BY22" s="912"/>
      <c r="BZ22" s="912"/>
      <c r="CA22" s="912"/>
      <c r="CB22" s="912"/>
      <c r="CC22" s="912"/>
      <c r="CD22" s="912"/>
      <c r="CE22" s="912"/>
      <c r="CF22" s="912"/>
      <c r="CG22" s="913"/>
      <c r="CH22" s="918"/>
      <c r="CI22" s="919"/>
      <c r="CJ22" s="919"/>
      <c r="CK22" s="919"/>
      <c r="CL22" s="929"/>
      <c r="CM22" s="918"/>
      <c r="CN22" s="919"/>
      <c r="CO22" s="919"/>
      <c r="CP22" s="919"/>
      <c r="CQ22" s="929"/>
      <c r="CR22" s="918"/>
      <c r="CS22" s="919"/>
      <c r="CT22" s="919"/>
      <c r="CU22" s="919"/>
      <c r="CV22" s="929"/>
      <c r="CW22" s="918"/>
      <c r="CX22" s="919"/>
      <c r="CY22" s="919"/>
      <c r="CZ22" s="919"/>
      <c r="DA22" s="929"/>
      <c r="DB22" s="918"/>
      <c r="DC22" s="919"/>
      <c r="DD22" s="919"/>
      <c r="DE22" s="919"/>
      <c r="DF22" s="929"/>
      <c r="DG22" s="918"/>
      <c r="DH22" s="919"/>
      <c r="DI22" s="919"/>
      <c r="DJ22" s="919"/>
      <c r="DK22" s="929"/>
      <c r="DL22" s="918"/>
      <c r="DM22" s="919"/>
      <c r="DN22" s="919"/>
      <c r="DO22" s="919"/>
      <c r="DP22" s="929"/>
      <c r="DQ22" s="918"/>
      <c r="DR22" s="919"/>
      <c r="DS22" s="919"/>
      <c r="DT22" s="919"/>
      <c r="DU22" s="929"/>
      <c r="DV22" s="911"/>
      <c r="DW22" s="912"/>
      <c r="DX22" s="912"/>
      <c r="DY22" s="912"/>
      <c r="DZ22" s="930"/>
      <c r="EA22" s="67"/>
    </row>
    <row r="23" spans="1:131" s="47" customFormat="1" ht="26.25" customHeight="1" x14ac:dyDescent="0.15">
      <c r="A23" s="53" t="s">
        <v>250</v>
      </c>
      <c r="B23" s="889" t="s">
        <v>306</v>
      </c>
      <c r="C23" s="890"/>
      <c r="D23" s="890"/>
      <c r="E23" s="890"/>
      <c r="F23" s="890"/>
      <c r="G23" s="890"/>
      <c r="H23" s="890"/>
      <c r="I23" s="890"/>
      <c r="J23" s="890"/>
      <c r="K23" s="890"/>
      <c r="L23" s="890"/>
      <c r="M23" s="890"/>
      <c r="N23" s="890"/>
      <c r="O23" s="890"/>
      <c r="P23" s="891"/>
      <c r="Q23" s="960">
        <v>23534</v>
      </c>
      <c r="R23" s="901"/>
      <c r="S23" s="901"/>
      <c r="T23" s="901"/>
      <c r="U23" s="901"/>
      <c r="V23" s="901">
        <v>23090</v>
      </c>
      <c r="W23" s="901"/>
      <c r="X23" s="901"/>
      <c r="Y23" s="901"/>
      <c r="Z23" s="901"/>
      <c r="AA23" s="901">
        <v>444</v>
      </c>
      <c r="AB23" s="901"/>
      <c r="AC23" s="901"/>
      <c r="AD23" s="901"/>
      <c r="AE23" s="961"/>
      <c r="AF23" s="932">
        <v>376</v>
      </c>
      <c r="AG23" s="901"/>
      <c r="AH23" s="901"/>
      <c r="AI23" s="901"/>
      <c r="AJ23" s="933"/>
      <c r="AK23" s="934"/>
      <c r="AL23" s="900"/>
      <c r="AM23" s="900"/>
      <c r="AN23" s="900"/>
      <c r="AO23" s="900"/>
      <c r="AP23" s="901">
        <v>24743</v>
      </c>
      <c r="AQ23" s="901"/>
      <c r="AR23" s="901"/>
      <c r="AS23" s="901"/>
      <c r="AT23" s="901"/>
      <c r="AU23" s="902"/>
      <c r="AV23" s="902"/>
      <c r="AW23" s="902"/>
      <c r="AX23" s="902"/>
      <c r="AY23" s="903"/>
      <c r="AZ23" s="936" t="s">
        <v>195</v>
      </c>
      <c r="BA23" s="896"/>
      <c r="BB23" s="896"/>
      <c r="BC23" s="896"/>
      <c r="BD23" s="937"/>
      <c r="BE23" s="67"/>
      <c r="BF23" s="67"/>
      <c r="BG23" s="67"/>
      <c r="BH23" s="67"/>
      <c r="BI23" s="67"/>
      <c r="BJ23" s="67"/>
      <c r="BK23" s="67"/>
      <c r="BL23" s="67"/>
      <c r="BM23" s="67"/>
      <c r="BN23" s="67"/>
      <c r="BO23" s="67"/>
      <c r="BP23" s="67"/>
      <c r="BQ23" s="52">
        <v>17</v>
      </c>
      <c r="BR23" s="72"/>
      <c r="BS23" s="911"/>
      <c r="BT23" s="912"/>
      <c r="BU23" s="912"/>
      <c r="BV23" s="912"/>
      <c r="BW23" s="912"/>
      <c r="BX23" s="912"/>
      <c r="BY23" s="912"/>
      <c r="BZ23" s="912"/>
      <c r="CA23" s="912"/>
      <c r="CB23" s="912"/>
      <c r="CC23" s="912"/>
      <c r="CD23" s="912"/>
      <c r="CE23" s="912"/>
      <c r="CF23" s="912"/>
      <c r="CG23" s="913"/>
      <c r="CH23" s="918"/>
      <c r="CI23" s="919"/>
      <c r="CJ23" s="919"/>
      <c r="CK23" s="919"/>
      <c r="CL23" s="929"/>
      <c r="CM23" s="918"/>
      <c r="CN23" s="919"/>
      <c r="CO23" s="919"/>
      <c r="CP23" s="919"/>
      <c r="CQ23" s="929"/>
      <c r="CR23" s="918"/>
      <c r="CS23" s="919"/>
      <c r="CT23" s="919"/>
      <c r="CU23" s="919"/>
      <c r="CV23" s="929"/>
      <c r="CW23" s="918"/>
      <c r="CX23" s="919"/>
      <c r="CY23" s="919"/>
      <c r="CZ23" s="919"/>
      <c r="DA23" s="929"/>
      <c r="DB23" s="918"/>
      <c r="DC23" s="919"/>
      <c r="DD23" s="919"/>
      <c r="DE23" s="919"/>
      <c r="DF23" s="929"/>
      <c r="DG23" s="918"/>
      <c r="DH23" s="919"/>
      <c r="DI23" s="919"/>
      <c r="DJ23" s="919"/>
      <c r="DK23" s="929"/>
      <c r="DL23" s="918"/>
      <c r="DM23" s="919"/>
      <c r="DN23" s="919"/>
      <c r="DO23" s="919"/>
      <c r="DP23" s="929"/>
      <c r="DQ23" s="918"/>
      <c r="DR23" s="919"/>
      <c r="DS23" s="919"/>
      <c r="DT23" s="919"/>
      <c r="DU23" s="929"/>
      <c r="DV23" s="911"/>
      <c r="DW23" s="912"/>
      <c r="DX23" s="912"/>
      <c r="DY23" s="912"/>
      <c r="DZ23" s="930"/>
      <c r="EA23" s="67"/>
    </row>
    <row r="24" spans="1:131" s="47" customFormat="1" ht="26.25" customHeight="1" x14ac:dyDescent="0.15">
      <c r="A24" s="958" t="s">
        <v>389</v>
      </c>
      <c r="B24" s="958"/>
      <c r="C24" s="958"/>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8"/>
      <c r="AQ24" s="958"/>
      <c r="AR24" s="958"/>
      <c r="AS24" s="958"/>
      <c r="AT24" s="958"/>
      <c r="AU24" s="958"/>
      <c r="AV24" s="958"/>
      <c r="AW24" s="958"/>
      <c r="AX24" s="958"/>
      <c r="AY24" s="958"/>
      <c r="AZ24" s="56"/>
      <c r="BA24" s="56"/>
      <c r="BB24" s="56"/>
      <c r="BC24" s="56"/>
      <c r="BD24" s="56"/>
      <c r="BE24" s="67"/>
      <c r="BF24" s="67"/>
      <c r="BG24" s="67"/>
      <c r="BH24" s="67"/>
      <c r="BI24" s="67"/>
      <c r="BJ24" s="67"/>
      <c r="BK24" s="67"/>
      <c r="BL24" s="67"/>
      <c r="BM24" s="67"/>
      <c r="BN24" s="67"/>
      <c r="BO24" s="67"/>
      <c r="BP24" s="67"/>
      <c r="BQ24" s="52">
        <v>18</v>
      </c>
      <c r="BR24" s="72"/>
      <c r="BS24" s="911"/>
      <c r="BT24" s="912"/>
      <c r="BU24" s="912"/>
      <c r="BV24" s="912"/>
      <c r="BW24" s="912"/>
      <c r="BX24" s="912"/>
      <c r="BY24" s="912"/>
      <c r="BZ24" s="912"/>
      <c r="CA24" s="912"/>
      <c r="CB24" s="912"/>
      <c r="CC24" s="912"/>
      <c r="CD24" s="912"/>
      <c r="CE24" s="912"/>
      <c r="CF24" s="912"/>
      <c r="CG24" s="913"/>
      <c r="CH24" s="918"/>
      <c r="CI24" s="919"/>
      <c r="CJ24" s="919"/>
      <c r="CK24" s="919"/>
      <c r="CL24" s="929"/>
      <c r="CM24" s="918"/>
      <c r="CN24" s="919"/>
      <c r="CO24" s="919"/>
      <c r="CP24" s="919"/>
      <c r="CQ24" s="929"/>
      <c r="CR24" s="918"/>
      <c r="CS24" s="919"/>
      <c r="CT24" s="919"/>
      <c r="CU24" s="919"/>
      <c r="CV24" s="929"/>
      <c r="CW24" s="918"/>
      <c r="CX24" s="919"/>
      <c r="CY24" s="919"/>
      <c r="CZ24" s="919"/>
      <c r="DA24" s="929"/>
      <c r="DB24" s="918"/>
      <c r="DC24" s="919"/>
      <c r="DD24" s="919"/>
      <c r="DE24" s="919"/>
      <c r="DF24" s="929"/>
      <c r="DG24" s="918"/>
      <c r="DH24" s="919"/>
      <c r="DI24" s="919"/>
      <c r="DJ24" s="919"/>
      <c r="DK24" s="929"/>
      <c r="DL24" s="918"/>
      <c r="DM24" s="919"/>
      <c r="DN24" s="919"/>
      <c r="DO24" s="919"/>
      <c r="DP24" s="929"/>
      <c r="DQ24" s="918"/>
      <c r="DR24" s="919"/>
      <c r="DS24" s="919"/>
      <c r="DT24" s="919"/>
      <c r="DU24" s="929"/>
      <c r="DV24" s="911"/>
      <c r="DW24" s="912"/>
      <c r="DX24" s="912"/>
      <c r="DY24" s="912"/>
      <c r="DZ24" s="930"/>
      <c r="EA24" s="67"/>
    </row>
    <row r="25" spans="1:131" ht="26.25" customHeight="1" x14ac:dyDescent="0.15">
      <c r="A25" s="959" t="s">
        <v>420</v>
      </c>
      <c r="B25" s="959"/>
      <c r="C25" s="959"/>
      <c r="D25" s="959"/>
      <c r="E25" s="959"/>
      <c r="F25" s="959"/>
      <c r="G25" s="959"/>
      <c r="H25" s="959"/>
      <c r="I25" s="959"/>
      <c r="J25" s="959"/>
      <c r="K25" s="959"/>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c r="AJ25" s="959"/>
      <c r="AK25" s="959"/>
      <c r="AL25" s="959"/>
      <c r="AM25" s="959"/>
      <c r="AN25" s="959"/>
      <c r="AO25" s="959"/>
      <c r="AP25" s="959"/>
      <c r="AQ25" s="959"/>
      <c r="AR25" s="959"/>
      <c r="AS25" s="959"/>
      <c r="AT25" s="959"/>
      <c r="AU25" s="959"/>
      <c r="AV25" s="959"/>
      <c r="AW25" s="959"/>
      <c r="AX25" s="959"/>
      <c r="AY25" s="959"/>
      <c r="AZ25" s="959"/>
      <c r="BA25" s="959"/>
      <c r="BB25" s="959"/>
      <c r="BC25" s="959"/>
      <c r="BD25" s="959"/>
      <c r="BE25" s="959"/>
      <c r="BF25" s="959"/>
      <c r="BG25" s="959"/>
      <c r="BH25" s="959"/>
      <c r="BI25" s="959"/>
      <c r="BJ25" s="56"/>
      <c r="BK25" s="56"/>
      <c r="BL25" s="56"/>
      <c r="BM25" s="56"/>
      <c r="BN25" s="56"/>
      <c r="BO25" s="55"/>
      <c r="BP25" s="55"/>
      <c r="BQ25" s="52">
        <v>19</v>
      </c>
      <c r="BR25" s="72"/>
      <c r="BS25" s="911"/>
      <c r="BT25" s="912"/>
      <c r="BU25" s="912"/>
      <c r="BV25" s="912"/>
      <c r="BW25" s="912"/>
      <c r="BX25" s="912"/>
      <c r="BY25" s="912"/>
      <c r="BZ25" s="912"/>
      <c r="CA25" s="912"/>
      <c r="CB25" s="912"/>
      <c r="CC25" s="912"/>
      <c r="CD25" s="912"/>
      <c r="CE25" s="912"/>
      <c r="CF25" s="912"/>
      <c r="CG25" s="913"/>
      <c r="CH25" s="918"/>
      <c r="CI25" s="919"/>
      <c r="CJ25" s="919"/>
      <c r="CK25" s="919"/>
      <c r="CL25" s="929"/>
      <c r="CM25" s="918"/>
      <c r="CN25" s="919"/>
      <c r="CO25" s="919"/>
      <c r="CP25" s="919"/>
      <c r="CQ25" s="929"/>
      <c r="CR25" s="918"/>
      <c r="CS25" s="919"/>
      <c r="CT25" s="919"/>
      <c r="CU25" s="919"/>
      <c r="CV25" s="929"/>
      <c r="CW25" s="918"/>
      <c r="CX25" s="919"/>
      <c r="CY25" s="919"/>
      <c r="CZ25" s="919"/>
      <c r="DA25" s="929"/>
      <c r="DB25" s="918"/>
      <c r="DC25" s="919"/>
      <c r="DD25" s="919"/>
      <c r="DE25" s="919"/>
      <c r="DF25" s="929"/>
      <c r="DG25" s="918"/>
      <c r="DH25" s="919"/>
      <c r="DI25" s="919"/>
      <c r="DJ25" s="919"/>
      <c r="DK25" s="929"/>
      <c r="DL25" s="918"/>
      <c r="DM25" s="919"/>
      <c r="DN25" s="919"/>
      <c r="DO25" s="919"/>
      <c r="DP25" s="929"/>
      <c r="DQ25" s="918"/>
      <c r="DR25" s="919"/>
      <c r="DS25" s="919"/>
      <c r="DT25" s="919"/>
      <c r="DU25" s="929"/>
      <c r="DV25" s="911"/>
      <c r="DW25" s="912"/>
      <c r="DX25" s="912"/>
      <c r="DY25" s="912"/>
      <c r="DZ25" s="930"/>
      <c r="EA25" s="48"/>
    </row>
    <row r="26" spans="1:131" ht="26.25" customHeight="1" x14ac:dyDescent="0.15">
      <c r="A26" s="657" t="s">
        <v>439</v>
      </c>
      <c r="B26" s="658"/>
      <c r="C26" s="658"/>
      <c r="D26" s="658"/>
      <c r="E26" s="658"/>
      <c r="F26" s="658"/>
      <c r="G26" s="658"/>
      <c r="H26" s="658"/>
      <c r="I26" s="658"/>
      <c r="J26" s="658"/>
      <c r="K26" s="658"/>
      <c r="L26" s="658"/>
      <c r="M26" s="658"/>
      <c r="N26" s="658"/>
      <c r="O26" s="658"/>
      <c r="P26" s="659"/>
      <c r="Q26" s="649" t="s">
        <v>457</v>
      </c>
      <c r="R26" s="650"/>
      <c r="S26" s="650"/>
      <c r="T26" s="650"/>
      <c r="U26" s="651"/>
      <c r="V26" s="649" t="s">
        <v>458</v>
      </c>
      <c r="W26" s="650"/>
      <c r="X26" s="650"/>
      <c r="Y26" s="650"/>
      <c r="Z26" s="651"/>
      <c r="AA26" s="649" t="s">
        <v>459</v>
      </c>
      <c r="AB26" s="650"/>
      <c r="AC26" s="650"/>
      <c r="AD26" s="650"/>
      <c r="AE26" s="650"/>
      <c r="AF26" s="663" t="s">
        <v>247</v>
      </c>
      <c r="AG26" s="664"/>
      <c r="AH26" s="664"/>
      <c r="AI26" s="664"/>
      <c r="AJ26" s="665"/>
      <c r="AK26" s="650" t="s">
        <v>393</v>
      </c>
      <c r="AL26" s="650"/>
      <c r="AM26" s="650"/>
      <c r="AN26" s="650"/>
      <c r="AO26" s="651"/>
      <c r="AP26" s="649" t="s">
        <v>362</v>
      </c>
      <c r="AQ26" s="650"/>
      <c r="AR26" s="650"/>
      <c r="AS26" s="650"/>
      <c r="AT26" s="651"/>
      <c r="AU26" s="649" t="s">
        <v>460</v>
      </c>
      <c r="AV26" s="650"/>
      <c r="AW26" s="650"/>
      <c r="AX26" s="650"/>
      <c r="AY26" s="651"/>
      <c r="AZ26" s="649" t="s">
        <v>227</v>
      </c>
      <c r="BA26" s="650"/>
      <c r="BB26" s="650"/>
      <c r="BC26" s="650"/>
      <c r="BD26" s="651"/>
      <c r="BE26" s="649" t="s">
        <v>445</v>
      </c>
      <c r="BF26" s="650"/>
      <c r="BG26" s="650"/>
      <c r="BH26" s="650"/>
      <c r="BI26" s="655"/>
      <c r="BJ26" s="56"/>
      <c r="BK26" s="56"/>
      <c r="BL26" s="56"/>
      <c r="BM26" s="56"/>
      <c r="BN26" s="56"/>
      <c r="BO26" s="55"/>
      <c r="BP26" s="55"/>
      <c r="BQ26" s="52">
        <v>20</v>
      </c>
      <c r="BR26" s="72"/>
      <c r="BS26" s="911"/>
      <c r="BT26" s="912"/>
      <c r="BU26" s="912"/>
      <c r="BV26" s="912"/>
      <c r="BW26" s="912"/>
      <c r="BX26" s="912"/>
      <c r="BY26" s="912"/>
      <c r="BZ26" s="912"/>
      <c r="CA26" s="912"/>
      <c r="CB26" s="912"/>
      <c r="CC26" s="912"/>
      <c r="CD26" s="912"/>
      <c r="CE26" s="912"/>
      <c r="CF26" s="912"/>
      <c r="CG26" s="913"/>
      <c r="CH26" s="918"/>
      <c r="CI26" s="919"/>
      <c r="CJ26" s="919"/>
      <c r="CK26" s="919"/>
      <c r="CL26" s="929"/>
      <c r="CM26" s="918"/>
      <c r="CN26" s="919"/>
      <c r="CO26" s="919"/>
      <c r="CP26" s="919"/>
      <c r="CQ26" s="929"/>
      <c r="CR26" s="918"/>
      <c r="CS26" s="919"/>
      <c r="CT26" s="919"/>
      <c r="CU26" s="919"/>
      <c r="CV26" s="929"/>
      <c r="CW26" s="918"/>
      <c r="CX26" s="919"/>
      <c r="CY26" s="919"/>
      <c r="CZ26" s="919"/>
      <c r="DA26" s="929"/>
      <c r="DB26" s="918"/>
      <c r="DC26" s="919"/>
      <c r="DD26" s="919"/>
      <c r="DE26" s="919"/>
      <c r="DF26" s="929"/>
      <c r="DG26" s="918"/>
      <c r="DH26" s="919"/>
      <c r="DI26" s="919"/>
      <c r="DJ26" s="919"/>
      <c r="DK26" s="929"/>
      <c r="DL26" s="918"/>
      <c r="DM26" s="919"/>
      <c r="DN26" s="919"/>
      <c r="DO26" s="919"/>
      <c r="DP26" s="929"/>
      <c r="DQ26" s="918"/>
      <c r="DR26" s="919"/>
      <c r="DS26" s="919"/>
      <c r="DT26" s="919"/>
      <c r="DU26" s="929"/>
      <c r="DV26" s="911"/>
      <c r="DW26" s="912"/>
      <c r="DX26" s="912"/>
      <c r="DY26" s="912"/>
      <c r="DZ26" s="930"/>
      <c r="EA26" s="48"/>
    </row>
    <row r="27" spans="1:131" ht="26.25" customHeight="1" x14ac:dyDescent="0.15">
      <c r="A27" s="660"/>
      <c r="B27" s="661"/>
      <c r="C27" s="661"/>
      <c r="D27" s="661"/>
      <c r="E27" s="661"/>
      <c r="F27" s="661"/>
      <c r="G27" s="661"/>
      <c r="H27" s="661"/>
      <c r="I27" s="661"/>
      <c r="J27" s="661"/>
      <c r="K27" s="661"/>
      <c r="L27" s="661"/>
      <c r="M27" s="661"/>
      <c r="N27" s="661"/>
      <c r="O27" s="661"/>
      <c r="P27" s="662"/>
      <c r="Q27" s="652"/>
      <c r="R27" s="653"/>
      <c r="S27" s="653"/>
      <c r="T27" s="653"/>
      <c r="U27" s="654"/>
      <c r="V27" s="652"/>
      <c r="W27" s="653"/>
      <c r="X27" s="653"/>
      <c r="Y27" s="653"/>
      <c r="Z27" s="654"/>
      <c r="AA27" s="652"/>
      <c r="AB27" s="653"/>
      <c r="AC27" s="653"/>
      <c r="AD27" s="653"/>
      <c r="AE27" s="653"/>
      <c r="AF27" s="666"/>
      <c r="AG27" s="667"/>
      <c r="AH27" s="667"/>
      <c r="AI27" s="667"/>
      <c r="AJ27" s="668"/>
      <c r="AK27" s="653"/>
      <c r="AL27" s="653"/>
      <c r="AM27" s="653"/>
      <c r="AN27" s="653"/>
      <c r="AO27" s="654"/>
      <c r="AP27" s="652"/>
      <c r="AQ27" s="653"/>
      <c r="AR27" s="653"/>
      <c r="AS27" s="653"/>
      <c r="AT27" s="654"/>
      <c r="AU27" s="652"/>
      <c r="AV27" s="653"/>
      <c r="AW27" s="653"/>
      <c r="AX27" s="653"/>
      <c r="AY27" s="654"/>
      <c r="AZ27" s="652"/>
      <c r="BA27" s="653"/>
      <c r="BB27" s="653"/>
      <c r="BC27" s="653"/>
      <c r="BD27" s="654"/>
      <c r="BE27" s="652"/>
      <c r="BF27" s="653"/>
      <c r="BG27" s="653"/>
      <c r="BH27" s="653"/>
      <c r="BI27" s="656"/>
      <c r="BJ27" s="56"/>
      <c r="BK27" s="56"/>
      <c r="BL27" s="56"/>
      <c r="BM27" s="56"/>
      <c r="BN27" s="56"/>
      <c r="BO27" s="55"/>
      <c r="BP27" s="55"/>
      <c r="BQ27" s="52">
        <v>21</v>
      </c>
      <c r="BR27" s="72"/>
      <c r="BS27" s="911"/>
      <c r="BT27" s="912"/>
      <c r="BU27" s="912"/>
      <c r="BV27" s="912"/>
      <c r="BW27" s="912"/>
      <c r="BX27" s="912"/>
      <c r="BY27" s="912"/>
      <c r="BZ27" s="912"/>
      <c r="CA27" s="912"/>
      <c r="CB27" s="912"/>
      <c r="CC27" s="912"/>
      <c r="CD27" s="912"/>
      <c r="CE27" s="912"/>
      <c r="CF27" s="912"/>
      <c r="CG27" s="913"/>
      <c r="CH27" s="918"/>
      <c r="CI27" s="919"/>
      <c r="CJ27" s="919"/>
      <c r="CK27" s="919"/>
      <c r="CL27" s="929"/>
      <c r="CM27" s="918"/>
      <c r="CN27" s="919"/>
      <c r="CO27" s="919"/>
      <c r="CP27" s="919"/>
      <c r="CQ27" s="929"/>
      <c r="CR27" s="918"/>
      <c r="CS27" s="919"/>
      <c r="CT27" s="919"/>
      <c r="CU27" s="919"/>
      <c r="CV27" s="929"/>
      <c r="CW27" s="918"/>
      <c r="CX27" s="919"/>
      <c r="CY27" s="919"/>
      <c r="CZ27" s="919"/>
      <c r="DA27" s="929"/>
      <c r="DB27" s="918"/>
      <c r="DC27" s="919"/>
      <c r="DD27" s="919"/>
      <c r="DE27" s="919"/>
      <c r="DF27" s="929"/>
      <c r="DG27" s="918"/>
      <c r="DH27" s="919"/>
      <c r="DI27" s="919"/>
      <c r="DJ27" s="919"/>
      <c r="DK27" s="929"/>
      <c r="DL27" s="918"/>
      <c r="DM27" s="919"/>
      <c r="DN27" s="919"/>
      <c r="DO27" s="919"/>
      <c r="DP27" s="929"/>
      <c r="DQ27" s="918"/>
      <c r="DR27" s="919"/>
      <c r="DS27" s="919"/>
      <c r="DT27" s="919"/>
      <c r="DU27" s="929"/>
      <c r="DV27" s="911"/>
      <c r="DW27" s="912"/>
      <c r="DX27" s="912"/>
      <c r="DY27" s="912"/>
      <c r="DZ27" s="930"/>
      <c r="EA27" s="48"/>
    </row>
    <row r="28" spans="1:131" ht="26.25" customHeight="1" x14ac:dyDescent="0.15">
      <c r="A28" s="54">
        <v>1</v>
      </c>
      <c r="B28" s="922" t="s">
        <v>461</v>
      </c>
      <c r="C28" s="923"/>
      <c r="D28" s="923"/>
      <c r="E28" s="923"/>
      <c r="F28" s="923"/>
      <c r="G28" s="923"/>
      <c r="H28" s="923"/>
      <c r="I28" s="923"/>
      <c r="J28" s="923"/>
      <c r="K28" s="923"/>
      <c r="L28" s="923"/>
      <c r="M28" s="923"/>
      <c r="N28" s="923"/>
      <c r="O28" s="923"/>
      <c r="P28" s="924"/>
      <c r="Q28" s="949">
        <v>4666</v>
      </c>
      <c r="R28" s="950"/>
      <c r="S28" s="950"/>
      <c r="T28" s="950"/>
      <c r="U28" s="950"/>
      <c r="V28" s="950">
        <v>4575</v>
      </c>
      <c r="W28" s="950"/>
      <c r="X28" s="950"/>
      <c r="Y28" s="950"/>
      <c r="Z28" s="950"/>
      <c r="AA28" s="950">
        <v>91</v>
      </c>
      <c r="AB28" s="950"/>
      <c r="AC28" s="950"/>
      <c r="AD28" s="950"/>
      <c r="AE28" s="951"/>
      <c r="AF28" s="952">
        <v>91</v>
      </c>
      <c r="AG28" s="950"/>
      <c r="AH28" s="950"/>
      <c r="AI28" s="950"/>
      <c r="AJ28" s="953"/>
      <c r="AK28" s="954">
        <v>291</v>
      </c>
      <c r="AL28" s="950"/>
      <c r="AM28" s="950"/>
      <c r="AN28" s="950"/>
      <c r="AO28" s="950"/>
      <c r="AP28" s="950" t="s">
        <v>195</v>
      </c>
      <c r="AQ28" s="950"/>
      <c r="AR28" s="950"/>
      <c r="AS28" s="950"/>
      <c r="AT28" s="950"/>
      <c r="AU28" s="950" t="s">
        <v>195</v>
      </c>
      <c r="AV28" s="950"/>
      <c r="AW28" s="950"/>
      <c r="AX28" s="950"/>
      <c r="AY28" s="950"/>
      <c r="AZ28" s="955" t="s">
        <v>195</v>
      </c>
      <c r="BA28" s="955"/>
      <c r="BB28" s="955"/>
      <c r="BC28" s="955"/>
      <c r="BD28" s="955"/>
      <c r="BE28" s="956"/>
      <c r="BF28" s="956"/>
      <c r="BG28" s="956"/>
      <c r="BH28" s="956"/>
      <c r="BI28" s="957"/>
      <c r="BJ28" s="56"/>
      <c r="BK28" s="56"/>
      <c r="BL28" s="56"/>
      <c r="BM28" s="56"/>
      <c r="BN28" s="56"/>
      <c r="BO28" s="55"/>
      <c r="BP28" s="55"/>
      <c r="BQ28" s="52">
        <v>22</v>
      </c>
      <c r="BR28" s="72"/>
      <c r="BS28" s="911"/>
      <c r="BT28" s="912"/>
      <c r="BU28" s="912"/>
      <c r="BV28" s="912"/>
      <c r="BW28" s="912"/>
      <c r="BX28" s="912"/>
      <c r="BY28" s="912"/>
      <c r="BZ28" s="912"/>
      <c r="CA28" s="912"/>
      <c r="CB28" s="912"/>
      <c r="CC28" s="912"/>
      <c r="CD28" s="912"/>
      <c r="CE28" s="912"/>
      <c r="CF28" s="912"/>
      <c r="CG28" s="913"/>
      <c r="CH28" s="918"/>
      <c r="CI28" s="919"/>
      <c r="CJ28" s="919"/>
      <c r="CK28" s="919"/>
      <c r="CL28" s="929"/>
      <c r="CM28" s="918"/>
      <c r="CN28" s="919"/>
      <c r="CO28" s="919"/>
      <c r="CP28" s="919"/>
      <c r="CQ28" s="929"/>
      <c r="CR28" s="918"/>
      <c r="CS28" s="919"/>
      <c r="CT28" s="919"/>
      <c r="CU28" s="919"/>
      <c r="CV28" s="929"/>
      <c r="CW28" s="918"/>
      <c r="CX28" s="919"/>
      <c r="CY28" s="919"/>
      <c r="CZ28" s="919"/>
      <c r="DA28" s="929"/>
      <c r="DB28" s="918"/>
      <c r="DC28" s="919"/>
      <c r="DD28" s="919"/>
      <c r="DE28" s="919"/>
      <c r="DF28" s="929"/>
      <c r="DG28" s="918"/>
      <c r="DH28" s="919"/>
      <c r="DI28" s="919"/>
      <c r="DJ28" s="919"/>
      <c r="DK28" s="929"/>
      <c r="DL28" s="918"/>
      <c r="DM28" s="919"/>
      <c r="DN28" s="919"/>
      <c r="DO28" s="919"/>
      <c r="DP28" s="929"/>
      <c r="DQ28" s="918"/>
      <c r="DR28" s="919"/>
      <c r="DS28" s="919"/>
      <c r="DT28" s="919"/>
      <c r="DU28" s="929"/>
      <c r="DV28" s="911"/>
      <c r="DW28" s="912"/>
      <c r="DX28" s="912"/>
      <c r="DY28" s="912"/>
      <c r="DZ28" s="930"/>
      <c r="EA28" s="48"/>
    </row>
    <row r="29" spans="1:131" ht="26.25" customHeight="1" x14ac:dyDescent="0.15">
      <c r="A29" s="54">
        <v>2</v>
      </c>
      <c r="B29" s="911" t="s">
        <v>24</v>
      </c>
      <c r="C29" s="912"/>
      <c r="D29" s="912"/>
      <c r="E29" s="912"/>
      <c r="F29" s="912"/>
      <c r="G29" s="912"/>
      <c r="H29" s="912"/>
      <c r="I29" s="912"/>
      <c r="J29" s="912"/>
      <c r="K29" s="912"/>
      <c r="L29" s="912"/>
      <c r="M29" s="912"/>
      <c r="N29" s="912"/>
      <c r="O29" s="912"/>
      <c r="P29" s="913"/>
      <c r="Q29" s="914">
        <v>4882</v>
      </c>
      <c r="R29" s="915"/>
      <c r="S29" s="915"/>
      <c r="T29" s="915"/>
      <c r="U29" s="915"/>
      <c r="V29" s="915">
        <v>4751</v>
      </c>
      <c r="W29" s="915"/>
      <c r="X29" s="915"/>
      <c r="Y29" s="915"/>
      <c r="Z29" s="915"/>
      <c r="AA29" s="915">
        <v>131</v>
      </c>
      <c r="AB29" s="915"/>
      <c r="AC29" s="915"/>
      <c r="AD29" s="915"/>
      <c r="AE29" s="921"/>
      <c r="AF29" s="941">
        <v>131</v>
      </c>
      <c r="AG29" s="919"/>
      <c r="AH29" s="919"/>
      <c r="AI29" s="919"/>
      <c r="AJ29" s="942"/>
      <c r="AK29" s="920">
        <v>706</v>
      </c>
      <c r="AL29" s="915"/>
      <c r="AM29" s="915"/>
      <c r="AN29" s="915"/>
      <c r="AO29" s="915"/>
      <c r="AP29" s="915" t="s">
        <v>195</v>
      </c>
      <c r="AQ29" s="915"/>
      <c r="AR29" s="915"/>
      <c r="AS29" s="915"/>
      <c r="AT29" s="915"/>
      <c r="AU29" s="915" t="s">
        <v>195</v>
      </c>
      <c r="AV29" s="915"/>
      <c r="AW29" s="915"/>
      <c r="AX29" s="915"/>
      <c r="AY29" s="915"/>
      <c r="AZ29" s="948" t="s">
        <v>195</v>
      </c>
      <c r="BA29" s="948"/>
      <c r="BB29" s="948"/>
      <c r="BC29" s="948"/>
      <c r="BD29" s="948"/>
      <c r="BE29" s="916"/>
      <c r="BF29" s="916"/>
      <c r="BG29" s="916"/>
      <c r="BH29" s="916"/>
      <c r="BI29" s="917"/>
      <c r="BJ29" s="56"/>
      <c r="BK29" s="56"/>
      <c r="BL29" s="56"/>
      <c r="BM29" s="56"/>
      <c r="BN29" s="56"/>
      <c r="BO29" s="55"/>
      <c r="BP29" s="55"/>
      <c r="BQ29" s="52">
        <v>23</v>
      </c>
      <c r="BR29" s="72"/>
      <c r="BS29" s="911"/>
      <c r="BT29" s="912"/>
      <c r="BU29" s="912"/>
      <c r="BV29" s="912"/>
      <c r="BW29" s="912"/>
      <c r="BX29" s="912"/>
      <c r="BY29" s="912"/>
      <c r="BZ29" s="912"/>
      <c r="CA29" s="912"/>
      <c r="CB29" s="912"/>
      <c r="CC29" s="912"/>
      <c r="CD29" s="912"/>
      <c r="CE29" s="912"/>
      <c r="CF29" s="912"/>
      <c r="CG29" s="913"/>
      <c r="CH29" s="918"/>
      <c r="CI29" s="919"/>
      <c r="CJ29" s="919"/>
      <c r="CK29" s="919"/>
      <c r="CL29" s="929"/>
      <c r="CM29" s="918"/>
      <c r="CN29" s="919"/>
      <c r="CO29" s="919"/>
      <c r="CP29" s="919"/>
      <c r="CQ29" s="929"/>
      <c r="CR29" s="918"/>
      <c r="CS29" s="919"/>
      <c r="CT29" s="919"/>
      <c r="CU29" s="919"/>
      <c r="CV29" s="929"/>
      <c r="CW29" s="918"/>
      <c r="CX29" s="919"/>
      <c r="CY29" s="919"/>
      <c r="CZ29" s="919"/>
      <c r="DA29" s="929"/>
      <c r="DB29" s="918"/>
      <c r="DC29" s="919"/>
      <c r="DD29" s="919"/>
      <c r="DE29" s="919"/>
      <c r="DF29" s="929"/>
      <c r="DG29" s="918"/>
      <c r="DH29" s="919"/>
      <c r="DI29" s="919"/>
      <c r="DJ29" s="919"/>
      <c r="DK29" s="929"/>
      <c r="DL29" s="918"/>
      <c r="DM29" s="919"/>
      <c r="DN29" s="919"/>
      <c r="DO29" s="919"/>
      <c r="DP29" s="929"/>
      <c r="DQ29" s="918"/>
      <c r="DR29" s="919"/>
      <c r="DS29" s="919"/>
      <c r="DT29" s="919"/>
      <c r="DU29" s="929"/>
      <c r="DV29" s="911"/>
      <c r="DW29" s="912"/>
      <c r="DX29" s="912"/>
      <c r="DY29" s="912"/>
      <c r="DZ29" s="930"/>
      <c r="EA29" s="48"/>
    </row>
    <row r="30" spans="1:131" ht="26.25" customHeight="1" x14ac:dyDescent="0.15">
      <c r="A30" s="54">
        <v>3</v>
      </c>
      <c r="B30" s="911" t="s">
        <v>223</v>
      </c>
      <c r="C30" s="912"/>
      <c r="D30" s="912"/>
      <c r="E30" s="912"/>
      <c r="F30" s="912"/>
      <c r="G30" s="912"/>
      <c r="H30" s="912"/>
      <c r="I30" s="912"/>
      <c r="J30" s="912"/>
      <c r="K30" s="912"/>
      <c r="L30" s="912"/>
      <c r="M30" s="912"/>
      <c r="N30" s="912"/>
      <c r="O30" s="912"/>
      <c r="P30" s="913"/>
      <c r="Q30" s="914">
        <v>857</v>
      </c>
      <c r="R30" s="915"/>
      <c r="S30" s="915"/>
      <c r="T30" s="915"/>
      <c r="U30" s="915"/>
      <c r="V30" s="915">
        <v>854</v>
      </c>
      <c r="W30" s="915"/>
      <c r="X30" s="915"/>
      <c r="Y30" s="915"/>
      <c r="Z30" s="915"/>
      <c r="AA30" s="915">
        <v>3</v>
      </c>
      <c r="AB30" s="915"/>
      <c r="AC30" s="915"/>
      <c r="AD30" s="915"/>
      <c r="AE30" s="921"/>
      <c r="AF30" s="941">
        <v>3</v>
      </c>
      <c r="AG30" s="919"/>
      <c r="AH30" s="919"/>
      <c r="AI30" s="919"/>
      <c r="AJ30" s="942"/>
      <c r="AK30" s="920">
        <v>232</v>
      </c>
      <c r="AL30" s="915"/>
      <c r="AM30" s="915"/>
      <c r="AN30" s="915"/>
      <c r="AO30" s="915"/>
      <c r="AP30" s="915" t="s">
        <v>195</v>
      </c>
      <c r="AQ30" s="915"/>
      <c r="AR30" s="915"/>
      <c r="AS30" s="915"/>
      <c r="AT30" s="915"/>
      <c r="AU30" s="915" t="s">
        <v>195</v>
      </c>
      <c r="AV30" s="915"/>
      <c r="AW30" s="915"/>
      <c r="AX30" s="915"/>
      <c r="AY30" s="915"/>
      <c r="AZ30" s="948" t="s">
        <v>195</v>
      </c>
      <c r="BA30" s="948"/>
      <c r="BB30" s="948"/>
      <c r="BC30" s="948"/>
      <c r="BD30" s="948"/>
      <c r="BE30" s="916"/>
      <c r="BF30" s="916"/>
      <c r="BG30" s="916"/>
      <c r="BH30" s="916"/>
      <c r="BI30" s="917"/>
      <c r="BJ30" s="56"/>
      <c r="BK30" s="56"/>
      <c r="BL30" s="56"/>
      <c r="BM30" s="56"/>
      <c r="BN30" s="56"/>
      <c r="BO30" s="55"/>
      <c r="BP30" s="55"/>
      <c r="BQ30" s="52">
        <v>24</v>
      </c>
      <c r="BR30" s="72"/>
      <c r="BS30" s="911"/>
      <c r="BT30" s="912"/>
      <c r="BU30" s="912"/>
      <c r="BV30" s="912"/>
      <c r="BW30" s="912"/>
      <c r="BX30" s="912"/>
      <c r="BY30" s="912"/>
      <c r="BZ30" s="912"/>
      <c r="CA30" s="912"/>
      <c r="CB30" s="912"/>
      <c r="CC30" s="912"/>
      <c r="CD30" s="912"/>
      <c r="CE30" s="912"/>
      <c r="CF30" s="912"/>
      <c r="CG30" s="913"/>
      <c r="CH30" s="918"/>
      <c r="CI30" s="919"/>
      <c r="CJ30" s="919"/>
      <c r="CK30" s="919"/>
      <c r="CL30" s="929"/>
      <c r="CM30" s="918"/>
      <c r="CN30" s="919"/>
      <c r="CO30" s="919"/>
      <c r="CP30" s="919"/>
      <c r="CQ30" s="929"/>
      <c r="CR30" s="918"/>
      <c r="CS30" s="919"/>
      <c r="CT30" s="919"/>
      <c r="CU30" s="919"/>
      <c r="CV30" s="929"/>
      <c r="CW30" s="918"/>
      <c r="CX30" s="919"/>
      <c r="CY30" s="919"/>
      <c r="CZ30" s="919"/>
      <c r="DA30" s="929"/>
      <c r="DB30" s="918"/>
      <c r="DC30" s="919"/>
      <c r="DD30" s="919"/>
      <c r="DE30" s="919"/>
      <c r="DF30" s="929"/>
      <c r="DG30" s="918"/>
      <c r="DH30" s="919"/>
      <c r="DI30" s="919"/>
      <c r="DJ30" s="919"/>
      <c r="DK30" s="929"/>
      <c r="DL30" s="918"/>
      <c r="DM30" s="919"/>
      <c r="DN30" s="919"/>
      <c r="DO30" s="919"/>
      <c r="DP30" s="929"/>
      <c r="DQ30" s="918"/>
      <c r="DR30" s="919"/>
      <c r="DS30" s="919"/>
      <c r="DT30" s="919"/>
      <c r="DU30" s="929"/>
      <c r="DV30" s="911"/>
      <c r="DW30" s="912"/>
      <c r="DX30" s="912"/>
      <c r="DY30" s="912"/>
      <c r="DZ30" s="930"/>
      <c r="EA30" s="48"/>
    </row>
    <row r="31" spans="1:131" ht="26.25" customHeight="1" x14ac:dyDescent="0.15">
      <c r="A31" s="54">
        <v>4</v>
      </c>
      <c r="B31" s="911" t="s">
        <v>462</v>
      </c>
      <c r="C31" s="912"/>
      <c r="D31" s="912"/>
      <c r="E31" s="912"/>
      <c r="F31" s="912"/>
      <c r="G31" s="912"/>
      <c r="H31" s="912"/>
      <c r="I31" s="912"/>
      <c r="J31" s="912"/>
      <c r="K31" s="912"/>
      <c r="L31" s="912"/>
      <c r="M31" s="912"/>
      <c r="N31" s="912"/>
      <c r="O31" s="912"/>
      <c r="P31" s="913"/>
      <c r="Q31" s="914">
        <v>674</v>
      </c>
      <c r="R31" s="915"/>
      <c r="S31" s="915"/>
      <c r="T31" s="915"/>
      <c r="U31" s="915"/>
      <c r="V31" s="915">
        <v>699</v>
      </c>
      <c r="W31" s="915"/>
      <c r="X31" s="915"/>
      <c r="Y31" s="915"/>
      <c r="Z31" s="915"/>
      <c r="AA31" s="915">
        <v>-25</v>
      </c>
      <c r="AB31" s="915"/>
      <c r="AC31" s="915"/>
      <c r="AD31" s="915"/>
      <c r="AE31" s="921"/>
      <c r="AF31" s="941">
        <v>381</v>
      </c>
      <c r="AG31" s="919"/>
      <c r="AH31" s="919"/>
      <c r="AI31" s="919"/>
      <c r="AJ31" s="942"/>
      <c r="AK31" s="920">
        <v>102</v>
      </c>
      <c r="AL31" s="915"/>
      <c r="AM31" s="915"/>
      <c r="AN31" s="915"/>
      <c r="AO31" s="915"/>
      <c r="AP31" s="915">
        <v>3469</v>
      </c>
      <c r="AQ31" s="915"/>
      <c r="AR31" s="915"/>
      <c r="AS31" s="915"/>
      <c r="AT31" s="915"/>
      <c r="AU31" s="915">
        <v>475</v>
      </c>
      <c r="AV31" s="915"/>
      <c r="AW31" s="915"/>
      <c r="AX31" s="915"/>
      <c r="AY31" s="915"/>
      <c r="AZ31" s="948" t="s">
        <v>195</v>
      </c>
      <c r="BA31" s="948"/>
      <c r="BB31" s="948"/>
      <c r="BC31" s="948"/>
      <c r="BD31" s="948"/>
      <c r="BE31" s="916" t="s">
        <v>463</v>
      </c>
      <c r="BF31" s="916"/>
      <c r="BG31" s="916"/>
      <c r="BH31" s="916"/>
      <c r="BI31" s="917"/>
      <c r="BJ31" s="56"/>
      <c r="BK31" s="56"/>
      <c r="BL31" s="56"/>
      <c r="BM31" s="56"/>
      <c r="BN31" s="56"/>
      <c r="BO31" s="55"/>
      <c r="BP31" s="55"/>
      <c r="BQ31" s="52">
        <v>25</v>
      </c>
      <c r="BR31" s="72"/>
      <c r="BS31" s="911"/>
      <c r="BT31" s="912"/>
      <c r="BU31" s="912"/>
      <c r="BV31" s="912"/>
      <c r="BW31" s="912"/>
      <c r="BX31" s="912"/>
      <c r="BY31" s="912"/>
      <c r="BZ31" s="912"/>
      <c r="CA31" s="912"/>
      <c r="CB31" s="912"/>
      <c r="CC31" s="912"/>
      <c r="CD31" s="912"/>
      <c r="CE31" s="912"/>
      <c r="CF31" s="912"/>
      <c r="CG31" s="913"/>
      <c r="CH31" s="918"/>
      <c r="CI31" s="919"/>
      <c r="CJ31" s="919"/>
      <c r="CK31" s="919"/>
      <c r="CL31" s="929"/>
      <c r="CM31" s="918"/>
      <c r="CN31" s="919"/>
      <c r="CO31" s="919"/>
      <c r="CP31" s="919"/>
      <c r="CQ31" s="929"/>
      <c r="CR31" s="918"/>
      <c r="CS31" s="919"/>
      <c r="CT31" s="919"/>
      <c r="CU31" s="919"/>
      <c r="CV31" s="929"/>
      <c r="CW31" s="918"/>
      <c r="CX31" s="919"/>
      <c r="CY31" s="919"/>
      <c r="CZ31" s="919"/>
      <c r="DA31" s="929"/>
      <c r="DB31" s="918"/>
      <c r="DC31" s="919"/>
      <c r="DD31" s="919"/>
      <c r="DE31" s="919"/>
      <c r="DF31" s="929"/>
      <c r="DG31" s="918"/>
      <c r="DH31" s="919"/>
      <c r="DI31" s="919"/>
      <c r="DJ31" s="919"/>
      <c r="DK31" s="929"/>
      <c r="DL31" s="918"/>
      <c r="DM31" s="919"/>
      <c r="DN31" s="919"/>
      <c r="DO31" s="919"/>
      <c r="DP31" s="929"/>
      <c r="DQ31" s="918"/>
      <c r="DR31" s="919"/>
      <c r="DS31" s="919"/>
      <c r="DT31" s="919"/>
      <c r="DU31" s="929"/>
      <c r="DV31" s="911"/>
      <c r="DW31" s="912"/>
      <c r="DX31" s="912"/>
      <c r="DY31" s="912"/>
      <c r="DZ31" s="930"/>
      <c r="EA31" s="48"/>
    </row>
    <row r="32" spans="1:131" ht="26.25" customHeight="1" x14ac:dyDescent="0.15">
      <c r="A32" s="54">
        <v>5</v>
      </c>
      <c r="B32" s="911" t="s">
        <v>355</v>
      </c>
      <c r="C32" s="912"/>
      <c r="D32" s="912"/>
      <c r="E32" s="912"/>
      <c r="F32" s="912"/>
      <c r="G32" s="912"/>
      <c r="H32" s="912"/>
      <c r="I32" s="912"/>
      <c r="J32" s="912"/>
      <c r="K32" s="912"/>
      <c r="L32" s="912"/>
      <c r="M32" s="912"/>
      <c r="N32" s="912"/>
      <c r="O32" s="912"/>
      <c r="P32" s="913"/>
      <c r="Q32" s="914">
        <v>1100</v>
      </c>
      <c r="R32" s="915"/>
      <c r="S32" s="915"/>
      <c r="T32" s="915"/>
      <c r="U32" s="915"/>
      <c r="V32" s="915">
        <v>1100</v>
      </c>
      <c r="W32" s="915"/>
      <c r="X32" s="915"/>
      <c r="Y32" s="915"/>
      <c r="Z32" s="915"/>
      <c r="AA32" s="915">
        <v>0</v>
      </c>
      <c r="AB32" s="915"/>
      <c r="AC32" s="915"/>
      <c r="AD32" s="915"/>
      <c r="AE32" s="921"/>
      <c r="AF32" s="941">
        <v>401</v>
      </c>
      <c r="AG32" s="919"/>
      <c r="AH32" s="919"/>
      <c r="AI32" s="919"/>
      <c r="AJ32" s="942"/>
      <c r="AK32" s="920">
        <v>515</v>
      </c>
      <c r="AL32" s="915"/>
      <c r="AM32" s="915"/>
      <c r="AN32" s="915"/>
      <c r="AO32" s="915"/>
      <c r="AP32" s="915">
        <v>5692</v>
      </c>
      <c r="AQ32" s="915"/>
      <c r="AR32" s="915"/>
      <c r="AS32" s="915"/>
      <c r="AT32" s="915"/>
      <c r="AU32" s="915">
        <v>4559</v>
      </c>
      <c r="AV32" s="915"/>
      <c r="AW32" s="915"/>
      <c r="AX32" s="915"/>
      <c r="AY32" s="915"/>
      <c r="AZ32" s="948" t="s">
        <v>195</v>
      </c>
      <c r="BA32" s="948"/>
      <c r="BB32" s="948"/>
      <c r="BC32" s="948"/>
      <c r="BD32" s="948"/>
      <c r="BE32" s="916" t="s">
        <v>463</v>
      </c>
      <c r="BF32" s="916"/>
      <c r="BG32" s="916"/>
      <c r="BH32" s="916"/>
      <c r="BI32" s="917"/>
      <c r="BJ32" s="56"/>
      <c r="BK32" s="56"/>
      <c r="BL32" s="56"/>
      <c r="BM32" s="56"/>
      <c r="BN32" s="56"/>
      <c r="BO32" s="55"/>
      <c r="BP32" s="55"/>
      <c r="BQ32" s="52">
        <v>26</v>
      </c>
      <c r="BR32" s="72"/>
      <c r="BS32" s="911"/>
      <c r="BT32" s="912"/>
      <c r="BU32" s="912"/>
      <c r="BV32" s="912"/>
      <c r="BW32" s="912"/>
      <c r="BX32" s="912"/>
      <c r="BY32" s="912"/>
      <c r="BZ32" s="912"/>
      <c r="CA32" s="912"/>
      <c r="CB32" s="912"/>
      <c r="CC32" s="912"/>
      <c r="CD32" s="912"/>
      <c r="CE32" s="912"/>
      <c r="CF32" s="912"/>
      <c r="CG32" s="913"/>
      <c r="CH32" s="918"/>
      <c r="CI32" s="919"/>
      <c r="CJ32" s="919"/>
      <c r="CK32" s="919"/>
      <c r="CL32" s="929"/>
      <c r="CM32" s="918"/>
      <c r="CN32" s="919"/>
      <c r="CO32" s="919"/>
      <c r="CP32" s="919"/>
      <c r="CQ32" s="929"/>
      <c r="CR32" s="918"/>
      <c r="CS32" s="919"/>
      <c r="CT32" s="919"/>
      <c r="CU32" s="919"/>
      <c r="CV32" s="929"/>
      <c r="CW32" s="918"/>
      <c r="CX32" s="919"/>
      <c r="CY32" s="919"/>
      <c r="CZ32" s="919"/>
      <c r="DA32" s="929"/>
      <c r="DB32" s="918"/>
      <c r="DC32" s="919"/>
      <c r="DD32" s="919"/>
      <c r="DE32" s="919"/>
      <c r="DF32" s="929"/>
      <c r="DG32" s="918"/>
      <c r="DH32" s="919"/>
      <c r="DI32" s="919"/>
      <c r="DJ32" s="919"/>
      <c r="DK32" s="929"/>
      <c r="DL32" s="918"/>
      <c r="DM32" s="919"/>
      <c r="DN32" s="919"/>
      <c r="DO32" s="919"/>
      <c r="DP32" s="929"/>
      <c r="DQ32" s="918"/>
      <c r="DR32" s="919"/>
      <c r="DS32" s="919"/>
      <c r="DT32" s="919"/>
      <c r="DU32" s="929"/>
      <c r="DV32" s="911"/>
      <c r="DW32" s="912"/>
      <c r="DX32" s="912"/>
      <c r="DY32" s="912"/>
      <c r="DZ32" s="930"/>
      <c r="EA32" s="48"/>
    </row>
    <row r="33" spans="1:131" ht="26.25" customHeight="1" x14ac:dyDescent="0.15">
      <c r="A33" s="54">
        <v>6</v>
      </c>
      <c r="B33" s="911" t="s">
        <v>290</v>
      </c>
      <c r="C33" s="912"/>
      <c r="D33" s="912"/>
      <c r="E33" s="912"/>
      <c r="F33" s="912"/>
      <c r="G33" s="912"/>
      <c r="H33" s="912"/>
      <c r="I33" s="912"/>
      <c r="J33" s="912"/>
      <c r="K33" s="912"/>
      <c r="L33" s="912"/>
      <c r="M33" s="912"/>
      <c r="N33" s="912"/>
      <c r="O33" s="912"/>
      <c r="P33" s="913"/>
      <c r="Q33" s="914">
        <v>18</v>
      </c>
      <c r="R33" s="915"/>
      <c r="S33" s="915"/>
      <c r="T33" s="915"/>
      <c r="U33" s="915"/>
      <c r="V33" s="915">
        <v>6</v>
      </c>
      <c r="W33" s="915"/>
      <c r="X33" s="915"/>
      <c r="Y33" s="915"/>
      <c r="Z33" s="915"/>
      <c r="AA33" s="915">
        <v>12</v>
      </c>
      <c r="AB33" s="915"/>
      <c r="AC33" s="915"/>
      <c r="AD33" s="915"/>
      <c r="AE33" s="921"/>
      <c r="AF33" s="941">
        <v>12</v>
      </c>
      <c r="AG33" s="919"/>
      <c r="AH33" s="919"/>
      <c r="AI33" s="919"/>
      <c r="AJ33" s="942"/>
      <c r="AK33" s="920">
        <v>12</v>
      </c>
      <c r="AL33" s="915"/>
      <c r="AM33" s="915"/>
      <c r="AN33" s="915"/>
      <c r="AO33" s="915"/>
      <c r="AP33" s="915">
        <v>30</v>
      </c>
      <c r="AQ33" s="915"/>
      <c r="AR33" s="915"/>
      <c r="AS33" s="915"/>
      <c r="AT33" s="915"/>
      <c r="AU33" s="915">
        <v>30</v>
      </c>
      <c r="AV33" s="915"/>
      <c r="AW33" s="915"/>
      <c r="AX33" s="915"/>
      <c r="AY33" s="915"/>
      <c r="AZ33" s="948" t="s">
        <v>195</v>
      </c>
      <c r="BA33" s="948"/>
      <c r="BB33" s="948"/>
      <c r="BC33" s="948"/>
      <c r="BD33" s="948"/>
      <c r="BE33" s="916" t="s">
        <v>21</v>
      </c>
      <c r="BF33" s="916"/>
      <c r="BG33" s="916"/>
      <c r="BH33" s="916"/>
      <c r="BI33" s="917"/>
      <c r="BJ33" s="56"/>
      <c r="BK33" s="56"/>
      <c r="BL33" s="56"/>
      <c r="BM33" s="56"/>
      <c r="BN33" s="56"/>
      <c r="BO33" s="55"/>
      <c r="BP33" s="55"/>
      <c r="BQ33" s="52">
        <v>27</v>
      </c>
      <c r="BR33" s="72"/>
      <c r="BS33" s="911"/>
      <c r="BT33" s="912"/>
      <c r="BU33" s="912"/>
      <c r="BV33" s="912"/>
      <c r="BW33" s="912"/>
      <c r="BX33" s="912"/>
      <c r="BY33" s="912"/>
      <c r="BZ33" s="912"/>
      <c r="CA33" s="912"/>
      <c r="CB33" s="912"/>
      <c r="CC33" s="912"/>
      <c r="CD33" s="912"/>
      <c r="CE33" s="912"/>
      <c r="CF33" s="912"/>
      <c r="CG33" s="913"/>
      <c r="CH33" s="918"/>
      <c r="CI33" s="919"/>
      <c r="CJ33" s="919"/>
      <c r="CK33" s="919"/>
      <c r="CL33" s="929"/>
      <c r="CM33" s="918"/>
      <c r="CN33" s="919"/>
      <c r="CO33" s="919"/>
      <c r="CP33" s="919"/>
      <c r="CQ33" s="929"/>
      <c r="CR33" s="918"/>
      <c r="CS33" s="919"/>
      <c r="CT33" s="919"/>
      <c r="CU33" s="919"/>
      <c r="CV33" s="929"/>
      <c r="CW33" s="918"/>
      <c r="CX33" s="919"/>
      <c r="CY33" s="919"/>
      <c r="CZ33" s="919"/>
      <c r="DA33" s="929"/>
      <c r="DB33" s="918"/>
      <c r="DC33" s="919"/>
      <c r="DD33" s="919"/>
      <c r="DE33" s="919"/>
      <c r="DF33" s="929"/>
      <c r="DG33" s="918"/>
      <c r="DH33" s="919"/>
      <c r="DI33" s="919"/>
      <c r="DJ33" s="919"/>
      <c r="DK33" s="929"/>
      <c r="DL33" s="918"/>
      <c r="DM33" s="919"/>
      <c r="DN33" s="919"/>
      <c r="DO33" s="919"/>
      <c r="DP33" s="929"/>
      <c r="DQ33" s="918"/>
      <c r="DR33" s="919"/>
      <c r="DS33" s="919"/>
      <c r="DT33" s="919"/>
      <c r="DU33" s="929"/>
      <c r="DV33" s="911"/>
      <c r="DW33" s="912"/>
      <c r="DX33" s="912"/>
      <c r="DY33" s="912"/>
      <c r="DZ33" s="930"/>
      <c r="EA33" s="48"/>
    </row>
    <row r="34" spans="1:131" ht="26.25" customHeight="1" x14ac:dyDescent="0.15">
      <c r="A34" s="54">
        <v>7</v>
      </c>
      <c r="B34" s="911"/>
      <c r="C34" s="912"/>
      <c r="D34" s="912"/>
      <c r="E34" s="912"/>
      <c r="F34" s="912"/>
      <c r="G34" s="912"/>
      <c r="H34" s="912"/>
      <c r="I34" s="912"/>
      <c r="J34" s="912"/>
      <c r="K34" s="912"/>
      <c r="L34" s="912"/>
      <c r="M34" s="912"/>
      <c r="N34" s="912"/>
      <c r="O34" s="912"/>
      <c r="P34" s="913"/>
      <c r="Q34" s="914"/>
      <c r="R34" s="915"/>
      <c r="S34" s="915"/>
      <c r="T34" s="915"/>
      <c r="U34" s="915"/>
      <c r="V34" s="915"/>
      <c r="W34" s="915"/>
      <c r="X34" s="915"/>
      <c r="Y34" s="915"/>
      <c r="Z34" s="915"/>
      <c r="AA34" s="915"/>
      <c r="AB34" s="915"/>
      <c r="AC34" s="915"/>
      <c r="AD34" s="915"/>
      <c r="AE34" s="921"/>
      <c r="AF34" s="941"/>
      <c r="AG34" s="919"/>
      <c r="AH34" s="919"/>
      <c r="AI34" s="919"/>
      <c r="AJ34" s="942"/>
      <c r="AK34" s="920"/>
      <c r="AL34" s="915"/>
      <c r="AM34" s="915"/>
      <c r="AN34" s="915"/>
      <c r="AO34" s="915"/>
      <c r="AP34" s="915"/>
      <c r="AQ34" s="915"/>
      <c r="AR34" s="915"/>
      <c r="AS34" s="915"/>
      <c r="AT34" s="915"/>
      <c r="AU34" s="915"/>
      <c r="AV34" s="915"/>
      <c r="AW34" s="915"/>
      <c r="AX34" s="915"/>
      <c r="AY34" s="915"/>
      <c r="AZ34" s="948"/>
      <c r="BA34" s="948"/>
      <c r="BB34" s="948"/>
      <c r="BC34" s="948"/>
      <c r="BD34" s="948"/>
      <c r="BE34" s="916"/>
      <c r="BF34" s="916"/>
      <c r="BG34" s="916"/>
      <c r="BH34" s="916"/>
      <c r="BI34" s="917"/>
      <c r="BJ34" s="56"/>
      <c r="BK34" s="56"/>
      <c r="BL34" s="56"/>
      <c r="BM34" s="56"/>
      <c r="BN34" s="56"/>
      <c r="BO34" s="55"/>
      <c r="BP34" s="55"/>
      <c r="BQ34" s="52">
        <v>28</v>
      </c>
      <c r="BR34" s="72"/>
      <c r="BS34" s="911"/>
      <c r="BT34" s="912"/>
      <c r="BU34" s="912"/>
      <c r="BV34" s="912"/>
      <c r="BW34" s="912"/>
      <c r="BX34" s="912"/>
      <c r="BY34" s="912"/>
      <c r="BZ34" s="912"/>
      <c r="CA34" s="912"/>
      <c r="CB34" s="912"/>
      <c r="CC34" s="912"/>
      <c r="CD34" s="912"/>
      <c r="CE34" s="912"/>
      <c r="CF34" s="912"/>
      <c r="CG34" s="913"/>
      <c r="CH34" s="918"/>
      <c r="CI34" s="919"/>
      <c r="CJ34" s="919"/>
      <c r="CK34" s="919"/>
      <c r="CL34" s="929"/>
      <c r="CM34" s="918"/>
      <c r="CN34" s="919"/>
      <c r="CO34" s="919"/>
      <c r="CP34" s="919"/>
      <c r="CQ34" s="929"/>
      <c r="CR34" s="918"/>
      <c r="CS34" s="919"/>
      <c r="CT34" s="919"/>
      <c r="CU34" s="919"/>
      <c r="CV34" s="929"/>
      <c r="CW34" s="918"/>
      <c r="CX34" s="919"/>
      <c r="CY34" s="919"/>
      <c r="CZ34" s="919"/>
      <c r="DA34" s="929"/>
      <c r="DB34" s="918"/>
      <c r="DC34" s="919"/>
      <c r="DD34" s="919"/>
      <c r="DE34" s="919"/>
      <c r="DF34" s="929"/>
      <c r="DG34" s="918"/>
      <c r="DH34" s="919"/>
      <c r="DI34" s="919"/>
      <c r="DJ34" s="919"/>
      <c r="DK34" s="929"/>
      <c r="DL34" s="918"/>
      <c r="DM34" s="919"/>
      <c r="DN34" s="919"/>
      <c r="DO34" s="919"/>
      <c r="DP34" s="929"/>
      <c r="DQ34" s="918"/>
      <c r="DR34" s="919"/>
      <c r="DS34" s="919"/>
      <c r="DT34" s="919"/>
      <c r="DU34" s="929"/>
      <c r="DV34" s="911"/>
      <c r="DW34" s="912"/>
      <c r="DX34" s="912"/>
      <c r="DY34" s="912"/>
      <c r="DZ34" s="930"/>
      <c r="EA34" s="48"/>
    </row>
    <row r="35" spans="1:131" ht="26.25" customHeight="1" x14ac:dyDescent="0.15">
      <c r="A35" s="54">
        <v>8</v>
      </c>
      <c r="B35" s="911"/>
      <c r="C35" s="912"/>
      <c r="D35" s="912"/>
      <c r="E35" s="912"/>
      <c r="F35" s="912"/>
      <c r="G35" s="912"/>
      <c r="H35" s="912"/>
      <c r="I35" s="912"/>
      <c r="J35" s="912"/>
      <c r="K35" s="912"/>
      <c r="L35" s="912"/>
      <c r="M35" s="912"/>
      <c r="N35" s="912"/>
      <c r="O35" s="912"/>
      <c r="P35" s="913"/>
      <c r="Q35" s="914"/>
      <c r="R35" s="915"/>
      <c r="S35" s="915"/>
      <c r="T35" s="915"/>
      <c r="U35" s="915"/>
      <c r="V35" s="915"/>
      <c r="W35" s="915"/>
      <c r="X35" s="915"/>
      <c r="Y35" s="915"/>
      <c r="Z35" s="915"/>
      <c r="AA35" s="915"/>
      <c r="AB35" s="915"/>
      <c r="AC35" s="915"/>
      <c r="AD35" s="915"/>
      <c r="AE35" s="921"/>
      <c r="AF35" s="941"/>
      <c r="AG35" s="919"/>
      <c r="AH35" s="919"/>
      <c r="AI35" s="919"/>
      <c r="AJ35" s="942"/>
      <c r="AK35" s="920"/>
      <c r="AL35" s="915"/>
      <c r="AM35" s="915"/>
      <c r="AN35" s="915"/>
      <c r="AO35" s="915"/>
      <c r="AP35" s="915"/>
      <c r="AQ35" s="915"/>
      <c r="AR35" s="915"/>
      <c r="AS35" s="915"/>
      <c r="AT35" s="915"/>
      <c r="AU35" s="915"/>
      <c r="AV35" s="915"/>
      <c r="AW35" s="915"/>
      <c r="AX35" s="915"/>
      <c r="AY35" s="915"/>
      <c r="AZ35" s="948"/>
      <c r="BA35" s="948"/>
      <c r="BB35" s="948"/>
      <c r="BC35" s="948"/>
      <c r="BD35" s="948"/>
      <c r="BE35" s="916"/>
      <c r="BF35" s="916"/>
      <c r="BG35" s="916"/>
      <c r="BH35" s="916"/>
      <c r="BI35" s="917"/>
      <c r="BJ35" s="56"/>
      <c r="BK35" s="56"/>
      <c r="BL35" s="56"/>
      <c r="BM35" s="56"/>
      <c r="BN35" s="56"/>
      <c r="BO35" s="55"/>
      <c r="BP35" s="55"/>
      <c r="BQ35" s="52">
        <v>29</v>
      </c>
      <c r="BR35" s="72"/>
      <c r="BS35" s="911"/>
      <c r="BT35" s="912"/>
      <c r="BU35" s="912"/>
      <c r="BV35" s="912"/>
      <c r="BW35" s="912"/>
      <c r="BX35" s="912"/>
      <c r="BY35" s="912"/>
      <c r="BZ35" s="912"/>
      <c r="CA35" s="912"/>
      <c r="CB35" s="912"/>
      <c r="CC35" s="912"/>
      <c r="CD35" s="912"/>
      <c r="CE35" s="912"/>
      <c r="CF35" s="912"/>
      <c r="CG35" s="913"/>
      <c r="CH35" s="918"/>
      <c r="CI35" s="919"/>
      <c r="CJ35" s="919"/>
      <c r="CK35" s="919"/>
      <c r="CL35" s="929"/>
      <c r="CM35" s="918"/>
      <c r="CN35" s="919"/>
      <c r="CO35" s="919"/>
      <c r="CP35" s="919"/>
      <c r="CQ35" s="929"/>
      <c r="CR35" s="918"/>
      <c r="CS35" s="919"/>
      <c r="CT35" s="919"/>
      <c r="CU35" s="919"/>
      <c r="CV35" s="929"/>
      <c r="CW35" s="918"/>
      <c r="CX35" s="919"/>
      <c r="CY35" s="919"/>
      <c r="CZ35" s="919"/>
      <c r="DA35" s="929"/>
      <c r="DB35" s="918"/>
      <c r="DC35" s="919"/>
      <c r="DD35" s="919"/>
      <c r="DE35" s="919"/>
      <c r="DF35" s="929"/>
      <c r="DG35" s="918"/>
      <c r="DH35" s="919"/>
      <c r="DI35" s="919"/>
      <c r="DJ35" s="919"/>
      <c r="DK35" s="929"/>
      <c r="DL35" s="918"/>
      <c r="DM35" s="919"/>
      <c r="DN35" s="919"/>
      <c r="DO35" s="919"/>
      <c r="DP35" s="929"/>
      <c r="DQ35" s="918"/>
      <c r="DR35" s="919"/>
      <c r="DS35" s="919"/>
      <c r="DT35" s="919"/>
      <c r="DU35" s="929"/>
      <c r="DV35" s="911"/>
      <c r="DW35" s="912"/>
      <c r="DX35" s="912"/>
      <c r="DY35" s="912"/>
      <c r="DZ35" s="930"/>
      <c r="EA35" s="48"/>
    </row>
    <row r="36" spans="1:131" ht="26.25" customHeight="1" x14ac:dyDescent="0.15">
      <c r="A36" s="54">
        <v>9</v>
      </c>
      <c r="B36" s="911"/>
      <c r="C36" s="912"/>
      <c r="D36" s="912"/>
      <c r="E36" s="912"/>
      <c r="F36" s="912"/>
      <c r="G36" s="912"/>
      <c r="H36" s="912"/>
      <c r="I36" s="912"/>
      <c r="J36" s="912"/>
      <c r="K36" s="912"/>
      <c r="L36" s="912"/>
      <c r="M36" s="912"/>
      <c r="N36" s="912"/>
      <c r="O36" s="912"/>
      <c r="P36" s="913"/>
      <c r="Q36" s="914"/>
      <c r="R36" s="915"/>
      <c r="S36" s="915"/>
      <c r="T36" s="915"/>
      <c r="U36" s="915"/>
      <c r="V36" s="915"/>
      <c r="W36" s="915"/>
      <c r="X36" s="915"/>
      <c r="Y36" s="915"/>
      <c r="Z36" s="915"/>
      <c r="AA36" s="915"/>
      <c r="AB36" s="915"/>
      <c r="AC36" s="915"/>
      <c r="AD36" s="915"/>
      <c r="AE36" s="921"/>
      <c r="AF36" s="941"/>
      <c r="AG36" s="919"/>
      <c r="AH36" s="919"/>
      <c r="AI36" s="919"/>
      <c r="AJ36" s="942"/>
      <c r="AK36" s="920"/>
      <c r="AL36" s="915"/>
      <c r="AM36" s="915"/>
      <c r="AN36" s="915"/>
      <c r="AO36" s="915"/>
      <c r="AP36" s="915"/>
      <c r="AQ36" s="915"/>
      <c r="AR36" s="915"/>
      <c r="AS36" s="915"/>
      <c r="AT36" s="915"/>
      <c r="AU36" s="915"/>
      <c r="AV36" s="915"/>
      <c r="AW36" s="915"/>
      <c r="AX36" s="915"/>
      <c r="AY36" s="915"/>
      <c r="AZ36" s="948"/>
      <c r="BA36" s="948"/>
      <c r="BB36" s="948"/>
      <c r="BC36" s="948"/>
      <c r="BD36" s="948"/>
      <c r="BE36" s="916"/>
      <c r="BF36" s="916"/>
      <c r="BG36" s="916"/>
      <c r="BH36" s="916"/>
      <c r="BI36" s="917"/>
      <c r="BJ36" s="56"/>
      <c r="BK36" s="56"/>
      <c r="BL36" s="56"/>
      <c r="BM36" s="56"/>
      <c r="BN36" s="56"/>
      <c r="BO36" s="55"/>
      <c r="BP36" s="55"/>
      <c r="BQ36" s="52">
        <v>30</v>
      </c>
      <c r="BR36" s="72"/>
      <c r="BS36" s="911"/>
      <c r="BT36" s="912"/>
      <c r="BU36" s="912"/>
      <c r="BV36" s="912"/>
      <c r="BW36" s="912"/>
      <c r="BX36" s="912"/>
      <c r="BY36" s="912"/>
      <c r="BZ36" s="912"/>
      <c r="CA36" s="912"/>
      <c r="CB36" s="912"/>
      <c r="CC36" s="912"/>
      <c r="CD36" s="912"/>
      <c r="CE36" s="912"/>
      <c r="CF36" s="912"/>
      <c r="CG36" s="913"/>
      <c r="CH36" s="918"/>
      <c r="CI36" s="919"/>
      <c r="CJ36" s="919"/>
      <c r="CK36" s="919"/>
      <c r="CL36" s="929"/>
      <c r="CM36" s="918"/>
      <c r="CN36" s="919"/>
      <c r="CO36" s="919"/>
      <c r="CP36" s="919"/>
      <c r="CQ36" s="929"/>
      <c r="CR36" s="918"/>
      <c r="CS36" s="919"/>
      <c r="CT36" s="919"/>
      <c r="CU36" s="919"/>
      <c r="CV36" s="929"/>
      <c r="CW36" s="918"/>
      <c r="CX36" s="919"/>
      <c r="CY36" s="919"/>
      <c r="CZ36" s="919"/>
      <c r="DA36" s="929"/>
      <c r="DB36" s="918"/>
      <c r="DC36" s="919"/>
      <c r="DD36" s="919"/>
      <c r="DE36" s="919"/>
      <c r="DF36" s="929"/>
      <c r="DG36" s="918"/>
      <c r="DH36" s="919"/>
      <c r="DI36" s="919"/>
      <c r="DJ36" s="919"/>
      <c r="DK36" s="929"/>
      <c r="DL36" s="918"/>
      <c r="DM36" s="919"/>
      <c r="DN36" s="919"/>
      <c r="DO36" s="919"/>
      <c r="DP36" s="929"/>
      <c r="DQ36" s="918"/>
      <c r="DR36" s="919"/>
      <c r="DS36" s="919"/>
      <c r="DT36" s="919"/>
      <c r="DU36" s="929"/>
      <c r="DV36" s="911"/>
      <c r="DW36" s="912"/>
      <c r="DX36" s="912"/>
      <c r="DY36" s="912"/>
      <c r="DZ36" s="930"/>
      <c r="EA36" s="48"/>
    </row>
    <row r="37" spans="1:131" ht="26.25" customHeight="1" x14ac:dyDescent="0.15">
      <c r="A37" s="54">
        <v>10</v>
      </c>
      <c r="B37" s="911"/>
      <c r="C37" s="912"/>
      <c r="D37" s="912"/>
      <c r="E37" s="912"/>
      <c r="F37" s="912"/>
      <c r="G37" s="912"/>
      <c r="H37" s="912"/>
      <c r="I37" s="912"/>
      <c r="J37" s="912"/>
      <c r="K37" s="912"/>
      <c r="L37" s="912"/>
      <c r="M37" s="912"/>
      <c r="N37" s="912"/>
      <c r="O37" s="912"/>
      <c r="P37" s="913"/>
      <c r="Q37" s="914"/>
      <c r="R37" s="915"/>
      <c r="S37" s="915"/>
      <c r="T37" s="915"/>
      <c r="U37" s="915"/>
      <c r="V37" s="915"/>
      <c r="W37" s="915"/>
      <c r="X37" s="915"/>
      <c r="Y37" s="915"/>
      <c r="Z37" s="915"/>
      <c r="AA37" s="915"/>
      <c r="AB37" s="915"/>
      <c r="AC37" s="915"/>
      <c r="AD37" s="915"/>
      <c r="AE37" s="921"/>
      <c r="AF37" s="941"/>
      <c r="AG37" s="919"/>
      <c r="AH37" s="919"/>
      <c r="AI37" s="919"/>
      <c r="AJ37" s="942"/>
      <c r="AK37" s="920"/>
      <c r="AL37" s="915"/>
      <c r="AM37" s="915"/>
      <c r="AN37" s="915"/>
      <c r="AO37" s="915"/>
      <c r="AP37" s="915"/>
      <c r="AQ37" s="915"/>
      <c r="AR37" s="915"/>
      <c r="AS37" s="915"/>
      <c r="AT37" s="915"/>
      <c r="AU37" s="915"/>
      <c r="AV37" s="915"/>
      <c r="AW37" s="915"/>
      <c r="AX37" s="915"/>
      <c r="AY37" s="915"/>
      <c r="AZ37" s="948"/>
      <c r="BA37" s="948"/>
      <c r="BB37" s="948"/>
      <c r="BC37" s="948"/>
      <c r="BD37" s="948"/>
      <c r="BE37" s="916"/>
      <c r="BF37" s="916"/>
      <c r="BG37" s="916"/>
      <c r="BH37" s="916"/>
      <c r="BI37" s="917"/>
      <c r="BJ37" s="56"/>
      <c r="BK37" s="56"/>
      <c r="BL37" s="56"/>
      <c r="BM37" s="56"/>
      <c r="BN37" s="56"/>
      <c r="BO37" s="55"/>
      <c r="BP37" s="55"/>
      <c r="BQ37" s="52">
        <v>31</v>
      </c>
      <c r="BR37" s="72"/>
      <c r="BS37" s="911"/>
      <c r="BT37" s="912"/>
      <c r="BU37" s="912"/>
      <c r="BV37" s="912"/>
      <c r="BW37" s="912"/>
      <c r="BX37" s="912"/>
      <c r="BY37" s="912"/>
      <c r="BZ37" s="912"/>
      <c r="CA37" s="912"/>
      <c r="CB37" s="912"/>
      <c r="CC37" s="912"/>
      <c r="CD37" s="912"/>
      <c r="CE37" s="912"/>
      <c r="CF37" s="912"/>
      <c r="CG37" s="913"/>
      <c r="CH37" s="918"/>
      <c r="CI37" s="919"/>
      <c r="CJ37" s="919"/>
      <c r="CK37" s="919"/>
      <c r="CL37" s="929"/>
      <c r="CM37" s="918"/>
      <c r="CN37" s="919"/>
      <c r="CO37" s="919"/>
      <c r="CP37" s="919"/>
      <c r="CQ37" s="929"/>
      <c r="CR37" s="918"/>
      <c r="CS37" s="919"/>
      <c r="CT37" s="919"/>
      <c r="CU37" s="919"/>
      <c r="CV37" s="929"/>
      <c r="CW37" s="918"/>
      <c r="CX37" s="919"/>
      <c r="CY37" s="919"/>
      <c r="CZ37" s="919"/>
      <c r="DA37" s="929"/>
      <c r="DB37" s="918"/>
      <c r="DC37" s="919"/>
      <c r="DD37" s="919"/>
      <c r="DE37" s="919"/>
      <c r="DF37" s="929"/>
      <c r="DG37" s="918"/>
      <c r="DH37" s="919"/>
      <c r="DI37" s="919"/>
      <c r="DJ37" s="919"/>
      <c r="DK37" s="929"/>
      <c r="DL37" s="918"/>
      <c r="DM37" s="919"/>
      <c r="DN37" s="919"/>
      <c r="DO37" s="919"/>
      <c r="DP37" s="929"/>
      <c r="DQ37" s="918"/>
      <c r="DR37" s="919"/>
      <c r="DS37" s="919"/>
      <c r="DT37" s="919"/>
      <c r="DU37" s="929"/>
      <c r="DV37" s="911"/>
      <c r="DW37" s="912"/>
      <c r="DX37" s="912"/>
      <c r="DY37" s="912"/>
      <c r="DZ37" s="930"/>
      <c r="EA37" s="48"/>
    </row>
    <row r="38" spans="1:131" ht="26.25" customHeight="1" x14ac:dyDescent="0.15">
      <c r="A38" s="54">
        <v>11</v>
      </c>
      <c r="B38" s="911"/>
      <c r="C38" s="912"/>
      <c r="D38" s="912"/>
      <c r="E38" s="912"/>
      <c r="F38" s="912"/>
      <c r="G38" s="912"/>
      <c r="H38" s="912"/>
      <c r="I38" s="912"/>
      <c r="J38" s="912"/>
      <c r="K38" s="912"/>
      <c r="L38" s="912"/>
      <c r="M38" s="912"/>
      <c r="N38" s="912"/>
      <c r="O38" s="912"/>
      <c r="P38" s="913"/>
      <c r="Q38" s="914"/>
      <c r="R38" s="915"/>
      <c r="S38" s="915"/>
      <c r="T38" s="915"/>
      <c r="U38" s="915"/>
      <c r="V38" s="915"/>
      <c r="W38" s="915"/>
      <c r="X38" s="915"/>
      <c r="Y38" s="915"/>
      <c r="Z38" s="915"/>
      <c r="AA38" s="915"/>
      <c r="AB38" s="915"/>
      <c r="AC38" s="915"/>
      <c r="AD38" s="915"/>
      <c r="AE38" s="921"/>
      <c r="AF38" s="941"/>
      <c r="AG38" s="919"/>
      <c r="AH38" s="919"/>
      <c r="AI38" s="919"/>
      <c r="AJ38" s="942"/>
      <c r="AK38" s="920"/>
      <c r="AL38" s="915"/>
      <c r="AM38" s="915"/>
      <c r="AN38" s="915"/>
      <c r="AO38" s="915"/>
      <c r="AP38" s="915"/>
      <c r="AQ38" s="915"/>
      <c r="AR38" s="915"/>
      <c r="AS38" s="915"/>
      <c r="AT38" s="915"/>
      <c r="AU38" s="915"/>
      <c r="AV38" s="915"/>
      <c r="AW38" s="915"/>
      <c r="AX38" s="915"/>
      <c r="AY38" s="915"/>
      <c r="AZ38" s="948"/>
      <c r="BA38" s="948"/>
      <c r="BB38" s="948"/>
      <c r="BC38" s="948"/>
      <c r="BD38" s="948"/>
      <c r="BE38" s="916"/>
      <c r="BF38" s="916"/>
      <c r="BG38" s="916"/>
      <c r="BH38" s="916"/>
      <c r="BI38" s="917"/>
      <c r="BJ38" s="56"/>
      <c r="BK38" s="56"/>
      <c r="BL38" s="56"/>
      <c r="BM38" s="56"/>
      <c r="BN38" s="56"/>
      <c r="BO38" s="55"/>
      <c r="BP38" s="55"/>
      <c r="BQ38" s="52">
        <v>32</v>
      </c>
      <c r="BR38" s="72"/>
      <c r="BS38" s="911"/>
      <c r="BT38" s="912"/>
      <c r="BU38" s="912"/>
      <c r="BV38" s="912"/>
      <c r="BW38" s="912"/>
      <c r="BX38" s="912"/>
      <c r="BY38" s="912"/>
      <c r="BZ38" s="912"/>
      <c r="CA38" s="912"/>
      <c r="CB38" s="912"/>
      <c r="CC38" s="912"/>
      <c r="CD38" s="912"/>
      <c r="CE38" s="912"/>
      <c r="CF38" s="912"/>
      <c r="CG38" s="913"/>
      <c r="CH38" s="918"/>
      <c r="CI38" s="919"/>
      <c r="CJ38" s="919"/>
      <c r="CK38" s="919"/>
      <c r="CL38" s="929"/>
      <c r="CM38" s="918"/>
      <c r="CN38" s="919"/>
      <c r="CO38" s="919"/>
      <c r="CP38" s="919"/>
      <c r="CQ38" s="929"/>
      <c r="CR38" s="918"/>
      <c r="CS38" s="919"/>
      <c r="CT38" s="919"/>
      <c r="CU38" s="919"/>
      <c r="CV38" s="929"/>
      <c r="CW38" s="918"/>
      <c r="CX38" s="919"/>
      <c r="CY38" s="919"/>
      <c r="CZ38" s="919"/>
      <c r="DA38" s="929"/>
      <c r="DB38" s="918"/>
      <c r="DC38" s="919"/>
      <c r="DD38" s="919"/>
      <c r="DE38" s="919"/>
      <c r="DF38" s="929"/>
      <c r="DG38" s="918"/>
      <c r="DH38" s="919"/>
      <c r="DI38" s="919"/>
      <c r="DJ38" s="919"/>
      <c r="DK38" s="929"/>
      <c r="DL38" s="918"/>
      <c r="DM38" s="919"/>
      <c r="DN38" s="919"/>
      <c r="DO38" s="919"/>
      <c r="DP38" s="929"/>
      <c r="DQ38" s="918"/>
      <c r="DR38" s="919"/>
      <c r="DS38" s="919"/>
      <c r="DT38" s="919"/>
      <c r="DU38" s="929"/>
      <c r="DV38" s="911"/>
      <c r="DW38" s="912"/>
      <c r="DX38" s="912"/>
      <c r="DY38" s="912"/>
      <c r="DZ38" s="930"/>
      <c r="EA38" s="48"/>
    </row>
    <row r="39" spans="1:131" ht="26.25" customHeight="1" x14ac:dyDescent="0.15">
      <c r="A39" s="54">
        <v>12</v>
      </c>
      <c r="B39" s="911"/>
      <c r="C39" s="912"/>
      <c r="D39" s="912"/>
      <c r="E39" s="912"/>
      <c r="F39" s="912"/>
      <c r="G39" s="912"/>
      <c r="H39" s="912"/>
      <c r="I39" s="912"/>
      <c r="J39" s="912"/>
      <c r="K39" s="912"/>
      <c r="L39" s="912"/>
      <c r="M39" s="912"/>
      <c r="N39" s="912"/>
      <c r="O39" s="912"/>
      <c r="P39" s="913"/>
      <c r="Q39" s="914"/>
      <c r="R39" s="915"/>
      <c r="S39" s="915"/>
      <c r="T39" s="915"/>
      <c r="U39" s="915"/>
      <c r="V39" s="915"/>
      <c r="W39" s="915"/>
      <c r="X39" s="915"/>
      <c r="Y39" s="915"/>
      <c r="Z39" s="915"/>
      <c r="AA39" s="915"/>
      <c r="AB39" s="915"/>
      <c r="AC39" s="915"/>
      <c r="AD39" s="915"/>
      <c r="AE39" s="921"/>
      <c r="AF39" s="941"/>
      <c r="AG39" s="919"/>
      <c r="AH39" s="919"/>
      <c r="AI39" s="919"/>
      <c r="AJ39" s="942"/>
      <c r="AK39" s="920"/>
      <c r="AL39" s="915"/>
      <c r="AM39" s="915"/>
      <c r="AN39" s="915"/>
      <c r="AO39" s="915"/>
      <c r="AP39" s="915"/>
      <c r="AQ39" s="915"/>
      <c r="AR39" s="915"/>
      <c r="AS39" s="915"/>
      <c r="AT39" s="915"/>
      <c r="AU39" s="915"/>
      <c r="AV39" s="915"/>
      <c r="AW39" s="915"/>
      <c r="AX39" s="915"/>
      <c r="AY39" s="915"/>
      <c r="AZ39" s="948"/>
      <c r="BA39" s="948"/>
      <c r="BB39" s="948"/>
      <c r="BC39" s="948"/>
      <c r="BD39" s="948"/>
      <c r="BE39" s="916"/>
      <c r="BF39" s="916"/>
      <c r="BG39" s="916"/>
      <c r="BH39" s="916"/>
      <c r="BI39" s="917"/>
      <c r="BJ39" s="56"/>
      <c r="BK39" s="56"/>
      <c r="BL39" s="56"/>
      <c r="BM39" s="56"/>
      <c r="BN39" s="56"/>
      <c r="BO39" s="55"/>
      <c r="BP39" s="55"/>
      <c r="BQ39" s="52">
        <v>33</v>
      </c>
      <c r="BR39" s="72"/>
      <c r="BS39" s="911"/>
      <c r="BT39" s="912"/>
      <c r="BU39" s="912"/>
      <c r="BV39" s="912"/>
      <c r="BW39" s="912"/>
      <c r="BX39" s="912"/>
      <c r="BY39" s="912"/>
      <c r="BZ39" s="912"/>
      <c r="CA39" s="912"/>
      <c r="CB39" s="912"/>
      <c r="CC39" s="912"/>
      <c r="CD39" s="912"/>
      <c r="CE39" s="912"/>
      <c r="CF39" s="912"/>
      <c r="CG39" s="913"/>
      <c r="CH39" s="918"/>
      <c r="CI39" s="919"/>
      <c r="CJ39" s="919"/>
      <c r="CK39" s="919"/>
      <c r="CL39" s="929"/>
      <c r="CM39" s="918"/>
      <c r="CN39" s="919"/>
      <c r="CO39" s="919"/>
      <c r="CP39" s="919"/>
      <c r="CQ39" s="929"/>
      <c r="CR39" s="918"/>
      <c r="CS39" s="919"/>
      <c r="CT39" s="919"/>
      <c r="CU39" s="919"/>
      <c r="CV39" s="929"/>
      <c r="CW39" s="918"/>
      <c r="CX39" s="919"/>
      <c r="CY39" s="919"/>
      <c r="CZ39" s="919"/>
      <c r="DA39" s="929"/>
      <c r="DB39" s="918"/>
      <c r="DC39" s="919"/>
      <c r="DD39" s="919"/>
      <c r="DE39" s="919"/>
      <c r="DF39" s="929"/>
      <c r="DG39" s="918"/>
      <c r="DH39" s="919"/>
      <c r="DI39" s="919"/>
      <c r="DJ39" s="919"/>
      <c r="DK39" s="929"/>
      <c r="DL39" s="918"/>
      <c r="DM39" s="919"/>
      <c r="DN39" s="919"/>
      <c r="DO39" s="919"/>
      <c r="DP39" s="929"/>
      <c r="DQ39" s="918"/>
      <c r="DR39" s="919"/>
      <c r="DS39" s="919"/>
      <c r="DT39" s="919"/>
      <c r="DU39" s="929"/>
      <c r="DV39" s="911"/>
      <c r="DW39" s="912"/>
      <c r="DX39" s="912"/>
      <c r="DY39" s="912"/>
      <c r="DZ39" s="930"/>
      <c r="EA39" s="48"/>
    </row>
    <row r="40" spans="1:131" ht="26.25" customHeight="1" x14ac:dyDescent="0.15">
      <c r="A40" s="52">
        <v>13</v>
      </c>
      <c r="B40" s="911"/>
      <c r="C40" s="912"/>
      <c r="D40" s="912"/>
      <c r="E40" s="912"/>
      <c r="F40" s="912"/>
      <c r="G40" s="912"/>
      <c r="H40" s="912"/>
      <c r="I40" s="912"/>
      <c r="J40" s="912"/>
      <c r="K40" s="912"/>
      <c r="L40" s="912"/>
      <c r="M40" s="912"/>
      <c r="N40" s="912"/>
      <c r="O40" s="912"/>
      <c r="P40" s="913"/>
      <c r="Q40" s="914"/>
      <c r="R40" s="915"/>
      <c r="S40" s="915"/>
      <c r="T40" s="915"/>
      <c r="U40" s="915"/>
      <c r="V40" s="915"/>
      <c r="W40" s="915"/>
      <c r="X40" s="915"/>
      <c r="Y40" s="915"/>
      <c r="Z40" s="915"/>
      <c r="AA40" s="915"/>
      <c r="AB40" s="915"/>
      <c r="AC40" s="915"/>
      <c r="AD40" s="915"/>
      <c r="AE40" s="921"/>
      <c r="AF40" s="941"/>
      <c r="AG40" s="919"/>
      <c r="AH40" s="919"/>
      <c r="AI40" s="919"/>
      <c r="AJ40" s="942"/>
      <c r="AK40" s="920"/>
      <c r="AL40" s="915"/>
      <c r="AM40" s="915"/>
      <c r="AN40" s="915"/>
      <c r="AO40" s="915"/>
      <c r="AP40" s="915"/>
      <c r="AQ40" s="915"/>
      <c r="AR40" s="915"/>
      <c r="AS40" s="915"/>
      <c r="AT40" s="915"/>
      <c r="AU40" s="915"/>
      <c r="AV40" s="915"/>
      <c r="AW40" s="915"/>
      <c r="AX40" s="915"/>
      <c r="AY40" s="915"/>
      <c r="AZ40" s="948"/>
      <c r="BA40" s="948"/>
      <c r="BB40" s="948"/>
      <c r="BC40" s="948"/>
      <c r="BD40" s="948"/>
      <c r="BE40" s="916"/>
      <c r="BF40" s="916"/>
      <c r="BG40" s="916"/>
      <c r="BH40" s="916"/>
      <c r="BI40" s="917"/>
      <c r="BJ40" s="56"/>
      <c r="BK40" s="56"/>
      <c r="BL40" s="56"/>
      <c r="BM40" s="56"/>
      <c r="BN40" s="56"/>
      <c r="BO40" s="55"/>
      <c r="BP40" s="55"/>
      <c r="BQ40" s="52">
        <v>34</v>
      </c>
      <c r="BR40" s="72"/>
      <c r="BS40" s="911"/>
      <c r="BT40" s="912"/>
      <c r="BU40" s="912"/>
      <c r="BV40" s="912"/>
      <c r="BW40" s="912"/>
      <c r="BX40" s="912"/>
      <c r="BY40" s="912"/>
      <c r="BZ40" s="912"/>
      <c r="CA40" s="912"/>
      <c r="CB40" s="912"/>
      <c r="CC40" s="912"/>
      <c r="CD40" s="912"/>
      <c r="CE40" s="912"/>
      <c r="CF40" s="912"/>
      <c r="CG40" s="913"/>
      <c r="CH40" s="918"/>
      <c r="CI40" s="919"/>
      <c r="CJ40" s="919"/>
      <c r="CK40" s="919"/>
      <c r="CL40" s="929"/>
      <c r="CM40" s="918"/>
      <c r="CN40" s="919"/>
      <c r="CO40" s="919"/>
      <c r="CP40" s="919"/>
      <c r="CQ40" s="929"/>
      <c r="CR40" s="918"/>
      <c r="CS40" s="919"/>
      <c r="CT40" s="919"/>
      <c r="CU40" s="919"/>
      <c r="CV40" s="929"/>
      <c r="CW40" s="918"/>
      <c r="CX40" s="919"/>
      <c r="CY40" s="919"/>
      <c r="CZ40" s="919"/>
      <c r="DA40" s="929"/>
      <c r="DB40" s="918"/>
      <c r="DC40" s="919"/>
      <c r="DD40" s="919"/>
      <c r="DE40" s="919"/>
      <c r="DF40" s="929"/>
      <c r="DG40" s="918"/>
      <c r="DH40" s="919"/>
      <c r="DI40" s="919"/>
      <c r="DJ40" s="919"/>
      <c r="DK40" s="929"/>
      <c r="DL40" s="918"/>
      <c r="DM40" s="919"/>
      <c r="DN40" s="919"/>
      <c r="DO40" s="919"/>
      <c r="DP40" s="929"/>
      <c r="DQ40" s="918"/>
      <c r="DR40" s="919"/>
      <c r="DS40" s="919"/>
      <c r="DT40" s="919"/>
      <c r="DU40" s="929"/>
      <c r="DV40" s="911"/>
      <c r="DW40" s="912"/>
      <c r="DX40" s="912"/>
      <c r="DY40" s="912"/>
      <c r="DZ40" s="930"/>
      <c r="EA40" s="48"/>
    </row>
    <row r="41" spans="1:131" ht="26.25" customHeight="1" x14ac:dyDescent="0.15">
      <c r="A41" s="52">
        <v>14</v>
      </c>
      <c r="B41" s="911"/>
      <c r="C41" s="912"/>
      <c r="D41" s="912"/>
      <c r="E41" s="912"/>
      <c r="F41" s="912"/>
      <c r="G41" s="912"/>
      <c r="H41" s="912"/>
      <c r="I41" s="912"/>
      <c r="J41" s="912"/>
      <c r="K41" s="912"/>
      <c r="L41" s="912"/>
      <c r="M41" s="912"/>
      <c r="N41" s="912"/>
      <c r="O41" s="912"/>
      <c r="P41" s="913"/>
      <c r="Q41" s="914"/>
      <c r="R41" s="915"/>
      <c r="S41" s="915"/>
      <c r="T41" s="915"/>
      <c r="U41" s="915"/>
      <c r="V41" s="915"/>
      <c r="W41" s="915"/>
      <c r="X41" s="915"/>
      <c r="Y41" s="915"/>
      <c r="Z41" s="915"/>
      <c r="AA41" s="915"/>
      <c r="AB41" s="915"/>
      <c r="AC41" s="915"/>
      <c r="AD41" s="915"/>
      <c r="AE41" s="921"/>
      <c r="AF41" s="941"/>
      <c r="AG41" s="919"/>
      <c r="AH41" s="919"/>
      <c r="AI41" s="919"/>
      <c r="AJ41" s="942"/>
      <c r="AK41" s="920"/>
      <c r="AL41" s="915"/>
      <c r="AM41" s="915"/>
      <c r="AN41" s="915"/>
      <c r="AO41" s="915"/>
      <c r="AP41" s="915"/>
      <c r="AQ41" s="915"/>
      <c r="AR41" s="915"/>
      <c r="AS41" s="915"/>
      <c r="AT41" s="915"/>
      <c r="AU41" s="915"/>
      <c r="AV41" s="915"/>
      <c r="AW41" s="915"/>
      <c r="AX41" s="915"/>
      <c r="AY41" s="915"/>
      <c r="AZ41" s="948"/>
      <c r="BA41" s="948"/>
      <c r="BB41" s="948"/>
      <c r="BC41" s="948"/>
      <c r="BD41" s="948"/>
      <c r="BE41" s="916"/>
      <c r="BF41" s="916"/>
      <c r="BG41" s="916"/>
      <c r="BH41" s="916"/>
      <c r="BI41" s="917"/>
      <c r="BJ41" s="56"/>
      <c r="BK41" s="56"/>
      <c r="BL41" s="56"/>
      <c r="BM41" s="56"/>
      <c r="BN41" s="56"/>
      <c r="BO41" s="55"/>
      <c r="BP41" s="55"/>
      <c r="BQ41" s="52">
        <v>35</v>
      </c>
      <c r="BR41" s="72"/>
      <c r="BS41" s="911"/>
      <c r="BT41" s="912"/>
      <c r="BU41" s="912"/>
      <c r="BV41" s="912"/>
      <c r="BW41" s="912"/>
      <c r="BX41" s="912"/>
      <c r="BY41" s="912"/>
      <c r="BZ41" s="912"/>
      <c r="CA41" s="912"/>
      <c r="CB41" s="912"/>
      <c r="CC41" s="912"/>
      <c r="CD41" s="912"/>
      <c r="CE41" s="912"/>
      <c r="CF41" s="912"/>
      <c r="CG41" s="913"/>
      <c r="CH41" s="918"/>
      <c r="CI41" s="919"/>
      <c r="CJ41" s="919"/>
      <c r="CK41" s="919"/>
      <c r="CL41" s="929"/>
      <c r="CM41" s="918"/>
      <c r="CN41" s="919"/>
      <c r="CO41" s="919"/>
      <c r="CP41" s="919"/>
      <c r="CQ41" s="929"/>
      <c r="CR41" s="918"/>
      <c r="CS41" s="919"/>
      <c r="CT41" s="919"/>
      <c r="CU41" s="919"/>
      <c r="CV41" s="929"/>
      <c r="CW41" s="918"/>
      <c r="CX41" s="919"/>
      <c r="CY41" s="919"/>
      <c r="CZ41" s="919"/>
      <c r="DA41" s="929"/>
      <c r="DB41" s="918"/>
      <c r="DC41" s="919"/>
      <c r="DD41" s="919"/>
      <c r="DE41" s="919"/>
      <c r="DF41" s="929"/>
      <c r="DG41" s="918"/>
      <c r="DH41" s="919"/>
      <c r="DI41" s="919"/>
      <c r="DJ41" s="919"/>
      <c r="DK41" s="929"/>
      <c r="DL41" s="918"/>
      <c r="DM41" s="919"/>
      <c r="DN41" s="919"/>
      <c r="DO41" s="919"/>
      <c r="DP41" s="929"/>
      <c r="DQ41" s="918"/>
      <c r="DR41" s="919"/>
      <c r="DS41" s="919"/>
      <c r="DT41" s="919"/>
      <c r="DU41" s="929"/>
      <c r="DV41" s="911"/>
      <c r="DW41" s="912"/>
      <c r="DX41" s="912"/>
      <c r="DY41" s="912"/>
      <c r="DZ41" s="930"/>
      <c r="EA41" s="48"/>
    </row>
    <row r="42" spans="1:131" ht="26.25" customHeight="1" x14ac:dyDescent="0.15">
      <c r="A42" s="52">
        <v>15</v>
      </c>
      <c r="B42" s="911"/>
      <c r="C42" s="912"/>
      <c r="D42" s="912"/>
      <c r="E42" s="912"/>
      <c r="F42" s="912"/>
      <c r="G42" s="912"/>
      <c r="H42" s="912"/>
      <c r="I42" s="912"/>
      <c r="J42" s="912"/>
      <c r="K42" s="912"/>
      <c r="L42" s="912"/>
      <c r="M42" s="912"/>
      <c r="N42" s="912"/>
      <c r="O42" s="912"/>
      <c r="P42" s="913"/>
      <c r="Q42" s="914"/>
      <c r="R42" s="915"/>
      <c r="S42" s="915"/>
      <c r="T42" s="915"/>
      <c r="U42" s="915"/>
      <c r="V42" s="915"/>
      <c r="W42" s="915"/>
      <c r="X42" s="915"/>
      <c r="Y42" s="915"/>
      <c r="Z42" s="915"/>
      <c r="AA42" s="915"/>
      <c r="AB42" s="915"/>
      <c r="AC42" s="915"/>
      <c r="AD42" s="915"/>
      <c r="AE42" s="921"/>
      <c r="AF42" s="941"/>
      <c r="AG42" s="919"/>
      <c r="AH42" s="919"/>
      <c r="AI42" s="919"/>
      <c r="AJ42" s="942"/>
      <c r="AK42" s="920"/>
      <c r="AL42" s="915"/>
      <c r="AM42" s="915"/>
      <c r="AN42" s="915"/>
      <c r="AO42" s="915"/>
      <c r="AP42" s="915"/>
      <c r="AQ42" s="915"/>
      <c r="AR42" s="915"/>
      <c r="AS42" s="915"/>
      <c r="AT42" s="915"/>
      <c r="AU42" s="915"/>
      <c r="AV42" s="915"/>
      <c r="AW42" s="915"/>
      <c r="AX42" s="915"/>
      <c r="AY42" s="915"/>
      <c r="AZ42" s="948"/>
      <c r="BA42" s="948"/>
      <c r="BB42" s="948"/>
      <c r="BC42" s="948"/>
      <c r="BD42" s="948"/>
      <c r="BE42" s="916"/>
      <c r="BF42" s="916"/>
      <c r="BG42" s="916"/>
      <c r="BH42" s="916"/>
      <c r="BI42" s="917"/>
      <c r="BJ42" s="56"/>
      <c r="BK42" s="56"/>
      <c r="BL42" s="56"/>
      <c r="BM42" s="56"/>
      <c r="BN42" s="56"/>
      <c r="BO42" s="55"/>
      <c r="BP42" s="55"/>
      <c r="BQ42" s="52">
        <v>36</v>
      </c>
      <c r="BR42" s="72"/>
      <c r="BS42" s="911"/>
      <c r="BT42" s="912"/>
      <c r="BU42" s="912"/>
      <c r="BV42" s="912"/>
      <c r="BW42" s="912"/>
      <c r="BX42" s="912"/>
      <c r="BY42" s="912"/>
      <c r="BZ42" s="912"/>
      <c r="CA42" s="912"/>
      <c r="CB42" s="912"/>
      <c r="CC42" s="912"/>
      <c r="CD42" s="912"/>
      <c r="CE42" s="912"/>
      <c r="CF42" s="912"/>
      <c r="CG42" s="913"/>
      <c r="CH42" s="918"/>
      <c r="CI42" s="919"/>
      <c r="CJ42" s="919"/>
      <c r="CK42" s="919"/>
      <c r="CL42" s="929"/>
      <c r="CM42" s="918"/>
      <c r="CN42" s="919"/>
      <c r="CO42" s="919"/>
      <c r="CP42" s="919"/>
      <c r="CQ42" s="929"/>
      <c r="CR42" s="918"/>
      <c r="CS42" s="919"/>
      <c r="CT42" s="919"/>
      <c r="CU42" s="919"/>
      <c r="CV42" s="929"/>
      <c r="CW42" s="918"/>
      <c r="CX42" s="919"/>
      <c r="CY42" s="919"/>
      <c r="CZ42" s="919"/>
      <c r="DA42" s="929"/>
      <c r="DB42" s="918"/>
      <c r="DC42" s="919"/>
      <c r="DD42" s="919"/>
      <c r="DE42" s="919"/>
      <c r="DF42" s="929"/>
      <c r="DG42" s="918"/>
      <c r="DH42" s="919"/>
      <c r="DI42" s="919"/>
      <c r="DJ42" s="919"/>
      <c r="DK42" s="929"/>
      <c r="DL42" s="918"/>
      <c r="DM42" s="919"/>
      <c r="DN42" s="919"/>
      <c r="DO42" s="919"/>
      <c r="DP42" s="929"/>
      <c r="DQ42" s="918"/>
      <c r="DR42" s="919"/>
      <c r="DS42" s="919"/>
      <c r="DT42" s="919"/>
      <c r="DU42" s="929"/>
      <c r="DV42" s="911"/>
      <c r="DW42" s="912"/>
      <c r="DX42" s="912"/>
      <c r="DY42" s="912"/>
      <c r="DZ42" s="930"/>
      <c r="EA42" s="48"/>
    </row>
    <row r="43" spans="1:131" ht="26.25" customHeight="1" x14ac:dyDescent="0.15">
      <c r="A43" s="52">
        <v>16</v>
      </c>
      <c r="B43" s="911"/>
      <c r="C43" s="912"/>
      <c r="D43" s="912"/>
      <c r="E43" s="912"/>
      <c r="F43" s="912"/>
      <c r="G43" s="912"/>
      <c r="H43" s="912"/>
      <c r="I43" s="912"/>
      <c r="J43" s="912"/>
      <c r="K43" s="912"/>
      <c r="L43" s="912"/>
      <c r="M43" s="912"/>
      <c r="N43" s="912"/>
      <c r="O43" s="912"/>
      <c r="P43" s="913"/>
      <c r="Q43" s="914"/>
      <c r="R43" s="915"/>
      <c r="S43" s="915"/>
      <c r="T43" s="915"/>
      <c r="U43" s="915"/>
      <c r="V43" s="915"/>
      <c r="W43" s="915"/>
      <c r="X43" s="915"/>
      <c r="Y43" s="915"/>
      <c r="Z43" s="915"/>
      <c r="AA43" s="915"/>
      <c r="AB43" s="915"/>
      <c r="AC43" s="915"/>
      <c r="AD43" s="915"/>
      <c r="AE43" s="921"/>
      <c r="AF43" s="941"/>
      <c r="AG43" s="919"/>
      <c r="AH43" s="919"/>
      <c r="AI43" s="919"/>
      <c r="AJ43" s="942"/>
      <c r="AK43" s="920"/>
      <c r="AL43" s="915"/>
      <c r="AM43" s="915"/>
      <c r="AN43" s="915"/>
      <c r="AO43" s="915"/>
      <c r="AP43" s="915"/>
      <c r="AQ43" s="915"/>
      <c r="AR43" s="915"/>
      <c r="AS43" s="915"/>
      <c r="AT43" s="915"/>
      <c r="AU43" s="915"/>
      <c r="AV43" s="915"/>
      <c r="AW43" s="915"/>
      <c r="AX43" s="915"/>
      <c r="AY43" s="915"/>
      <c r="AZ43" s="948"/>
      <c r="BA43" s="948"/>
      <c r="BB43" s="948"/>
      <c r="BC43" s="948"/>
      <c r="BD43" s="948"/>
      <c r="BE43" s="916"/>
      <c r="BF43" s="916"/>
      <c r="BG43" s="916"/>
      <c r="BH43" s="916"/>
      <c r="BI43" s="917"/>
      <c r="BJ43" s="56"/>
      <c r="BK43" s="56"/>
      <c r="BL43" s="56"/>
      <c r="BM43" s="56"/>
      <c r="BN43" s="56"/>
      <c r="BO43" s="55"/>
      <c r="BP43" s="55"/>
      <c r="BQ43" s="52">
        <v>37</v>
      </c>
      <c r="BR43" s="72"/>
      <c r="BS43" s="911"/>
      <c r="BT43" s="912"/>
      <c r="BU43" s="912"/>
      <c r="BV43" s="912"/>
      <c r="BW43" s="912"/>
      <c r="BX43" s="912"/>
      <c r="BY43" s="912"/>
      <c r="BZ43" s="912"/>
      <c r="CA43" s="912"/>
      <c r="CB43" s="912"/>
      <c r="CC43" s="912"/>
      <c r="CD43" s="912"/>
      <c r="CE43" s="912"/>
      <c r="CF43" s="912"/>
      <c r="CG43" s="913"/>
      <c r="CH43" s="918"/>
      <c r="CI43" s="919"/>
      <c r="CJ43" s="919"/>
      <c r="CK43" s="919"/>
      <c r="CL43" s="929"/>
      <c r="CM43" s="918"/>
      <c r="CN43" s="919"/>
      <c r="CO43" s="919"/>
      <c r="CP43" s="919"/>
      <c r="CQ43" s="929"/>
      <c r="CR43" s="918"/>
      <c r="CS43" s="919"/>
      <c r="CT43" s="919"/>
      <c r="CU43" s="919"/>
      <c r="CV43" s="929"/>
      <c r="CW43" s="918"/>
      <c r="CX43" s="919"/>
      <c r="CY43" s="919"/>
      <c r="CZ43" s="919"/>
      <c r="DA43" s="929"/>
      <c r="DB43" s="918"/>
      <c r="DC43" s="919"/>
      <c r="DD43" s="919"/>
      <c r="DE43" s="919"/>
      <c r="DF43" s="929"/>
      <c r="DG43" s="918"/>
      <c r="DH43" s="919"/>
      <c r="DI43" s="919"/>
      <c r="DJ43" s="919"/>
      <c r="DK43" s="929"/>
      <c r="DL43" s="918"/>
      <c r="DM43" s="919"/>
      <c r="DN43" s="919"/>
      <c r="DO43" s="919"/>
      <c r="DP43" s="929"/>
      <c r="DQ43" s="918"/>
      <c r="DR43" s="919"/>
      <c r="DS43" s="919"/>
      <c r="DT43" s="919"/>
      <c r="DU43" s="929"/>
      <c r="DV43" s="911"/>
      <c r="DW43" s="912"/>
      <c r="DX43" s="912"/>
      <c r="DY43" s="912"/>
      <c r="DZ43" s="930"/>
      <c r="EA43" s="48"/>
    </row>
    <row r="44" spans="1:131" ht="26.25" customHeight="1" x14ac:dyDescent="0.15">
      <c r="A44" s="52">
        <v>17</v>
      </c>
      <c r="B44" s="911"/>
      <c r="C44" s="912"/>
      <c r="D44" s="912"/>
      <c r="E44" s="912"/>
      <c r="F44" s="912"/>
      <c r="G44" s="912"/>
      <c r="H44" s="912"/>
      <c r="I44" s="912"/>
      <c r="J44" s="912"/>
      <c r="K44" s="912"/>
      <c r="L44" s="912"/>
      <c r="M44" s="912"/>
      <c r="N44" s="912"/>
      <c r="O44" s="912"/>
      <c r="P44" s="913"/>
      <c r="Q44" s="914"/>
      <c r="R44" s="915"/>
      <c r="S44" s="915"/>
      <c r="T44" s="915"/>
      <c r="U44" s="915"/>
      <c r="V44" s="915"/>
      <c r="W44" s="915"/>
      <c r="X44" s="915"/>
      <c r="Y44" s="915"/>
      <c r="Z44" s="915"/>
      <c r="AA44" s="915"/>
      <c r="AB44" s="915"/>
      <c r="AC44" s="915"/>
      <c r="AD44" s="915"/>
      <c r="AE44" s="921"/>
      <c r="AF44" s="941"/>
      <c r="AG44" s="919"/>
      <c r="AH44" s="919"/>
      <c r="AI44" s="919"/>
      <c r="AJ44" s="942"/>
      <c r="AK44" s="920"/>
      <c r="AL44" s="915"/>
      <c r="AM44" s="915"/>
      <c r="AN44" s="915"/>
      <c r="AO44" s="915"/>
      <c r="AP44" s="915"/>
      <c r="AQ44" s="915"/>
      <c r="AR44" s="915"/>
      <c r="AS44" s="915"/>
      <c r="AT44" s="915"/>
      <c r="AU44" s="915"/>
      <c r="AV44" s="915"/>
      <c r="AW44" s="915"/>
      <c r="AX44" s="915"/>
      <c r="AY44" s="915"/>
      <c r="AZ44" s="948"/>
      <c r="BA44" s="948"/>
      <c r="BB44" s="948"/>
      <c r="BC44" s="948"/>
      <c r="BD44" s="948"/>
      <c r="BE44" s="916"/>
      <c r="BF44" s="916"/>
      <c r="BG44" s="916"/>
      <c r="BH44" s="916"/>
      <c r="BI44" s="917"/>
      <c r="BJ44" s="56"/>
      <c r="BK44" s="56"/>
      <c r="BL44" s="56"/>
      <c r="BM44" s="56"/>
      <c r="BN44" s="56"/>
      <c r="BO44" s="55"/>
      <c r="BP44" s="55"/>
      <c r="BQ44" s="52">
        <v>38</v>
      </c>
      <c r="BR44" s="72"/>
      <c r="BS44" s="911"/>
      <c r="BT44" s="912"/>
      <c r="BU44" s="912"/>
      <c r="BV44" s="912"/>
      <c r="BW44" s="912"/>
      <c r="BX44" s="912"/>
      <c r="BY44" s="912"/>
      <c r="BZ44" s="912"/>
      <c r="CA44" s="912"/>
      <c r="CB44" s="912"/>
      <c r="CC44" s="912"/>
      <c r="CD44" s="912"/>
      <c r="CE44" s="912"/>
      <c r="CF44" s="912"/>
      <c r="CG44" s="913"/>
      <c r="CH44" s="918"/>
      <c r="CI44" s="919"/>
      <c r="CJ44" s="919"/>
      <c r="CK44" s="919"/>
      <c r="CL44" s="929"/>
      <c r="CM44" s="918"/>
      <c r="CN44" s="919"/>
      <c r="CO44" s="919"/>
      <c r="CP44" s="919"/>
      <c r="CQ44" s="929"/>
      <c r="CR44" s="918"/>
      <c r="CS44" s="919"/>
      <c r="CT44" s="919"/>
      <c r="CU44" s="919"/>
      <c r="CV44" s="929"/>
      <c r="CW44" s="918"/>
      <c r="CX44" s="919"/>
      <c r="CY44" s="919"/>
      <c r="CZ44" s="919"/>
      <c r="DA44" s="929"/>
      <c r="DB44" s="918"/>
      <c r="DC44" s="919"/>
      <c r="DD44" s="919"/>
      <c r="DE44" s="919"/>
      <c r="DF44" s="929"/>
      <c r="DG44" s="918"/>
      <c r="DH44" s="919"/>
      <c r="DI44" s="919"/>
      <c r="DJ44" s="919"/>
      <c r="DK44" s="929"/>
      <c r="DL44" s="918"/>
      <c r="DM44" s="919"/>
      <c r="DN44" s="919"/>
      <c r="DO44" s="919"/>
      <c r="DP44" s="929"/>
      <c r="DQ44" s="918"/>
      <c r="DR44" s="919"/>
      <c r="DS44" s="919"/>
      <c r="DT44" s="919"/>
      <c r="DU44" s="929"/>
      <c r="DV44" s="911"/>
      <c r="DW44" s="912"/>
      <c r="DX44" s="912"/>
      <c r="DY44" s="912"/>
      <c r="DZ44" s="930"/>
      <c r="EA44" s="48"/>
    </row>
    <row r="45" spans="1:131" ht="26.25" customHeight="1" x14ac:dyDescent="0.15">
      <c r="A45" s="52">
        <v>18</v>
      </c>
      <c r="B45" s="911"/>
      <c r="C45" s="912"/>
      <c r="D45" s="912"/>
      <c r="E45" s="912"/>
      <c r="F45" s="912"/>
      <c r="G45" s="912"/>
      <c r="H45" s="912"/>
      <c r="I45" s="912"/>
      <c r="J45" s="912"/>
      <c r="K45" s="912"/>
      <c r="L45" s="912"/>
      <c r="M45" s="912"/>
      <c r="N45" s="912"/>
      <c r="O45" s="912"/>
      <c r="P45" s="913"/>
      <c r="Q45" s="914"/>
      <c r="R45" s="915"/>
      <c r="S45" s="915"/>
      <c r="T45" s="915"/>
      <c r="U45" s="915"/>
      <c r="V45" s="915"/>
      <c r="W45" s="915"/>
      <c r="X45" s="915"/>
      <c r="Y45" s="915"/>
      <c r="Z45" s="915"/>
      <c r="AA45" s="915"/>
      <c r="AB45" s="915"/>
      <c r="AC45" s="915"/>
      <c r="AD45" s="915"/>
      <c r="AE45" s="921"/>
      <c r="AF45" s="941"/>
      <c r="AG45" s="919"/>
      <c r="AH45" s="919"/>
      <c r="AI45" s="919"/>
      <c r="AJ45" s="942"/>
      <c r="AK45" s="920"/>
      <c r="AL45" s="915"/>
      <c r="AM45" s="915"/>
      <c r="AN45" s="915"/>
      <c r="AO45" s="915"/>
      <c r="AP45" s="915"/>
      <c r="AQ45" s="915"/>
      <c r="AR45" s="915"/>
      <c r="AS45" s="915"/>
      <c r="AT45" s="915"/>
      <c r="AU45" s="915"/>
      <c r="AV45" s="915"/>
      <c r="AW45" s="915"/>
      <c r="AX45" s="915"/>
      <c r="AY45" s="915"/>
      <c r="AZ45" s="948"/>
      <c r="BA45" s="948"/>
      <c r="BB45" s="948"/>
      <c r="BC45" s="948"/>
      <c r="BD45" s="948"/>
      <c r="BE45" s="916"/>
      <c r="BF45" s="916"/>
      <c r="BG45" s="916"/>
      <c r="BH45" s="916"/>
      <c r="BI45" s="917"/>
      <c r="BJ45" s="56"/>
      <c r="BK45" s="56"/>
      <c r="BL45" s="56"/>
      <c r="BM45" s="56"/>
      <c r="BN45" s="56"/>
      <c r="BO45" s="55"/>
      <c r="BP45" s="55"/>
      <c r="BQ45" s="52">
        <v>39</v>
      </c>
      <c r="BR45" s="72"/>
      <c r="BS45" s="911"/>
      <c r="BT45" s="912"/>
      <c r="BU45" s="912"/>
      <c r="BV45" s="912"/>
      <c r="BW45" s="912"/>
      <c r="BX45" s="912"/>
      <c r="BY45" s="912"/>
      <c r="BZ45" s="912"/>
      <c r="CA45" s="912"/>
      <c r="CB45" s="912"/>
      <c r="CC45" s="912"/>
      <c r="CD45" s="912"/>
      <c r="CE45" s="912"/>
      <c r="CF45" s="912"/>
      <c r="CG45" s="913"/>
      <c r="CH45" s="918"/>
      <c r="CI45" s="919"/>
      <c r="CJ45" s="919"/>
      <c r="CK45" s="919"/>
      <c r="CL45" s="929"/>
      <c r="CM45" s="918"/>
      <c r="CN45" s="919"/>
      <c r="CO45" s="919"/>
      <c r="CP45" s="919"/>
      <c r="CQ45" s="929"/>
      <c r="CR45" s="918"/>
      <c r="CS45" s="919"/>
      <c r="CT45" s="919"/>
      <c r="CU45" s="919"/>
      <c r="CV45" s="929"/>
      <c r="CW45" s="918"/>
      <c r="CX45" s="919"/>
      <c r="CY45" s="919"/>
      <c r="CZ45" s="919"/>
      <c r="DA45" s="929"/>
      <c r="DB45" s="918"/>
      <c r="DC45" s="919"/>
      <c r="DD45" s="919"/>
      <c r="DE45" s="919"/>
      <c r="DF45" s="929"/>
      <c r="DG45" s="918"/>
      <c r="DH45" s="919"/>
      <c r="DI45" s="919"/>
      <c r="DJ45" s="919"/>
      <c r="DK45" s="929"/>
      <c r="DL45" s="918"/>
      <c r="DM45" s="919"/>
      <c r="DN45" s="919"/>
      <c r="DO45" s="919"/>
      <c r="DP45" s="929"/>
      <c r="DQ45" s="918"/>
      <c r="DR45" s="919"/>
      <c r="DS45" s="919"/>
      <c r="DT45" s="919"/>
      <c r="DU45" s="929"/>
      <c r="DV45" s="911"/>
      <c r="DW45" s="912"/>
      <c r="DX45" s="912"/>
      <c r="DY45" s="912"/>
      <c r="DZ45" s="930"/>
      <c r="EA45" s="48"/>
    </row>
    <row r="46" spans="1:131" ht="26.25" customHeight="1" x14ac:dyDescent="0.15">
      <c r="A46" s="52">
        <v>19</v>
      </c>
      <c r="B46" s="911"/>
      <c r="C46" s="912"/>
      <c r="D46" s="912"/>
      <c r="E46" s="912"/>
      <c r="F46" s="912"/>
      <c r="G46" s="912"/>
      <c r="H46" s="912"/>
      <c r="I46" s="912"/>
      <c r="J46" s="912"/>
      <c r="K46" s="912"/>
      <c r="L46" s="912"/>
      <c r="M46" s="912"/>
      <c r="N46" s="912"/>
      <c r="O46" s="912"/>
      <c r="P46" s="913"/>
      <c r="Q46" s="914"/>
      <c r="R46" s="915"/>
      <c r="S46" s="915"/>
      <c r="T46" s="915"/>
      <c r="U46" s="915"/>
      <c r="V46" s="915"/>
      <c r="W46" s="915"/>
      <c r="X46" s="915"/>
      <c r="Y46" s="915"/>
      <c r="Z46" s="915"/>
      <c r="AA46" s="915"/>
      <c r="AB46" s="915"/>
      <c r="AC46" s="915"/>
      <c r="AD46" s="915"/>
      <c r="AE46" s="921"/>
      <c r="AF46" s="941"/>
      <c r="AG46" s="919"/>
      <c r="AH46" s="919"/>
      <c r="AI46" s="919"/>
      <c r="AJ46" s="942"/>
      <c r="AK46" s="920"/>
      <c r="AL46" s="915"/>
      <c r="AM46" s="915"/>
      <c r="AN46" s="915"/>
      <c r="AO46" s="915"/>
      <c r="AP46" s="915"/>
      <c r="AQ46" s="915"/>
      <c r="AR46" s="915"/>
      <c r="AS46" s="915"/>
      <c r="AT46" s="915"/>
      <c r="AU46" s="915"/>
      <c r="AV46" s="915"/>
      <c r="AW46" s="915"/>
      <c r="AX46" s="915"/>
      <c r="AY46" s="915"/>
      <c r="AZ46" s="948"/>
      <c r="BA46" s="948"/>
      <c r="BB46" s="948"/>
      <c r="BC46" s="948"/>
      <c r="BD46" s="948"/>
      <c r="BE46" s="916"/>
      <c r="BF46" s="916"/>
      <c r="BG46" s="916"/>
      <c r="BH46" s="916"/>
      <c r="BI46" s="917"/>
      <c r="BJ46" s="56"/>
      <c r="BK46" s="56"/>
      <c r="BL46" s="56"/>
      <c r="BM46" s="56"/>
      <c r="BN46" s="56"/>
      <c r="BO46" s="55"/>
      <c r="BP46" s="55"/>
      <c r="BQ46" s="52">
        <v>40</v>
      </c>
      <c r="BR46" s="72"/>
      <c r="BS46" s="911"/>
      <c r="BT46" s="912"/>
      <c r="BU46" s="912"/>
      <c r="BV46" s="912"/>
      <c r="BW46" s="912"/>
      <c r="BX46" s="912"/>
      <c r="BY46" s="912"/>
      <c r="BZ46" s="912"/>
      <c r="CA46" s="912"/>
      <c r="CB46" s="912"/>
      <c r="CC46" s="912"/>
      <c r="CD46" s="912"/>
      <c r="CE46" s="912"/>
      <c r="CF46" s="912"/>
      <c r="CG46" s="913"/>
      <c r="CH46" s="918"/>
      <c r="CI46" s="919"/>
      <c r="CJ46" s="919"/>
      <c r="CK46" s="919"/>
      <c r="CL46" s="929"/>
      <c r="CM46" s="918"/>
      <c r="CN46" s="919"/>
      <c r="CO46" s="919"/>
      <c r="CP46" s="919"/>
      <c r="CQ46" s="929"/>
      <c r="CR46" s="918"/>
      <c r="CS46" s="919"/>
      <c r="CT46" s="919"/>
      <c r="CU46" s="919"/>
      <c r="CV46" s="929"/>
      <c r="CW46" s="918"/>
      <c r="CX46" s="919"/>
      <c r="CY46" s="919"/>
      <c r="CZ46" s="919"/>
      <c r="DA46" s="929"/>
      <c r="DB46" s="918"/>
      <c r="DC46" s="919"/>
      <c r="DD46" s="919"/>
      <c r="DE46" s="919"/>
      <c r="DF46" s="929"/>
      <c r="DG46" s="918"/>
      <c r="DH46" s="919"/>
      <c r="DI46" s="919"/>
      <c r="DJ46" s="919"/>
      <c r="DK46" s="929"/>
      <c r="DL46" s="918"/>
      <c r="DM46" s="919"/>
      <c r="DN46" s="919"/>
      <c r="DO46" s="919"/>
      <c r="DP46" s="929"/>
      <c r="DQ46" s="918"/>
      <c r="DR46" s="919"/>
      <c r="DS46" s="919"/>
      <c r="DT46" s="919"/>
      <c r="DU46" s="929"/>
      <c r="DV46" s="911"/>
      <c r="DW46" s="912"/>
      <c r="DX46" s="912"/>
      <c r="DY46" s="912"/>
      <c r="DZ46" s="930"/>
      <c r="EA46" s="48"/>
    </row>
    <row r="47" spans="1:131" ht="26.25" customHeight="1" x14ac:dyDescent="0.15">
      <c r="A47" s="52">
        <v>20</v>
      </c>
      <c r="B47" s="911"/>
      <c r="C47" s="912"/>
      <c r="D47" s="912"/>
      <c r="E47" s="912"/>
      <c r="F47" s="912"/>
      <c r="G47" s="912"/>
      <c r="H47" s="912"/>
      <c r="I47" s="912"/>
      <c r="J47" s="912"/>
      <c r="K47" s="912"/>
      <c r="L47" s="912"/>
      <c r="M47" s="912"/>
      <c r="N47" s="912"/>
      <c r="O47" s="912"/>
      <c r="P47" s="913"/>
      <c r="Q47" s="914"/>
      <c r="R47" s="915"/>
      <c r="S47" s="915"/>
      <c r="T47" s="915"/>
      <c r="U47" s="915"/>
      <c r="V47" s="915"/>
      <c r="W47" s="915"/>
      <c r="X47" s="915"/>
      <c r="Y47" s="915"/>
      <c r="Z47" s="915"/>
      <c r="AA47" s="915"/>
      <c r="AB47" s="915"/>
      <c r="AC47" s="915"/>
      <c r="AD47" s="915"/>
      <c r="AE47" s="921"/>
      <c r="AF47" s="941"/>
      <c r="AG47" s="919"/>
      <c r="AH47" s="919"/>
      <c r="AI47" s="919"/>
      <c r="AJ47" s="942"/>
      <c r="AK47" s="920"/>
      <c r="AL47" s="915"/>
      <c r="AM47" s="915"/>
      <c r="AN47" s="915"/>
      <c r="AO47" s="915"/>
      <c r="AP47" s="915"/>
      <c r="AQ47" s="915"/>
      <c r="AR47" s="915"/>
      <c r="AS47" s="915"/>
      <c r="AT47" s="915"/>
      <c r="AU47" s="915"/>
      <c r="AV47" s="915"/>
      <c r="AW47" s="915"/>
      <c r="AX47" s="915"/>
      <c r="AY47" s="915"/>
      <c r="AZ47" s="948"/>
      <c r="BA47" s="948"/>
      <c r="BB47" s="948"/>
      <c r="BC47" s="948"/>
      <c r="BD47" s="948"/>
      <c r="BE47" s="916"/>
      <c r="BF47" s="916"/>
      <c r="BG47" s="916"/>
      <c r="BH47" s="916"/>
      <c r="BI47" s="917"/>
      <c r="BJ47" s="56"/>
      <c r="BK47" s="56"/>
      <c r="BL47" s="56"/>
      <c r="BM47" s="56"/>
      <c r="BN47" s="56"/>
      <c r="BO47" s="55"/>
      <c r="BP47" s="55"/>
      <c r="BQ47" s="52">
        <v>41</v>
      </c>
      <c r="BR47" s="72"/>
      <c r="BS47" s="911"/>
      <c r="BT47" s="912"/>
      <c r="BU47" s="912"/>
      <c r="BV47" s="912"/>
      <c r="BW47" s="912"/>
      <c r="BX47" s="912"/>
      <c r="BY47" s="912"/>
      <c r="BZ47" s="912"/>
      <c r="CA47" s="912"/>
      <c r="CB47" s="912"/>
      <c r="CC47" s="912"/>
      <c r="CD47" s="912"/>
      <c r="CE47" s="912"/>
      <c r="CF47" s="912"/>
      <c r="CG47" s="913"/>
      <c r="CH47" s="918"/>
      <c r="CI47" s="919"/>
      <c r="CJ47" s="919"/>
      <c r="CK47" s="919"/>
      <c r="CL47" s="929"/>
      <c r="CM47" s="918"/>
      <c r="CN47" s="919"/>
      <c r="CO47" s="919"/>
      <c r="CP47" s="919"/>
      <c r="CQ47" s="929"/>
      <c r="CR47" s="918"/>
      <c r="CS47" s="919"/>
      <c r="CT47" s="919"/>
      <c r="CU47" s="919"/>
      <c r="CV47" s="929"/>
      <c r="CW47" s="918"/>
      <c r="CX47" s="919"/>
      <c r="CY47" s="919"/>
      <c r="CZ47" s="919"/>
      <c r="DA47" s="929"/>
      <c r="DB47" s="918"/>
      <c r="DC47" s="919"/>
      <c r="DD47" s="919"/>
      <c r="DE47" s="919"/>
      <c r="DF47" s="929"/>
      <c r="DG47" s="918"/>
      <c r="DH47" s="919"/>
      <c r="DI47" s="919"/>
      <c r="DJ47" s="919"/>
      <c r="DK47" s="929"/>
      <c r="DL47" s="918"/>
      <c r="DM47" s="919"/>
      <c r="DN47" s="919"/>
      <c r="DO47" s="919"/>
      <c r="DP47" s="929"/>
      <c r="DQ47" s="918"/>
      <c r="DR47" s="919"/>
      <c r="DS47" s="919"/>
      <c r="DT47" s="919"/>
      <c r="DU47" s="929"/>
      <c r="DV47" s="911"/>
      <c r="DW47" s="912"/>
      <c r="DX47" s="912"/>
      <c r="DY47" s="912"/>
      <c r="DZ47" s="930"/>
      <c r="EA47" s="48"/>
    </row>
    <row r="48" spans="1:131" ht="26.25" customHeight="1" x14ac:dyDescent="0.15">
      <c r="A48" s="52">
        <v>21</v>
      </c>
      <c r="B48" s="911"/>
      <c r="C48" s="912"/>
      <c r="D48" s="912"/>
      <c r="E48" s="912"/>
      <c r="F48" s="912"/>
      <c r="G48" s="912"/>
      <c r="H48" s="912"/>
      <c r="I48" s="912"/>
      <c r="J48" s="912"/>
      <c r="K48" s="912"/>
      <c r="L48" s="912"/>
      <c r="M48" s="912"/>
      <c r="N48" s="912"/>
      <c r="O48" s="912"/>
      <c r="P48" s="913"/>
      <c r="Q48" s="914"/>
      <c r="R48" s="915"/>
      <c r="S48" s="915"/>
      <c r="T48" s="915"/>
      <c r="U48" s="915"/>
      <c r="V48" s="915"/>
      <c r="W48" s="915"/>
      <c r="X48" s="915"/>
      <c r="Y48" s="915"/>
      <c r="Z48" s="915"/>
      <c r="AA48" s="915"/>
      <c r="AB48" s="915"/>
      <c r="AC48" s="915"/>
      <c r="AD48" s="915"/>
      <c r="AE48" s="921"/>
      <c r="AF48" s="941"/>
      <c r="AG48" s="919"/>
      <c r="AH48" s="919"/>
      <c r="AI48" s="919"/>
      <c r="AJ48" s="942"/>
      <c r="AK48" s="920"/>
      <c r="AL48" s="915"/>
      <c r="AM48" s="915"/>
      <c r="AN48" s="915"/>
      <c r="AO48" s="915"/>
      <c r="AP48" s="915"/>
      <c r="AQ48" s="915"/>
      <c r="AR48" s="915"/>
      <c r="AS48" s="915"/>
      <c r="AT48" s="915"/>
      <c r="AU48" s="915"/>
      <c r="AV48" s="915"/>
      <c r="AW48" s="915"/>
      <c r="AX48" s="915"/>
      <c r="AY48" s="915"/>
      <c r="AZ48" s="948"/>
      <c r="BA48" s="948"/>
      <c r="BB48" s="948"/>
      <c r="BC48" s="948"/>
      <c r="BD48" s="948"/>
      <c r="BE48" s="916"/>
      <c r="BF48" s="916"/>
      <c r="BG48" s="916"/>
      <c r="BH48" s="916"/>
      <c r="BI48" s="917"/>
      <c r="BJ48" s="56"/>
      <c r="BK48" s="56"/>
      <c r="BL48" s="56"/>
      <c r="BM48" s="56"/>
      <c r="BN48" s="56"/>
      <c r="BO48" s="55"/>
      <c r="BP48" s="55"/>
      <c r="BQ48" s="52">
        <v>42</v>
      </c>
      <c r="BR48" s="72"/>
      <c r="BS48" s="911"/>
      <c r="BT48" s="912"/>
      <c r="BU48" s="912"/>
      <c r="BV48" s="912"/>
      <c r="BW48" s="912"/>
      <c r="BX48" s="912"/>
      <c r="BY48" s="912"/>
      <c r="BZ48" s="912"/>
      <c r="CA48" s="912"/>
      <c r="CB48" s="912"/>
      <c r="CC48" s="912"/>
      <c r="CD48" s="912"/>
      <c r="CE48" s="912"/>
      <c r="CF48" s="912"/>
      <c r="CG48" s="913"/>
      <c r="CH48" s="918"/>
      <c r="CI48" s="919"/>
      <c r="CJ48" s="919"/>
      <c r="CK48" s="919"/>
      <c r="CL48" s="929"/>
      <c r="CM48" s="918"/>
      <c r="CN48" s="919"/>
      <c r="CO48" s="919"/>
      <c r="CP48" s="919"/>
      <c r="CQ48" s="929"/>
      <c r="CR48" s="918"/>
      <c r="CS48" s="919"/>
      <c r="CT48" s="919"/>
      <c r="CU48" s="919"/>
      <c r="CV48" s="929"/>
      <c r="CW48" s="918"/>
      <c r="CX48" s="919"/>
      <c r="CY48" s="919"/>
      <c r="CZ48" s="919"/>
      <c r="DA48" s="929"/>
      <c r="DB48" s="918"/>
      <c r="DC48" s="919"/>
      <c r="DD48" s="919"/>
      <c r="DE48" s="919"/>
      <c r="DF48" s="929"/>
      <c r="DG48" s="918"/>
      <c r="DH48" s="919"/>
      <c r="DI48" s="919"/>
      <c r="DJ48" s="919"/>
      <c r="DK48" s="929"/>
      <c r="DL48" s="918"/>
      <c r="DM48" s="919"/>
      <c r="DN48" s="919"/>
      <c r="DO48" s="919"/>
      <c r="DP48" s="929"/>
      <c r="DQ48" s="918"/>
      <c r="DR48" s="919"/>
      <c r="DS48" s="919"/>
      <c r="DT48" s="919"/>
      <c r="DU48" s="929"/>
      <c r="DV48" s="911"/>
      <c r="DW48" s="912"/>
      <c r="DX48" s="912"/>
      <c r="DY48" s="912"/>
      <c r="DZ48" s="930"/>
      <c r="EA48" s="48"/>
    </row>
    <row r="49" spans="1:131" ht="26.25" customHeight="1" x14ac:dyDescent="0.15">
      <c r="A49" s="52">
        <v>22</v>
      </c>
      <c r="B49" s="911"/>
      <c r="C49" s="912"/>
      <c r="D49" s="912"/>
      <c r="E49" s="912"/>
      <c r="F49" s="912"/>
      <c r="G49" s="912"/>
      <c r="H49" s="912"/>
      <c r="I49" s="912"/>
      <c r="J49" s="912"/>
      <c r="K49" s="912"/>
      <c r="L49" s="912"/>
      <c r="M49" s="912"/>
      <c r="N49" s="912"/>
      <c r="O49" s="912"/>
      <c r="P49" s="913"/>
      <c r="Q49" s="914"/>
      <c r="R49" s="915"/>
      <c r="S49" s="915"/>
      <c r="T49" s="915"/>
      <c r="U49" s="915"/>
      <c r="V49" s="915"/>
      <c r="W49" s="915"/>
      <c r="X49" s="915"/>
      <c r="Y49" s="915"/>
      <c r="Z49" s="915"/>
      <c r="AA49" s="915"/>
      <c r="AB49" s="915"/>
      <c r="AC49" s="915"/>
      <c r="AD49" s="915"/>
      <c r="AE49" s="921"/>
      <c r="AF49" s="941"/>
      <c r="AG49" s="919"/>
      <c r="AH49" s="919"/>
      <c r="AI49" s="919"/>
      <c r="AJ49" s="942"/>
      <c r="AK49" s="920"/>
      <c r="AL49" s="915"/>
      <c r="AM49" s="915"/>
      <c r="AN49" s="915"/>
      <c r="AO49" s="915"/>
      <c r="AP49" s="915"/>
      <c r="AQ49" s="915"/>
      <c r="AR49" s="915"/>
      <c r="AS49" s="915"/>
      <c r="AT49" s="915"/>
      <c r="AU49" s="915"/>
      <c r="AV49" s="915"/>
      <c r="AW49" s="915"/>
      <c r="AX49" s="915"/>
      <c r="AY49" s="915"/>
      <c r="AZ49" s="948"/>
      <c r="BA49" s="948"/>
      <c r="BB49" s="948"/>
      <c r="BC49" s="948"/>
      <c r="BD49" s="948"/>
      <c r="BE49" s="916"/>
      <c r="BF49" s="916"/>
      <c r="BG49" s="916"/>
      <c r="BH49" s="916"/>
      <c r="BI49" s="917"/>
      <c r="BJ49" s="56"/>
      <c r="BK49" s="56"/>
      <c r="BL49" s="56"/>
      <c r="BM49" s="56"/>
      <c r="BN49" s="56"/>
      <c r="BO49" s="55"/>
      <c r="BP49" s="55"/>
      <c r="BQ49" s="52">
        <v>43</v>
      </c>
      <c r="BR49" s="72"/>
      <c r="BS49" s="911"/>
      <c r="BT49" s="912"/>
      <c r="BU49" s="912"/>
      <c r="BV49" s="912"/>
      <c r="BW49" s="912"/>
      <c r="BX49" s="912"/>
      <c r="BY49" s="912"/>
      <c r="BZ49" s="912"/>
      <c r="CA49" s="912"/>
      <c r="CB49" s="912"/>
      <c r="CC49" s="912"/>
      <c r="CD49" s="912"/>
      <c r="CE49" s="912"/>
      <c r="CF49" s="912"/>
      <c r="CG49" s="913"/>
      <c r="CH49" s="918"/>
      <c r="CI49" s="919"/>
      <c r="CJ49" s="919"/>
      <c r="CK49" s="919"/>
      <c r="CL49" s="929"/>
      <c r="CM49" s="918"/>
      <c r="CN49" s="919"/>
      <c r="CO49" s="919"/>
      <c r="CP49" s="919"/>
      <c r="CQ49" s="929"/>
      <c r="CR49" s="918"/>
      <c r="CS49" s="919"/>
      <c r="CT49" s="919"/>
      <c r="CU49" s="919"/>
      <c r="CV49" s="929"/>
      <c r="CW49" s="918"/>
      <c r="CX49" s="919"/>
      <c r="CY49" s="919"/>
      <c r="CZ49" s="919"/>
      <c r="DA49" s="929"/>
      <c r="DB49" s="918"/>
      <c r="DC49" s="919"/>
      <c r="DD49" s="919"/>
      <c r="DE49" s="919"/>
      <c r="DF49" s="929"/>
      <c r="DG49" s="918"/>
      <c r="DH49" s="919"/>
      <c r="DI49" s="919"/>
      <c r="DJ49" s="919"/>
      <c r="DK49" s="929"/>
      <c r="DL49" s="918"/>
      <c r="DM49" s="919"/>
      <c r="DN49" s="919"/>
      <c r="DO49" s="919"/>
      <c r="DP49" s="929"/>
      <c r="DQ49" s="918"/>
      <c r="DR49" s="919"/>
      <c r="DS49" s="919"/>
      <c r="DT49" s="919"/>
      <c r="DU49" s="929"/>
      <c r="DV49" s="911"/>
      <c r="DW49" s="912"/>
      <c r="DX49" s="912"/>
      <c r="DY49" s="912"/>
      <c r="DZ49" s="930"/>
      <c r="EA49" s="48"/>
    </row>
    <row r="50" spans="1:131" ht="26.25" customHeight="1" x14ac:dyDescent="0.15">
      <c r="A50" s="52">
        <v>23</v>
      </c>
      <c r="B50" s="911"/>
      <c r="C50" s="912"/>
      <c r="D50" s="912"/>
      <c r="E50" s="912"/>
      <c r="F50" s="912"/>
      <c r="G50" s="912"/>
      <c r="H50" s="912"/>
      <c r="I50" s="912"/>
      <c r="J50" s="912"/>
      <c r="K50" s="912"/>
      <c r="L50" s="912"/>
      <c r="M50" s="912"/>
      <c r="N50" s="912"/>
      <c r="O50" s="912"/>
      <c r="P50" s="913"/>
      <c r="Q50" s="938"/>
      <c r="R50" s="939"/>
      <c r="S50" s="939"/>
      <c r="T50" s="939"/>
      <c r="U50" s="939"/>
      <c r="V50" s="939"/>
      <c r="W50" s="939"/>
      <c r="X50" s="939"/>
      <c r="Y50" s="939"/>
      <c r="Z50" s="939"/>
      <c r="AA50" s="939"/>
      <c r="AB50" s="939"/>
      <c r="AC50" s="939"/>
      <c r="AD50" s="939"/>
      <c r="AE50" s="940"/>
      <c r="AF50" s="941"/>
      <c r="AG50" s="919"/>
      <c r="AH50" s="919"/>
      <c r="AI50" s="919"/>
      <c r="AJ50" s="942"/>
      <c r="AK50" s="943"/>
      <c r="AL50" s="939"/>
      <c r="AM50" s="939"/>
      <c r="AN50" s="939"/>
      <c r="AO50" s="939"/>
      <c r="AP50" s="939"/>
      <c r="AQ50" s="939"/>
      <c r="AR50" s="939"/>
      <c r="AS50" s="939"/>
      <c r="AT50" s="939"/>
      <c r="AU50" s="939"/>
      <c r="AV50" s="939"/>
      <c r="AW50" s="939"/>
      <c r="AX50" s="939"/>
      <c r="AY50" s="939"/>
      <c r="AZ50" s="944"/>
      <c r="BA50" s="944"/>
      <c r="BB50" s="944"/>
      <c r="BC50" s="944"/>
      <c r="BD50" s="944"/>
      <c r="BE50" s="916"/>
      <c r="BF50" s="916"/>
      <c r="BG50" s="916"/>
      <c r="BH50" s="916"/>
      <c r="BI50" s="917"/>
      <c r="BJ50" s="56"/>
      <c r="BK50" s="56"/>
      <c r="BL50" s="56"/>
      <c r="BM50" s="56"/>
      <c r="BN50" s="56"/>
      <c r="BO50" s="55"/>
      <c r="BP50" s="55"/>
      <c r="BQ50" s="52">
        <v>44</v>
      </c>
      <c r="BR50" s="72"/>
      <c r="BS50" s="911"/>
      <c r="BT50" s="912"/>
      <c r="BU50" s="912"/>
      <c r="BV50" s="912"/>
      <c r="BW50" s="912"/>
      <c r="BX50" s="912"/>
      <c r="BY50" s="912"/>
      <c r="BZ50" s="912"/>
      <c r="CA50" s="912"/>
      <c r="CB50" s="912"/>
      <c r="CC50" s="912"/>
      <c r="CD50" s="912"/>
      <c r="CE50" s="912"/>
      <c r="CF50" s="912"/>
      <c r="CG50" s="913"/>
      <c r="CH50" s="918"/>
      <c r="CI50" s="919"/>
      <c r="CJ50" s="919"/>
      <c r="CK50" s="919"/>
      <c r="CL50" s="929"/>
      <c r="CM50" s="918"/>
      <c r="CN50" s="919"/>
      <c r="CO50" s="919"/>
      <c r="CP50" s="919"/>
      <c r="CQ50" s="929"/>
      <c r="CR50" s="918"/>
      <c r="CS50" s="919"/>
      <c r="CT50" s="919"/>
      <c r="CU50" s="919"/>
      <c r="CV50" s="929"/>
      <c r="CW50" s="918"/>
      <c r="CX50" s="919"/>
      <c r="CY50" s="919"/>
      <c r="CZ50" s="919"/>
      <c r="DA50" s="929"/>
      <c r="DB50" s="918"/>
      <c r="DC50" s="919"/>
      <c r="DD50" s="919"/>
      <c r="DE50" s="919"/>
      <c r="DF50" s="929"/>
      <c r="DG50" s="918"/>
      <c r="DH50" s="919"/>
      <c r="DI50" s="919"/>
      <c r="DJ50" s="919"/>
      <c r="DK50" s="929"/>
      <c r="DL50" s="918"/>
      <c r="DM50" s="919"/>
      <c r="DN50" s="919"/>
      <c r="DO50" s="919"/>
      <c r="DP50" s="929"/>
      <c r="DQ50" s="918"/>
      <c r="DR50" s="919"/>
      <c r="DS50" s="919"/>
      <c r="DT50" s="919"/>
      <c r="DU50" s="929"/>
      <c r="DV50" s="911"/>
      <c r="DW50" s="912"/>
      <c r="DX50" s="912"/>
      <c r="DY50" s="912"/>
      <c r="DZ50" s="930"/>
      <c r="EA50" s="48"/>
    </row>
    <row r="51" spans="1:131" ht="26.25" customHeight="1" x14ac:dyDescent="0.15">
      <c r="A51" s="52">
        <v>24</v>
      </c>
      <c r="B51" s="911"/>
      <c r="C51" s="912"/>
      <c r="D51" s="912"/>
      <c r="E51" s="912"/>
      <c r="F51" s="912"/>
      <c r="G51" s="912"/>
      <c r="H51" s="912"/>
      <c r="I51" s="912"/>
      <c r="J51" s="912"/>
      <c r="K51" s="912"/>
      <c r="L51" s="912"/>
      <c r="M51" s="912"/>
      <c r="N51" s="912"/>
      <c r="O51" s="912"/>
      <c r="P51" s="913"/>
      <c r="Q51" s="938"/>
      <c r="R51" s="939"/>
      <c r="S51" s="939"/>
      <c r="T51" s="939"/>
      <c r="U51" s="939"/>
      <c r="V51" s="939"/>
      <c r="W51" s="939"/>
      <c r="X51" s="939"/>
      <c r="Y51" s="939"/>
      <c r="Z51" s="939"/>
      <c r="AA51" s="939"/>
      <c r="AB51" s="939"/>
      <c r="AC51" s="939"/>
      <c r="AD51" s="939"/>
      <c r="AE51" s="940"/>
      <c r="AF51" s="941"/>
      <c r="AG51" s="919"/>
      <c r="AH51" s="919"/>
      <c r="AI51" s="919"/>
      <c r="AJ51" s="942"/>
      <c r="AK51" s="943"/>
      <c r="AL51" s="939"/>
      <c r="AM51" s="939"/>
      <c r="AN51" s="939"/>
      <c r="AO51" s="939"/>
      <c r="AP51" s="939"/>
      <c r="AQ51" s="939"/>
      <c r="AR51" s="939"/>
      <c r="AS51" s="939"/>
      <c r="AT51" s="939"/>
      <c r="AU51" s="939"/>
      <c r="AV51" s="939"/>
      <c r="AW51" s="939"/>
      <c r="AX51" s="939"/>
      <c r="AY51" s="939"/>
      <c r="AZ51" s="944"/>
      <c r="BA51" s="944"/>
      <c r="BB51" s="944"/>
      <c r="BC51" s="944"/>
      <c r="BD51" s="944"/>
      <c r="BE51" s="916"/>
      <c r="BF51" s="916"/>
      <c r="BG51" s="916"/>
      <c r="BH51" s="916"/>
      <c r="BI51" s="917"/>
      <c r="BJ51" s="56"/>
      <c r="BK51" s="56"/>
      <c r="BL51" s="56"/>
      <c r="BM51" s="56"/>
      <c r="BN51" s="56"/>
      <c r="BO51" s="55"/>
      <c r="BP51" s="55"/>
      <c r="BQ51" s="52">
        <v>45</v>
      </c>
      <c r="BR51" s="72"/>
      <c r="BS51" s="911"/>
      <c r="BT51" s="912"/>
      <c r="BU51" s="912"/>
      <c r="BV51" s="912"/>
      <c r="BW51" s="912"/>
      <c r="BX51" s="912"/>
      <c r="BY51" s="912"/>
      <c r="BZ51" s="912"/>
      <c r="CA51" s="912"/>
      <c r="CB51" s="912"/>
      <c r="CC51" s="912"/>
      <c r="CD51" s="912"/>
      <c r="CE51" s="912"/>
      <c r="CF51" s="912"/>
      <c r="CG51" s="913"/>
      <c r="CH51" s="918"/>
      <c r="CI51" s="919"/>
      <c r="CJ51" s="919"/>
      <c r="CK51" s="919"/>
      <c r="CL51" s="929"/>
      <c r="CM51" s="918"/>
      <c r="CN51" s="919"/>
      <c r="CO51" s="919"/>
      <c r="CP51" s="919"/>
      <c r="CQ51" s="929"/>
      <c r="CR51" s="918"/>
      <c r="CS51" s="919"/>
      <c r="CT51" s="919"/>
      <c r="CU51" s="919"/>
      <c r="CV51" s="929"/>
      <c r="CW51" s="918"/>
      <c r="CX51" s="919"/>
      <c r="CY51" s="919"/>
      <c r="CZ51" s="919"/>
      <c r="DA51" s="929"/>
      <c r="DB51" s="918"/>
      <c r="DC51" s="919"/>
      <c r="DD51" s="919"/>
      <c r="DE51" s="919"/>
      <c r="DF51" s="929"/>
      <c r="DG51" s="918"/>
      <c r="DH51" s="919"/>
      <c r="DI51" s="919"/>
      <c r="DJ51" s="919"/>
      <c r="DK51" s="929"/>
      <c r="DL51" s="918"/>
      <c r="DM51" s="919"/>
      <c r="DN51" s="919"/>
      <c r="DO51" s="919"/>
      <c r="DP51" s="929"/>
      <c r="DQ51" s="918"/>
      <c r="DR51" s="919"/>
      <c r="DS51" s="919"/>
      <c r="DT51" s="919"/>
      <c r="DU51" s="929"/>
      <c r="DV51" s="911"/>
      <c r="DW51" s="912"/>
      <c r="DX51" s="912"/>
      <c r="DY51" s="912"/>
      <c r="DZ51" s="930"/>
      <c r="EA51" s="48"/>
    </row>
    <row r="52" spans="1:131" ht="26.25" customHeight="1" x14ac:dyDescent="0.15">
      <c r="A52" s="52">
        <v>25</v>
      </c>
      <c r="B52" s="911"/>
      <c r="C52" s="912"/>
      <c r="D52" s="912"/>
      <c r="E52" s="912"/>
      <c r="F52" s="912"/>
      <c r="G52" s="912"/>
      <c r="H52" s="912"/>
      <c r="I52" s="912"/>
      <c r="J52" s="912"/>
      <c r="K52" s="912"/>
      <c r="L52" s="912"/>
      <c r="M52" s="912"/>
      <c r="N52" s="912"/>
      <c r="O52" s="912"/>
      <c r="P52" s="913"/>
      <c r="Q52" s="938"/>
      <c r="R52" s="939"/>
      <c r="S52" s="939"/>
      <c r="T52" s="939"/>
      <c r="U52" s="939"/>
      <c r="V52" s="939"/>
      <c r="W52" s="939"/>
      <c r="X52" s="939"/>
      <c r="Y52" s="939"/>
      <c r="Z52" s="939"/>
      <c r="AA52" s="939"/>
      <c r="AB52" s="939"/>
      <c r="AC52" s="939"/>
      <c r="AD52" s="939"/>
      <c r="AE52" s="940"/>
      <c r="AF52" s="941"/>
      <c r="AG52" s="919"/>
      <c r="AH52" s="919"/>
      <c r="AI52" s="919"/>
      <c r="AJ52" s="942"/>
      <c r="AK52" s="943"/>
      <c r="AL52" s="939"/>
      <c r="AM52" s="939"/>
      <c r="AN52" s="939"/>
      <c r="AO52" s="939"/>
      <c r="AP52" s="939"/>
      <c r="AQ52" s="939"/>
      <c r="AR52" s="939"/>
      <c r="AS52" s="939"/>
      <c r="AT52" s="939"/>
      <c r="AU52" s="939"/>
      <c r="AV52" s="939"/>
      <c r="AW52" s="939"/>
      <c r="AX52" s="939"/>
      <c r="AY52" s="939"/>
      <c r="AZ52" s="944"/>
      <c r="BA52" s="944"/>
      <c r="BB52" s="944"/>
      <c r="BC52" s="944"/>
      <c r="BD52" s="944"/>
      <c r="BE52" s="916"/>
      <c r="BF52" s="916"/>
      <c r="BG52" s="916"/>
      <c r="BH52" s="916"/>
      <c r="BI52" s="917"/>
      <c r="BJ52" s="56"/>
      <c r="BK52" s="56"/>
      <c r="BL52" s="56"/>
      <c r="BM52" s="56"/>
      <c r="BN52" s="56"/>
      <c r="BO52" s="55"/>
      <c r="BP52" s="55"/>
      <c r="BQ52" s="52">
        <v>46</v>
      </c>
      <c r="BR52" s="72"/>
      <c r="BS52" s="911"/>
      <c r="BT52" s="912"/>
      <c r="BU52" s="912"/>
      <c r="BV52" s="912"/>
      <c r="BW52" s="912"/>
      <c r="BX52" s="912"/>
      <c r="BY52" s="912"/>
      <c r="BZ52" s="912"/>
      <c r="CA52" s="912"/>
      <c r="CB52" s="912"/>
      <c r="CC52" s="912"/>
      <c r="CD52" s="912"/>
      <c r="CE52" s="912"/>
      <c r="CF52" s="912"/>
      <c r="CG52" s="913"/>
      <c r="CH52" s="918"/>
      <c r="CI52" s="919"/>
      <c r="CJ52" s="919"/>
      <c r="CK52" s="919"/>
      <c r="CL52" s="929"/>
      <c r="CM52" s="918"/>
      <c r="CN52" s="919"/>
      <c r="CO52" s="919"/>
      <c r="CP52" s="919"/>
      <c r="CQ52" s="929"/>
      <c r="CR52" s="918"/>
      <c r="CS52" s="919"/>
      <c r="CT52" s="919"/>
      <c r="CU52" s="919"/>
      <c r="CV52" s="929"/>
      <c r="CW52" s="918"/>
      <c r="CX52" s="919"/>
      <c r="CY52" s="919"/>
      <c r="CZ52" s="919"/>
      <c r="DA52" s="929"/>
      <c r="DB52" s="918"/>
      <c r="DC52" s="919"/>
      <c r="DD52" s="919"/>
      <c r="DE52" s="919"/>
      <c r="DF52" s="929"/>
      <c r="DG52" s="918"/>
      <c r="DH52" s="919"/>
      <c r="DI52" s="919"/>
      <c r="DJ52" s="919"/>
      <c r="DK52" s="929"/>
      <c r="DL52" s="918"/>
      <c r="DM52" s="919"/>
      <c r="DN52" s="919"/>
      <c r="DO52" s="919"/>
      <c r="DP52" s="929"/>
      <c r="DQ52" s="918"/>
      <c r="DR52" s="919"/>
      <c r="DS52" s="919"/>
      <c r="DT52" s="919"/>
      <c r="DU52" s="929"/>
      <c r="DV52" s="911"/>
      <c r="DW52" s="912"/>
      <c r="DX52" s="912"/>
      <c r="DY52" s="912"/>
      <c r="DZ52" s="930"/>
      <c r="EA52" s="48"/>
    </row>
    <row r="53" spans="1:131" ht="26.25" customHeight="1" x14ac:dyDescent="0.15">
      <c r="A53" s="52">
        <v>26</v>
      </c>
      <c r="B53" s="911"/>
      <c r="C53" s="912"/>
      <c r="D53" s="912"/>
      <c r="E53" s="912"/>
      <c r="F53" s="912"/>
      <c r="G53" s="912"/>
      <c r="H53" s="912"/>
      <c r="I53" s="912"/>
      <c r="J53" s="912"/>
      <c r="K53" s="912"/>
      <c r="L53" s="912"/>
      <c r="M53" s="912"/>
      <c r="N53" s="912"/>
      <c r="O53" s="912"/>
      <c r="P53" s="913"/>
      <c r="Q53" s="938"/>
      <c r="R53" s="939"/>
      <c r="S53" s="939"/>
      <c r="T53" s="939"/>
      <c r="U53" s="939"/>
      <c r="V53" s="939"/>
      <c r="W53" s="939"/>
      <c r="X53" s="939"/>
      <c r="Y53" s="939"/>
      <c r="Z53" s="939"/>
      <c r="AA53" s="939"/>
      <c r="AB53" s="939"/>
      <c r="AC53" s="939"/>
      <c r="AD53" s="939"/>
      <c r="AE53" s="940"/>
      <c r="AF53" s="941"/>
      <c r="AG53" s="919"/>
      <c r="AH53" s="919"/>
      <c r="AI53" s="919"/>
      <c r="AJ53" s="942"/>
      <c r="AK53" s="943"/>
      <c r="AL53" s="939"/>
      <c r="AM53" s="939"/>
      <c r="AN53" s="939"/>
      <c r="AO53" s="939"/>
      <c r="AP53" s="939"/>
      <c r="AQ53" s="939"/>
      <c r="AR53" s="939"/>
      <c r="AS53" s="939"/>
      <c r="AT53" s="939"/>
      <c r="AU53" s="939"/>
      <c r="AV53" s="939"/>
      <c r="AW53" s="939"/>
      <c r="AX53" s="939"/>
      <c r="AY53" s="939"/>
      <c r="AZ53" s="944"/>
      <c r="BA53" s="944"/>
      <c r="BB53" s="944"/>
      <c r="BC53" s="944"/>
      <c r="BD53" s="944"/>
      <c r="BE53" s="916"/>
      <c r="BF53" s="916"/>
      <c r="BG53" s="916"/>
      <c r="BH53" s="916"/>
      <c r="BI53" s="917"/>
      <c r="BJ53" s="56"/>
      <c r="BK53" s="56"/>
      <c r="BL53" s="56"/>
      <c r="BM53" s="56"/>
      <c r="BN53" s="56"/>
      <c r="BO53" s="55"/>
      <c r="BP53" s="55"/>
      <c r="BQ53" s="52">
        <v>47</v>
      </c>
      <c r="BR53" s="72"/>
      <c r="BS53" s="911"/>
      <c r="BT53" s="912"/>
      <c r="BU53" s="912"/>
      <c r="BV53" s="912"/>
      <c r="BW53" s="912"/>
      <c r="BX53" s="912"/>
      <c r="BY53" s="912"/>
      <c r="BZ53" s="912"/>
      <c r="CA53" s="912"/>
      <c r="CB53" s="912"/>
      <c r="CC53" s="912"/>
      <c r="CD53" s="912"/>
      <c r="CE53" s="912"/>
      <c r="CF53" s="912"/>
      <c r="CG53" s="913"/>
      <c r="CH53" s="918"/>
      <c r="CI53" s="919"/>
      <c r="CJ53" s="919"/>
      <c r="CK53" s="919"/>
      <c r="CL53" s="929"/>
      <c r="CM53" s="918"/>
      <c r="CN53" s="919"/>
      <c r="CO53" s="919"/>
      <c r="CP53" s="919"/>
      <c r="CQ53" s="929"/>
      <c r="CR53" s="918"/>
      <c r="CS53" s="919"/>
      <c r="CT53" s="919"/>
      <c r="CU53" s="919"/>
      <c r="CV53" s="929"/>
      <c r="CW53" s="918"/>
      <c r="CX53" s="919"/>
      <c r="CY53" s="919"/>
      <c r="CZ53" s="919"/>
      <c r="DA53" s="929"/>
      <c r="DB53" s="918"/>
      <c r="DC53" s="919"/>
      <c r="DD53" s="919"/>
      <c r="DE53" s="919"/>
      <c r="DF53" s="929"/>
      <c r="DG53" s="918"/>
      <c r="DH53" s="919"/>
      <c r="DI53" s="919"/>
      <c r="DJ53" s="919"/>
      <c r="DK53" s="929"/>
      <c r="DL53" s="918"/>
      <c r="DM53" s="919"/>
      <c r="DN53" s="919"/>
      <c r="DO53" s="919"/>
      <c r="DP53" s="929"/>
      <c r="DQ53" s="918"/>
      <c r="DR53" s="919"/>
      <c r="DS53" s="919"/>
      <c r="DT53" s="919"/>
      <c r="DU53" s="929"/>
      <c r="DV53" s="911"/>
      <c r="DW53" s="912"/>
      <c r="DX53" s="912"/>
      <c r="DY53" s="912"/>
      <c r="DZ53" s="930"/>
      <c r="EA53" s="48"/>
    </row>
    <row r="54" spans="1:131" ht="26.25" customHeight="1" x14ac:dyDescent="0.15">
      <c r="A54" s="52">
        <v>27</v>
      </c>
      <c r="B54" s="911"/>
      <c r="C54" s="912"/>
      <c r="D54" s="912"/>
      <c r="E54" s="912"/>
      <c r="F54" s="912"/>
      <c r="G54" s="912"/>
      <c r="H54" s="912"/>
      <c r="I54" s="912"/>
      <c r="J54" s="912"/>
      <c r="K54" s="912"/>
      <c r="L54" s="912"/>
      <c r="M54" s="912"/>
      <c r="N54" s="912"/>
      <c r="O54" s="912"/>
      <c r="P54" s="913"/>
      <c r="Q54" s="938"/>
      <c r="R54" s="939"/>
      <c r="S54" s="939"/>
      <c r="T54" s="939"/>
      <c r="U54" s="939"/>
      <c r="V54" s="939"/>
      <c r="W54" s="939"/>
      <c r="X54" s="939"/>
      <c r="Y54" s="939"/>
      <c r="Z54" s="939"/>
      <c r="AA54" s="939"/>
      <c r="AB54" s="939"/>
      <c r="AC54" s="939"/>
      <c r="AD54" s="939"/>
      <c r="AE54" s="940"/>
      <c r="AF54" s="941"/>
      <c r="AG54" s="919"/>
      <c r="AH54" s="919"/>
      <c r="AI54" s="919"/>
      <c r="AJ54" s="942"/>
      <c r="AK54" s="943"/>
      <c r="AL54" s="939"/>
      <c r="AM54" s="939"/>
      <c r="AN54" s="939"/>
      <c r="AO54" s="939"/>
      <c r="AP54" s="939"/>
      <c r="AQ54" s="939"/>
      <c r="AR54" s="939"/>
      <c r="AS54" s="939"/>
      <c r="AT54" s="939"/>
      <c r="AU54" s="939"/>
      <c r="AV54" s="939"/>
      <c r="AW54" s="939"/>
      <c r="AX54" s="939"/>
      <c r="AY54" s="939"/>
      <c r="AZ54" s="944"/>
      <c r="BA54" s="944"/>
      <c r="BB54" s="944"/>
      <c r="BC54" s="944"/>
      <c r="BD54" s="944"/>
      <c r="BE54" s="916"/>
      <c r="BF54" s="916"/>
      <c r="BG54" s="916"/>
      <c r="BH54" s="916"/>
      <c r="BI54" s="917"/>
      <c r="BJ54" s="56"/>
      <c r="BK54" s="56"/>
      <c r="BL54" s="56"/>
      <c r="BM54" s="56"/>
      <c r="BN54" s="56"/>
      <c r="BO54" s="55"/>
      <c r="BP54" s="55"/>
      <c r="BQ54" s="52">
        <v>48</v>
      </c>
      <c r="BR54" s="72"/>
      <c r="BS54" s="911"/>
      <c r="BT54" s="912"/>
      <c r="BU54" s="912"/>
      <c r="BV54" s="912"/>
      <c r="BW54" s="912"/>
      <c r="BX54" s="912"/>
      <c r="BY54" s="912"/>
      <c r="BZ54" s="912"/>
      <c r="CA54" s="912"/>
      <c r="CB54" s="912"/>
      <c r="CC54" s="912"/>
      <c r="CD54" s="912"/>
      <c r="CE54" s="912"/>
      <c r="CF54" s="912"/>
      <c r="CG54" s="913"/>
      <c r="CH54" s="918"/>
      <c r="CI54" s="919"/>
      <c r="CJ54" s="919"/>
      <c r="CK54" s="919"/>
      <c r="CL54" s="929"/>
      <c r="CM54" s="918"/>
      <c r="CN54" s="919"/>
      <c r="CO54" s="919"/>
      <c r="CP54" s="919"/>
      <c r="CQ54" s="929"/>
      <c r="CR54" s="918"/>
      <c r="CS54" s="919"/>
      <c r="CT54" s="919"/>
      <c r="CU54" s="919"/>
      <c r="CV54" s="929"/>
      <c r="CW54" s="918"/>
      <c r="CX54" s="919"/>
      <c r="CY54" s="919"/>
      <c r="CZ54" s="919"/>
      <c r="DA54" s="929"/>
      <c r="DB54" s="918"/>
      <c r="DC54" s="919"/>
      <c r="DD54" s="919"/>
      <c r="DE54" s="919"/>
      <c r="DF54" s="929"/>
      <c r="DG54" s="918"/>
      <c r="DH54" s="919"/>
      <c r="DI54" s="919"/>
      <c r="DJ54" s="919"/>
      <c r="DK54" s="929"/>
      <c r="DL54" s="918"/>
      <c r="DM54" s="919"/>
      <c r="DN54" s="919"/>
      <c r="DO54" s="919"/>
      <c r="DP54" s="929"/>
      <c r="DQ54" s="918"/>
      <c r="DR54" s="919"/>
      <c r="DS54" s="919"/>
      <c r="DT54" s="919"/>
      <c r="DU54" s="929"/>
      <c r="DV54" s="911"/>
      <c r="DW54" s="912"/>
      <c r="DX54" s="912"/>
      <c r="DY54" s="912"/>
      <c r="DZ54" s="930"/>
      <c r="EA54" s="48"/>
    </row>
    <row r="55" spans="1:131" ht="26.25" customHeight="1" x14ac:dyDescent="0.15">
      <c r="A55" s="52">
        <v>28</v>
      </c>
      <c r="B55" s="911"/>
      <c r="C55" s="912"/>
      <c r="D55" s="912"/>
      <c r="E55" s="912"/>
      <c r="F55" s="912"/>
      <c r="G55" s="912"/>
      <c r="H55" s="912"/>
      <c r="I55" s="912"/>
      <c r="J55" s="912"/>
      <c r="K55" s="912"/>
      <c r="L55" s="912"/>
      <c r="M55" s="912"/>
      <c r="N55" s="912"/>
      <c r="O55" s="912"/>
      <c r="P55" s="913"/>
      <c r="Q55" s="938"/>
      <c r="R55" s="939"/>
      <c r="S55" s="939"/>
      <c r="T55" s="939"/>
      <c r="U55" s="939"/>
      <c r="V55" s="939"/>
      <c r="W55" s="939"/>
      <c r="X55" s="939"/>
      <c r="Y55" s="939"/>
      <c r="Z55" s="939"/>
      <c r="AA55" s="939"/>
      <c r="AB55" s="939"/>
      <c r="AC55" s="939"/>
      <c r="AD55" s="939"/>
      <c r="AE55" s="940"/>
      <c r="AF55" s="941"/>
      <c r="AG55" s="919"/>
      <c r="AH55" s="919"/>
      <c r="AI55" s="919"/>
      <c r="AJ55" s="942"/>
      <c r="AK55" s="943"/>
      <c r="AL55" s="939"/>
      <c r="AM55" s="939"/>
      <c r="AN55" s="939"/>
      <c r="AO55" s="939"/>
      <c r="AP55" s="939"/>
      <c r="AQ55" s="939"/>
      <c r="AR55" s="939"/>
      <c r="AS55" s="939"/>
      <c r="AT55" s="939"/>
      <c r="AU55" s="939"/>
      <c r="AV55" s="939"/>
      <c r="AW55" s="939"/>
      <c r="AX55" s="939"/>
      <c r="AY55" s="939"/>
      <c r="AZ55" s="944"/>
      <c r="BA55" s="944"/>
      <c r="BB55" s="944"/>
      <c r="BC55" s="944"/>
      <c r="BD55" s="944"/>
      <c r="BE55" s="916"/>
      <c r="BF55" s="916"/>
      <c r="BG55" s="916"/>
      <c r="BH55" s="916"/>
      <c r="BI55" s="917"/>
      <c r="BJ55" s="56"/>
      <c r="BK55" s="56"/>
      <c r="BL55" s="56"/>
      <c r="BM55" s="56"/>
      <c r="BN55" s="56"/>
      <c r="BO55" s="55"/>
      <c r="BP55" s="55"/>
      <c r="BQ55" s="52">
        <v>49</v>
      </c>
      <c r="BR55" s="72"/>
      <c r="BS55" s="911"/>
      <c r="BT55" s="912"/>
      <c r="BU55" s="912"/>
      <c r="BV55" s="912"/>
      <c r="BW55" s="912"/>
      <c r="BX55" s="912"/>
      <c r="BY55" s="912"/>
      <c r="BZ55" s="912"/>
      <c r="CA55" s="912"/>
      <c r="CB55" s="912"/>
      <c r="CC55" s="912"/>
      <c r="CD55" s="912"/>
      <c r="CE55" s="912"/>
      <c r="CF55" s="912"/>
      <c r="CG55" s="913"/>
      <c r="CH55" s="918"/>
      <c r="CI55" s="919"/>
      <c r="CJ55" s="919"/>
      <c r="CK55" s="919"/>
      <c r="CL55" s="929"/>
      <c r="CM55" s="918"/>
      <c r="CN55" s="919"/>
      <c r="CO55" s="919"/>
      <c r="CP55" s="919"/>
      <c r="CQ55" s="929"/>
      <c r="CR55" s="918"/>
      <c r="CS55" s="919"/>
      <c r="CT55" s="919"/>
      <c r="CU55" s="919"/>
      <c r="CV55" s="929"/>
      <c r="CW55" s="918"/>
      <c r="CX55" s="919"/>
      <c r="CY55" s="919"/>
      <c r="CZ55" s="919"/>
      <c r="DA55" s="929"/>
      <c r="DB55" s="918"/>
      <c r="DC55" s="919"/>
      <c r="DD55" s="919"/>
      <c r="DE55" s="919"/>
      <c r="DF55" s="929"/>
      <c r="DG55" s="918"/>
      <c r="DH55" s="919"/>
      <c r="DI55" s="919"/>
      <c r="DJ55" s="919"/>
      <c r="DK55" s="929"/>
      <c r="DL55" s="918"/>
      <c r="DM55" s="919"/>
      <c r="DN55" s="919"/>
      <c r="DO55" s="919"/>
      <c r="DP55" s="929"/>
      <c r="DQ55" s="918"/>
      <c r="DR55" s="919"/>
      <c r="DS55" s="919"/>
      <c r="DT55" s="919"/>
      <c r="DU55" s="929"/>
      <c r="DV55" s="911"/>
      <c r="DW55" s="912"/>
      <c r="DX55" s="912"/>
      <c r="DY55" s="912"/>
      <c r="DZ55" s="930"/>
      <c r="EA55" s="48"/>
    </row>
    <row r="56" spans="1:131" ht="26.25" customHeight="1" x14ac:dyDescent="0.15">
      <c r="A56" s="52">
        <v>29</v>
      </c>
      <c r="B56" s="911"/>
      <c r="C56" s="912"/>
      <c r="D56" s="912"/>
      <c r="E56" s="912"/>
      <c r="F56" s="912"/>
      <c r="G56" s="912"/>
      <c r="H56" s="912"/>
      <c r="I56" s="912"/>
      <c r="J56" s="912"/>
      <c r="K56" s="912"/>
      <c r="L56" s="912"/>
      <c r="M56" s="912"/>
      <c r="N56" s="912"/>
      <c r="O56" s="912"/>
      <c r="P56" s="913"/>
      <c r="Q56" s="938"/>
      <c r="R56" s="939"/>
      <c r="S56" s="939"/>
      <c r="T56" s="939"/>
      <c r="U56" s="939"/>
      <c r="V56" s="939"/>
      <c r="W56" s="939"/>
      <c r="X56" s="939"/>
      <c r="Y56" s="939"/>
      <c r="Z56" s="939"/>
      <c r="AA56" s="939"/>
      <c r="AB56" s="939"/>
      <c r="AC56" s="939"/>
      <c r="AD56" s="939"/>
      <c r="AE56" s="940"/>
      <c r="AF56" s="941"/>
      <c r="AG56" s="919"/>
      <c r="AH56" s="919"/>
      <c r="AI56" s="919"/>
      <c r="AJ56" s="942"/>
      <c r="AK56" s="943"/>
      <c r="AL56" s="939"/>
      <c r="AM56" s="939"/>
      <c r="AN56" s="939"/>
      <c r="AO56" s="939"/>
      <c r="AP56" s="939"/>
      <c r="AQ56" s="939"/>
      <c r="AR56" s="939"/>
      <c r="AS56" s="939"/>
      <c r="AT56" s="939"/>
      <c r="AU56" s="939"/>
      <c r="AV56" s="939"/>
      <c r="AW56" s="939"/>
      <c r="AX56" s="939"/>
      <c r="AY56" s="939"/>
      <c r="AZ56" s="944"/>
      <c r="BA56" s="944"/>
      <c r="BB56" s="944"/>
      <c r="BC56" s="944"/>
      <c r="BD56" s="944"/>
      <c r="BE56" s="916"/>
      <c r="BF56" s="916"/>
      <c r="BG56" s="916"/>
      <c r="BH56" s="916"/>
      <c r="BI56" s="917"/>
      <c r="BJ56" s="56"/>
      <c r="BK56" s="56"/>
      <c r="BL56" s="56"/>
      <c r="BM56" s="56"/>
      <c r="BN56" s="56"/>
      <c r="BO56" s="55"/>
      <c r="BP56" s="55"/>
      <c r="BQ56" s="52">
        <v>50</v>
      </c>
      <c r="BR56" s="72"/>
      <c r="BS56" s="911"/>
      <c r="BT56" s="912"/>
      <c r="BU56" s="912"/>
      <c r="BV56" s="912"/>
      <c r="BW56" s="912"/>
      <c r="BX56" s="912"/>
      <c r="BY56" s="912"/>
      <c r="BZ56" s="912"/>
      <c r="CA56" s="912"/>
      <c r="CB56" s="912"/>
      <c r="CC56" s="912"/>
      <c r="CD56" s="912"/>
      <c r="CE56" s="912"/>
      <c r="CF56" s="912"/>
      <c r="CG56" s="913"/>
      <c r="CH56" s="918"/>
      <c r="CI56" s="919"/>
      <c r="CJ56" s="919"/>
      <c r="CK56" s="919"/>
      <c r="CL56" s="929"/>
      <c r="CM56" s="918"/>
      <c r="CN56" s="919"/>
      <c r="CO56" s="919"/>
      <c r="CP56" s="919"/>
      <c r="CQ56" s="929"/>
      <c r="CR56" s="918"/>
      <c r="CS56" s="919"/>
      <c r="CT56" s="919"/>
      <c r="CU56" s="919"/>
      <c r="CV56" s="929"/>
      <c r="CW56" s="918"/>
      <c r="CX56" s="919"/>
      <c r="CY56" s="919"/>
      <c r="CZ56" s="919"/>
      <c r="DA56" s="929"/>
      <c r="DB56" s="918"/>
      <c r="DC56" s="919"/>
      <c r="DD56" s="919"/>
      <c r="DE56" s="919"/>
      <c r="DF56" s="929"/>
      <c r="DG56" s="918"/>
      <c r="DH56" s="919"/>
      <c r="DI56" s="919"/>
      <c r="DJ56" s="919"/>
      <c r="DK56" s="929"/>
      <c r="DL56" s="918"/>
      <c r="DM56" s="919"/>
      <c r="DN56" s="919"/>
      <c r="DO56" s="919"/>
      <c r="DP56" s="929"/>
      <c r="DQ56" s="918"/>
      <c r="DR56" s="919"/>
      <c r="DS56" s="919"/>
      <c r="DT56" s="919"/>
      <c r="DU56" s="929"/>
      <c r="DV56" s="911"/>
      <c r="DW56" s="912"/>
      <c r="DX56" s="912"/>
      <c r="DY56" s="912"/>
      <c r="DZ56" s="930"/>
      <c r="EA56" s="48"/>
    </row>
    <row r="57" spans="1:131" ht="26.25" customHeight="1" x14ac:dyDescent="0.15">
      <c r="A57" s="52">
        <v>30</v>
      </c>
      <c r="B57" s="911"/>
      <c r="C57" s="912"/>
      <c r="D57" s="912"/>
      <c r="E57" s="912"/>
      <c r="F57" s="912"/>
      <c r="G57" s="912"/>
      <c r="H57" s="912"/>
      <c r="I57" s="912"/>
      <c r="J57" s="912"/>
      <c r="K57" s="912"/>
      <c r="L57" s="912"/>
      <c r="M57" s="912"/>
      <c r="N57" s="912"/>
      <c r="O57" s="912"/>
      <c r="P57" s="913"/>
      <c r="Q57" s="938"/>
      <c r="R57" s="939"/>
      <c r="S57" s="939"/>
      <c r="T57" s="939"/>
      <c r="U57" s="939"/>
      <c r="V57" s="939"/>
      <c r="W57" s="939"/>
      <c r="X57" s="939"/>
      <c r="Y57" s="939"/>
      <c r="Z57" s="939"/>
      <c r="AA57" s="939"/>
      <c r="AB57" s="939"/>
      <c r="AC57" s="939"/>
      <c r="AD57" s="939"/>
      <c r="AE57" s="940"/>
      <c r="AF57" s="941"/>
      <c r="AG57" s="919"/>
      <c r="AH57" s="919"/>
      <c r="AI57" s="919"/>
      <c r="AJ57" s="942"/>
      <c r="AK57" s="943"/>
      <c r="AL57" s="939"/>
      <c r="AM57" s="939"/>
      <c r="AN57" s="939"/>
      <c r="AO57" s="939"/>
      <c r="AP57" s="939"/>
      <c r="AQ57" s="939"/>
      <c r="AR57" s="939"/>
      <c r="AS57" s="939"/>
      <c r="AT57" s="939"/>
      <c r="AU57" s="939"/>
      <c r="AV57" s="939"/>
      <c r="AW57" s="939"/>
      <c r="AX57" s="939"/>
      <c r="AY57" s="939"/>
      <c r="AZ57" s="944"/>
      <c r="BA57" s="944"/>
      <c r="BB57" s="944"/>
      <c r="BC57" s="944"/>
      <c r="BD57" s="944"/>
      <c r="BE57" s="916"/>
      <c r="BF57" s="916"/>
      <c r="BG57" s="916"/>
      <c r="BH57" s="916"/>
      <c r="BI57" s="917"/>
      <c r="BJ57" s="56"/>
      <c r="BK57" s="56"/>
      <c r="BL57" s="56"/>
      <c r="BM57" s="56"/>
      <c r="BN57" s="56"/>
      <c r="BO57" s="55"/>
      <c r="BP57" s="55"/>
      <c r="BQ57" s="52">
        <v>51</v>
      </c>
      <c r="BR57" s="72"/>
      <c r="BS57" s="911"/>
      <c r="BT57" s="912"/>
      <c r="BU57" s="912"/>
      <c r="BV57" s="912"/>
      <c r="BW57" s="912"/>
      <c r="BX57" s="912"/>
      <c r="BY57" s="912"/>
      <c r="BZ57" s="912"/>
      <c r="CA57" s="912"/>
      <c r="CB57" s="912"/>
      <c r="CC57" s="912"/>
      <c r="CD57" s="912"/>
      <c r="CE57" s="912"/>
      <c r="CF57" s="912"/>
      <c r="CG57" s="913"/>
      <c r="CH57" s="918"/>
      <c r="CI57" s="919"/>
      <c r="CJ57" s="919"/>
      <c r="CK57" s="919"/>
      <c r="CL57" s="929"/>
      <c r="CM57" s="918"/>
      <c r="CN57" s="919"/>
      <c r="CO57" s="919"/>
      <c r="CP57" s="919"/>
      <c r="CQ57" s="929"/>
      <c r="CR57" s="918"/>
      <c r="CS57" s="919"/>
      <c r="CT57" s="919"/>
      <c r="CU57" s="919"/>
      <c r="CV57" s="929"/>
      <c r="CW57" s="918"/>
      <c r="CX57" s="919"/>
      <c r="CY57" s="919"/>
      <c r="CZ57" s="919"/>
      <c r="DA57" s="929"/>
      <c r="DB57" s="918"/>
      <c r="DC57" s="919"/>
      <c r="DD57" s="919"/>
      <c r="DE57" s="919"/>
      <c r="DF57" s="929"/>
      <c r="DG57" s="918"/>
      <c r="DH57" s="919"/>
      <c r="DI57" s="919"/>
      <c r="DJ57" s="919"/>
      <c r="DK57" s="929"/>
      <c r="DL57" s="918"/>
      <c r="DM57" s="919"/>
      <c r="DN57" s="919"/>
      <c r="DO57" s="919"/>
      <c r="DP57" s="929"/>
      <c r="DQ57" s="918"/>
      <c r="DR57" s="919"/>
      <c r="DS57" s="919"/>
      <c r="DT57" s="919"/>
      <c r="DU57" s="929"/>
      <c r="DV57" s="911"/>
      <c r="DW57" s="912"/>
      <c r="DX57" s="912"/>
      <c r="DY57" s="912"/>
      <c r="DZ57" s="930"/>
      <c r="EA57" s="48"/>
    </row>
    <row r="58" spans="1:131" ht="26.25" customHeight="1" x14ac:dyDescent="0.15">
      <c r="A58" s="52">
        <v>31</v>
      </c>
      <c r="B58" s="911"/>
      <c r="C58" s="912"/>
      <c r="D58" s="912"/>
      <c r="E58" s="912"/>
      <c r="F58" s="912"/>
      <c r="G58" s="912"/>
      <c r="H58" s="912"/>
      <c r="I58" s="912"/>
      <c r="J58" s="912"/>
      <c r="K58" s="912"/>
      <c r="L58" s="912"/>
      <c r="M58" s="912"/>
      <c r="N58" s="912"/>
      <c r="O58" s="912"/>
      <c r="P58" s="913"/>
      <c r="Q58" s="938"/>
      <c r="R58" s="939"/>
      <c r="S58" s="939"/>
      <c r="T58" s="939"/>
      <c r="U58" s="939"/>
      <c r="V58" s="939"/>
      <c r="W58" s="939"/>
      <c r="X58" s="939"/>
      <c r="Y58" s="939"/>
      <c r="Z58" s="939"/>
      <c r="AA58" s="939"/>
      <c r="AB58" s="939"/>
      <c r="AC58" s="939"/>
      <c r="AD58" s="939"/>
      <c r="AE58" s="940"/>
      <c r="AF58" s="941"/>
      <c r="AG58" s="919"/>
      <c r="AH58" s="919"/>
      <c r="AI58" s="919"/>
      <c r="AJ58" s="942"/>
      <c r="AK58" s="943"/>
      <c r="AL58" s="939"/>
      <c r="AM58" s="939"/>
      <c r="AN58" s="939"/>
      <c r="AO58" s="939"/>
      <c r="AP58" s="939"/>
      <c r="AQ58" s="939"/>
      <c r="AR58" s="939"/>
      <c r="AS58" s="939"/>
      <c r="AT58" s="939"/>
      <c r="AU58" s="939"/>
      <c r="AV58" s="939"/>
      <c r="AW58" s="939"/>
      <c r="AX58" s="939"/>
      <c r="AY58" s="939"/>
      <c r="AZ58" s="944"/>
      <c r="BA58" s="944"/>
      <c r="BB58" s="944"/>
      <c r="BC58" s="944"/>
      <c r="BD58" s="944"/>
      <c r="BE58" s="916"/>
      <c r="BF58" s="916"/>
      <c r="BG58" s="916"/>
      <c r="BH58" s="916"/>
      <c r="BI58" s="917"/>
      <c r="BJ58" s="56"/>
      <c r="BK58" s="56"/>
      <c r="BL58" s="56"/>
      <c r="BM58" s="56"/>
      <c r="BN58" s="56"/>
      <c r="BO58" s="55"/>
      <c r="BP58" s="55"/>
      <c r="BQ58" s="52">
        <v>52</v>
      </c>
      <c r="BR58" s="72"/>
      <c r="BS58" s="911"/>
      <c r="BT58" s="912"/>
      <c r="BU58" s="912"/>
      <c r="BV58" s="912"/>
      <c r="BW58" s="912"/>
      <c r="BX58" s="912"/>
      <c r="BY58" s="912"/>
      <c r="BZ58" s="912"/>
      <c r="CA58" s="912"/>
      <c r="CB58" s="912"/>
      <c r="CC58" s="912"/>
      <c r="CD58" s="912"/>
      <c r="CE58" s="912"/>
      <c r="CF58" s="912"/>
      <c r="CG58" s="913"/>
      <c r="CH58" s="918"/>
      <c r="CI58" s="919"/>
      <c r="CJ58" s="919"/>
      <c r="CK58" s="919"/>
      <c r="CL58" s="929"/>
      <c r="CM58" s="918"/>
      <c r="CN58" s="919"/>
      <c r="CO58" s="919"/>
      <c r="CP58" s="919"/>
      <c r="CQ58" s="929"/>
      <c r="CR58" s="918"/>
      <c r="CS58" s="919"/>
      <c r="CT58" s="919"/>
      <c r="CU58" s="919"/>
      <c r="CV58" s="929"/>
      <c r="CW58" s="918"/>
      <c r="CX58" s="919"/>
      <c r="CY58" s="919"/>
      <c r="CZ58" s="919"/>
      <c r="DA58" s="929"/>
      <c r="DB58" s="918"/>
      <c r="DC58" s="919"/>
      <c r="DD58" s="919"/>
      <c r="DE58" s="919"/>
      <c r="DF58" s="929"/>
      <c r="DG58" s="918"/>
      <c r="DH58" s="919"/>
      <c r="DI58" s="919"/>
      <c r="DJ58" s="919"/>
      <c r="DK58" s="929"/>
      <c r="DL58" s="918"/>
      <c r="DM58" s="919"/>
      <c r="DN58" s="919"/>
      <c r="DO58" s="919"/>
      <c r="DP58" s="929"/>
      <c r="DQ58" s="918"/>
      <c r="DR58" s="919"/>
      <c r="DS58" s="919"/>
      <c r="DT58" s="919"/>
      <c r="DU58" s="929"/>
      <c r="DV58" s="911"/>
      <c r="DW58" s="912"/>
      <c r="DX58" s="912"/>
      <c r="DY58" s="912"/>
      <c r="DZ58" s="930"/>
      <c r="EA58" s="48"/>
    </row>
    <row r="59" spans="1:131" ht="26.25" customHeight="1" x14ac:dyDescent="0.15">
      <c r="A59" s="52">
        <v>32</v>
      </c>
      <c r="B59" s="911"/>
      <c r="C59" s="912"/>
      <c r="D59" s="912"/>
      <c r="E59" s="912"/>
      <c r="F59" s="912"/>
      <c r="G59" s="912"/>
      <c r="H59" s="912"/>
      <c r="I59" s="912"/>
      <c r="J59" s="912"/>
      <c r="K59" s="912"/>
      <c r="L59" s="912"/>
      <c r="M59" s="912"/>
      <c r="N59" s="912"/>
      <c r="O59" s="912"/>
      <c r="P59" s="913"/>
      <c r="Q59" s="938"/>
      <c r="R59" s="939"/>
      <c r="S59" s="939"/>
      <c r="T59" s="939"/>
      <c r="U59" s="939"/>
      <c r="V59" s="939"/>
      <c r="W59" s="939"/>
      <c r="X59" s="939"/>
      <c r="Y59" s="939"/>
      <c r="Z59" s="939"/>
      <c r="AA59" s="939"/>
      <c r="AB59" s="939"/>
      <c r="AC59" s="939"/>
      <c r="AD59" s="939"/>
      <c r="AE59" s="940"/>
      <c r="AF59" s="941"/>
      <c r="AG59" s="919"/>
      <c r="AH59" s="919"/>
      <c r="AI59" s="919"/>
      <c r="AJ59" s="942"/>
      <c r="AK59" s="943"/>
      <c r="AL59" s="939"/>
      <c r="AM59" s="939"/>
      <c r="AN59" s="939"/>
      <c r="AO59" s="939"/>
      <c r="AP59" s="939"/>
      <c r="AQ59" s="939"/>
      <c r="AR59" s="939"/>
      <c r="AS59" s="939"/>
      <c r="AT59" s="939"/>
      <c r="AU59" s="939"/>
      <c r="AV59" s="939"/>
      <c r="AW59" s="939"/>
      <c r="AX59" s="939"/>
      <c r="AY59" s="939"/>
      <c r="AZ59" s="944"/>
      <c r="BA59" s="944"/>
      <c r="BB59" s="944"/>
      <c r="BC59" s="944"/>
      <c r="BD59" s="944"/>
      <c r="BE59" s="916"/>
      <c r="BF59" s="916"/>
      <c r="BG59" s="916"/>
      <c r="BH59" s="916"/>
      <c r="BI59" s="917"/>
      <c r="BJ59" s="56"/>
      <c r="BK59" s="56"/>
      <c r="BL59" s="56"/>
      <c r="BM59" s="56"/>
      <c r="BN59" s="56"/>
      <c r="BO59" s="55"/>
      <c r="BP59" s="55"/>
      <c r="BQ59" s="52">
        <v>53</v>
      </c>
      <c r="BR59" s="72"/>
      <c r="BS59" s="911"/>
      <c r="BT59" s="912"/>
      <c r="BU59" s="912"/>
      <c r="BV59" s="912"/>
      <c r="BW59" s="912"/>
      <c r="BX59" s="912"/>
      <c r="BY59" s="912"/>
      <c r="BZ59" s="912"/>
      <c r="CA59" s="912"/>
      <c r="CB59" s="912"/>
      <c r="CC59" s="912"/>
      <c r="CD59" s="912"/>
      <c r="CE59" s="912"/>
      <c r="CF59" s="912"/>
      <c r="CG59" s="913"/>
      <c r="CH59" s="918"/>
      <c r="CI59" s="919"/>
      <c r="CJ59" s="919"/>
      <c r="CK59" s="919"/>
      <c r="CL59" s="929"/>
      <c r="CM59" s="918"/>
      <c r="CN59" s="919"/>
      <c r="CO59" s="919"/>
      <c r="CP59" s="919"/>
      <c r="CQ59" s="929"/>
      <c r="CR59" s="918"/>
      <c r="CS59" s="919"/>
      <c r="CT59" s="919"/>
      <c r="CU59" s="919"/>
      <c r="CV59" s="929"/>
      <c r="CW59" s="918"/>
      <c r="CX59" s="919"/>
      <c r="CY59" s="919"/>
      <c r="CZ59" s="919"/>
      <c r="DA59" s="929"/>
      <c r="DB59" s="918"/>
      <c r="DC59" s="919"/>
      <c r="DD59" s="919"/>
      <c r="DE59" s="919"/>
      <c r="DF59" s="929"/>
      <c r="DG59" s="918"/>
      <c r="DH59" s="919"/>
      <c r="DI59" s="919"/>
      <c r="DJ59" s="919"/>
      <c r="DK59" s="929"/>
      <c r="DL59" s="918"/>
      <c r="DM59" s="919"/>
      <c r="DN59" s="919"/>
      <c r="DO59" s="919"/>
      <c r="DP59" s="929"/>
      <c r="DQ59" s="918"/>
      <c r="DR59" s="919"/>
      <c r="DS59" s="919"/>
      <c r="DT59" s="919"/>
      <c r="DU59" s="929"/>
      <c r="DV59" s="911"/>
      <c r="DW59" s="912"/>
      <c r="DX59" s="912"/>
      <c r="DY59" s="912"/>
      <c r="DZ59" s="930"/>
      <c r="EA59" s="48"/>
    </row>
    <row r="60" spans="1:131" ht="26.25" customHeight="1" x14ac:dyDescent="0.15">
      <c r="A60" s="52">
        <v>33</v>
      </c>
      <c r="B60" s="911"/>
      <c r="C60" s="912"/>
      <c r="D60" s="912"/>
      <c r="E60" s="912"/>
      <c r="F60" s="912"/>
      <c r="G60" s="912"/>
      <c r="H60" s="912"/>
      <c r="I60" s="912"/>
      <c r="J60" s="912"/>
      <c r="K60" s="912"/>
      <c r="L60" s="912"/>
      <c r="M60" s="912"/>
      <c r="N60" s="912"/>
      <c r="O60" s="912"/>
      <c r="P60" s="913"/>
      <c r="Q60" s="938"/>
      <c r="R60" s="939"/>
      <c r="S60" s="939"/>
      <c r="T60" s="939"/>
      <c r="U60" s="939"/>
      <c r="V60" s="939"/>
      <c r="W60" s="939"/>
      <c r="X60" s="939"/>
      <c r="Y60" s="939"/>
      <c r="Z60" s="939"/>
      <c r="AA60" s="939"/>
      <c r="AB60" s="939"/>
      <c r="AC60" s="939"/>
      <c r="AD60" s="939"/>
      <c r="AE60" s="940"/>
      <c r="AF60" s="941"/>
      <c r="AG60" s="919"/>
      <c r="AH60" s="919"/>
      <c r="AI60" s="919"/>
      <c r="AJ60" s="942"/>
      <c r="AK60" s="943"/>
      <c r="AL60" s="939"/>
      <c r="AM60" s="939"/>
      <c r="AN60" s="939"/>
      <c r="AO60" s="939"/>
      <c r="AP60" s="939"/>
      <c r="AQ60" s="939"/>
      <c r="AR60" s="939"/>
      <c r="AS60" s="939"/>
      <c r="AT60" s="939"/>
      <c r="AU60" s="939"/>
      <c r="AV60" s="939"/>
      <c r="AW60" s="939"/>
      <c r="AX60" s="939"/>
      <c r="AY60" s="939"/>
      <c r="AZ60" s="944"/>
      <c r="BA60" s="944"/>
      <c r="BB60" s="944"/>
      <c r="BC60" s="944"/>
      <c r="BD60" s="944"/>
      <c r="BE60" s="916"/>
      <c r="BF60" s="916"/>
      <c r="BG60" s="916"/>
      <c r="BH60" s="916"/>
      <c r="BI60" s="917"/>
      <c r="BJ60" s="56"/>
      <c r="BK60" s="56"/>
      <c r="BL60" s="56"/>
      <c r="BM60" s="56"/>
      <c r="BN60" s="56"/>
      <c r="BO60" s="55"/>
      <c r="BP60" s="55"/>
      <c r="BQ60" s="52">
        <v>54</v>
      </c>
      <c r="BR60" s="72"/>
      <c r="BS60" s="911"/>
      <c r="BT60" s="912"/>
      <c r="BU60" s="912"/>
      <c r="BV60" s="912"/>
      <c r="BW60" s="912"/>
      <c r="BX60" s="912"/>
      <c r="BY60" s="912"/>
      <c r="BZ60" s="912"/>
      <c r="CA60" s="912"/>
      <c r="CB60" s="912"/>
      <c r="CC60" s="912"/>
      <c r="CD60" s="912"/>
      <c r="CE60" s="912"/>
      <c r="CF60" s="912"/>
      <c r="CG60" s="913"/>
      <c r="CH60" s="918"/>
      <c r="CI60" s="919"/>
      <c r="CJ60" s="919"/>
      <c r="CK60" s="919"/>
      <c r="CL60" s="929"/>
      <c r="CM60" s="918"/>
      <c r="CN60" s="919"/>
      <c r="CO60" s="919"/>
      <c r="CP60" s="919"/>
      <c r="CQ60" s="929"/>
      <c r="CR60" s="918"/>
      <c r="CS60" s="919"/>
      <c r="CT60" s="919"/>
      <c r="CU60" s="919"/>
      <c r="CV60" s="929"/>
      <c r="CW60" s="918"/>
      <c r="CX60" s="919"/>
      <c r="CY60" s="919"/>
      <c r="CZ60" s="919"/>
      <c r="DA60" s="929"/>
      <c r="DB60" s="918"/>
      <c r="DC60" s="919"/>
      <c r="DD60" s="919"/>
      <c r="DE60" s="919"/>
      <c r="DF60" s="929"/>
      <c r="DG60" s="918"/>
      <c r="DH60" s="919"/>
      <c r="DI60" s="919"/>
      <c r="DJ60" s="919"/>
      <c r="DK60" s="929"/>
      <c r="DL60" s="918"/>
      <c r="DM60" s="919"/>
      <c r="DN60" s="919"/>
      <c r="DO60" s="919"/>
      <c r="DP60" s="929"/>
      <c r="DQ60" s="918"/>
      <c r="DR60" s="919"/>
      <c r="DS60" s="919"/>
      <c r="DT60" s="919"/>
      <c r="DU60" s="929"/>
      <c r="DV60" s="911"/>
      <c r="DW60" s="912"/>
      <c r="DX60" s="912"/>
      <c r="DY60" s="912"/>
      <c r="DZ60" s="930"/>
      <c r="EA60" s="48"/>
    </row>
    <row r="61" spans="1:131" ht="26.25" customHeight="1" x14ac:dyDescent="0.15">
      <c r="A61" s="52">
        <v>34</v>
      </c>
      <c r="B61" s="911"/>
      <c r="C61" s="912"/>
      <c r="D61" s="912"/>
      <c r="E61" s="912"/>
      <c r="F61" s="912"/>
      <c r="G61" s="912"/>
      <c r="H61" s="912"/>
      <c r="I61" s="912"/>
      <c r="J61" s="912"/>
      <c r="K61" s="912"/>
      <c r="L61" s="912"/>
      <c r="M61" s="912"/>
      <c r="N61" s="912"/>
      <c r="O61" s="912"/>
      <c r="P61" s="913"/>
      <c r="Q61" s="938"/>
      <c r="R61" s="939"/>
      <c r="S61" s="939"/>
      <c r="T61" s="939"/>
      <c r="U61" s="939"/>
      <c r="V61" s="939"/>
      <c r="W61" s="939"/>
      <c r="X61" s="939"/>
      <c r="Y61" s="939"/>
      <c r="Z61" s="939"/>
      <c r="AA61" s="939"/>
      <c r="AB61" s="939"/>
      <c r="AC61" s="939"/>
      <c r="AD61" s="939"/>
      <c r="AE61" s="940"/>
      <c r="AF61" s="941"/>
      <c r="AG61" s="919"/>
      <c r="AH61" s="919"/>
      <c r="AI61" s="919"/>
      <c r="AJ61" s="942"/>
      <c r="AK61" s="943"/>
      <c r="AL61" s="939"/>
      <c r="AM61" s="939"/>
      <c r="AN61" s="939"/>
      <c r="AO61" s="939"/>
      <c r="AP61" s="939"/>
      <c r="AQ61" s="939"/>
      <c r="AR61" s="939"/>
      <c r="AS61" s="939"/>
      <c r="AT61" s="939"/>
      <c r="AU61" s="939"/>
      <c r="AV61" s="939"/>
      <c r="AW61" s="939"/>
      <c r="AX61" s="939"/>
      <c r="AY61" s="939"/>
      <c r="AZ61" s="944"/>
      <c r="BA61" s="944"/>
      <c r="BB61" s="944"/>
      <c r="BC61" s="944"/>
      <c r="BD61" s="944"/>
      <c r="BE61" s="916"/>
      <c r="BF61" s="916"/>
      <c r="BG61" s="916"/>
      <c r="BH61" s="916"/>
      <c r="BI61" s="917"/>
      <c r="BJ61" s="56"/>
      <c r="BK61" s="56"/>
      <c r="BL61" s="56"/>
      <c r="BM61" s="56"/>
      <c r="BN61" s="56"/>
      <c r="BO61" s="55"/>
      <c r="BP61" s="55"/>
      <c r="BQ61" s="52">
        <v>55</v>
      </c>
      <c r="BR61" s="72"/>
      <c r="BS61" s="911"/>
      <c r="BT61" s="912"/>
      <c r="BU61" s="912"/>
      <c r="BV61" s="912"/>
      <c r="BW61" s="912"/>
      <c r="BX61" s="912"/>
      <c r="BY61" s="912"/>
      <c r="BZ61" s="912"/>
      <c r="CA61" s="912"/>
      <c r="CB61" s="912"/>
      <c r="CC61" s="912"/>
      <c r="CD61" s="912"/>
      <c r="CE61" s="912"/>
      <c r="CF61" s="912"/>
      <c r="CG61" s="913"/>
      <c r="CH61" s="918"/>
      <c r="CI61" s="919"/>
      <c r="CJ61" s="919"/>
      <c r="CK61" s="919"/>
      <c r="CL61" s="929"/>
      <c r="CM61" s="918"/>
      <c r="CN61" s="919"/>
      <c r="CO61" s="919"/>
      <c r="CP61" s="919"/>
      <c r="CQ61" s="929"/>
      <c r="CR61" s="918"/>
      <c r="CS61" s="919"/>
      <c r="CT61" s="919"/>
      <c r="CU61" s="919"/>
      <c r="CV61" s="929"/>
      <c r="CW61" s="918"/>
      <c r="CX61" s="919"/>
      <c r="CY61" s="919"/>
      <c r="CZ61" s="919"/>
      <c r="DA61" s="929"/>
      <c r="DB61" s="918"/>
      <c r="DC61" s="919"/>
      <c r="DD61" s="919"/>
      <c r="DE61" s="919"/>
      <c r="DF61" s="929"/>
      <c r="DG61" s="918"/>
      <c r="DH61" s="919"/>
      <c r="DI61" s="919"/>
      <c r="DJ61" s="919"/>
      <c r="DK61" s="929"/>
      <c r="DL61" s="918"/>
      <c r="DM61" s="919"/>
      <c r="DN61" s="919"/>
      <c r="DO61" s="919"/>
      <c r="DP61" s="929"/>
      <c r="DQ61" s="918"/>
      <c r="DR61" s="919"/>
      <c r="DS61" s="919"/>
      <c r="DT61" s="919"/>
      <c r="DU61" s="929"/>
      <c r="DV61" s="911"/>
      <c r="DW61" s="912"/>
      <c r="DX61" s="912"/>
      <c r="DY61" s="912"/>
      <c r="DZ61" s="930"/>
      <c r="EA61" s="48"/>
    </row>
    <row r="62" spans="1:131" ht="26.25" customHeight="1" x14ac:dyDescent="0.15">
      <c r="A62" s="52">
        <v>35</v>
      </c>
      <c r="B62" s="911"/>
      <c r="C62" s="912"/>
      <c r="D62" s="912"/>
      <c r="E62" s="912"/>
      <c r="F62" s="912"/>
      <c r="G62" s="912"/>
      <c r="H62" s="912"/>
      <c r="I62" s="912"/>
      <c r="J62" s="912"/>
      <c r="K62" s="912"/>
      <c r="L62" s="912"/>
      <c r="M62" s="912"/>
      <c r="N62" s="912"/>
      <c r="O62" s="912"/>
      <c r="P62" s="913"/>
      <c r="Q62" s="938"/>
      <c r="R62" s="939"/>
      <c r="S62" s="939"/>
      <c r="T62" s="939"/>
      <c r="U62" s="939"/>
      <c r="V62" s="939"/>
      <c r="W62" s="939"/>
      <c r="X62" s="939"/>
      <c r="Y62" s="939"/>
      <c r="Z62" s="939"/>
      <c r="AA62" s="939"/>
      <c r="AB62" s="939"/>
      <c r="AC62" s="939"/>
      <c r="AD62" s="939"/>
      <c r="AE62" s="940"/>
      <c r="AF62" s="941"/>
      <c r="AG62" s="919"/>
      <c r="AH62" s="919"/>
      <c r="AI62" s="919"/>
      <c r="AJ62" s="942"/>
      <c r="AK62" s="943"/>
      <c r="AL62" s="939"/>
      <c r="AM62" s="939"/>
      <c r="AN62" s="939"/>
      <c r="AO62" s="939"/>
      <c r="AP62" s="939"/>
      <c r="AQ62" s="939"/>
      <c r="AR62" s="939"/>
      <c r="AS62" s="939"/>
      <c r="AT62" s="939"/>
      <c r="AU62" s="939"/>
      <c r="AV62" s="939"/>
      <c r="AW62" s="939"/>
      <c r="AX62" s="939"/>
      <c r="AY62" s="939"/>
      <c r="AZ62" s="944"/>
      <c r="BA62" s="944"/>
      <c r="BB62" s="944"/>
      <c r="BC62" s="944"/>
      <c r="BD62" s="944"/>
      <c r="BE62" s="916"/>
      <c r="BF62" s="916"/>
      <c r="BG62" s="916"/>
      <c r="BH62" s="916"/>
      <c r="BI62" s="917"/>
      <c r="BJ62" s="945" t="s">
        <v>159</v>
      </c>
      <c r="BK62" s="946"/>
      <c r="BL62" s="946"/>
      <c r="BM62" s="946"/>
      <c r="BN62" s="947"/>
      <c r="BO62" s="55"/>
      <c r="BP62" s="55"/>
      <c r="BQ62" s="52">
        <v>56</v>
      </c>
      <c r="BR62" s="72"/>
      <c r="BS62" s="911"/>
      <c r="BT62" s="912"/>
      <c r="BU62" s="912"/>
      <c r="BV62" s="912"/>
      <c r="BW62" s="912"/>
      <c r="BX62" s="912"/>
      <c r="BY62" s="912"/>
      <c r="BZ62" s="912"/>
      <c r="CA62" s="912"/>
      <c r="CB62" s="912"/>
      <c r="CC62" s="912"/>
      <c r="CD62" s="912"/>
      <c r="CE62" s="912"/>
      <c r="CF62" s="912"/>
      <c r="CG62" s="913"/>
      <c r="CH62" s="918"/>
      <c r="CI62" s="919"/>
      <c r="CJ62" s="919"/>
      <c r="CK62" s="919"/>
      <c r="CL62" s="929"/>
      <c r="CM62" s="918"/>
      <c r="CN62" s="919"/>
      <c r="CO62" s="919"/>
      <c r="CP62" s="919"/>
      <c r="CQ62" s="929"/>
      <c r="CR62" s="918"/>
      <c r="CS62" s="919"/>
      <c r="CT62" s="919"/>
      <c r="CU62" s="919"/>
      <c r="CV62" s="929"/>
      <c r="CW62" s="918"/>
      <c r="CX62" s="919"/>
      <c r="CY62" s="919"/>
      <c r="CZ62" s="919"/>
      <c r="DA62" s="929"/>
      <c r="DB62" s="918"/>
      <c r="DC62" s="919"/>
      <c r="DD62" s="919"/>
      <c r="DE62" s="919"/>
      <c r="DF62" s="929"/>
      <c r="DG62" s="918"/>
      <c r="DH62" s="919"/>
      <c r="DI62" s="919"/>
      <c r="DJ62" s="919"/>
      <c r="DK62" s="929"/>
      <c r="DL62" s="918"/>
      <c r="DM62" s="919"/>
      <c r="DN62" s="919"/>
      <c r="DO62" s="919"/>
      <c r="DP62" s="929"/>
      <c r="DQ62" s="918"/>
      <c r="DR62" s="919"/>
      <c r="DS62" s="919"/>
      <c r="DT62" s="919"/>
      <c r="DU62" s="929"/>
      <c r="DV62" s="911"/>
      <c r="DW62" s="912"/>
      <c r="DX62" s="912"/>
      <c r="DY62" s="912"/>
      <c r="DZ62" s="930"/>
      <c r="EA62" s="48"/>
    </row>
    <row r="63" spans="1:131" ht="26.25" customHeight="1" x14ac:dyDescent="0.15">
      <c r="A63" s="53" t="s">
        <v>250</v>
      </c>
      <c r="B63" s="889" t="s">
        <v>379</v>
      </c>
      <c r="C63" s="890"/>
      <c r="D63" s="890"/>
      <c r="E63" s="890"/>
      <c r="F63" s="890"/>
      <c r="G63" s="890"/>
      <c r="H63" s="890"/>
      <c r="I63" s="890"/>
      <c r="J63" s="890"/>
      <c r="K63" s="890"/>
      <c r="L63" s="890"/>
      <c r="M63" s="890"/>
      <c r="N63" s="890"/>
      <c r="O63" s="890"/>
      <c r="P63" s="891"/>
      <c r="Q63" s="899"/>
      <c r="R63" s="900"/>
      <c r="S63" s="900"/>
      <c r="T63" s="900"/>
      <c r="U63" s="900"/>
      <c r="V63" s="900"/>
      <c r="W63" s="900"/>
      <c r="X63" s="900"/>
      <c r="Y63" s="900"/>
      <c r="Z63" s="900"/>
      <c r="AA63" s="900"/>
      <c r="AB63" s="900"/>
      <c r="AC63" s="900"/>
      <c r="AD63" s="900"/>
      <c r="AE63" s="931"/>
      <c r="AF63" s="932">
        <v>1019</v>
      </c>
      <c r="AG63" s="901"/>
      <c r="AH63" s="901"/>
      <c r="AI63" s="901"/>
      <c r="AJ63" s="933"/>
      <c r="AK63" s="934"/>
      <c r="AL63" s="900"/>
      <c r="AM63" s="900"/>
      <c r="AN63" s="900"/>
      <c r="AO63" s="900"/>
      <c r="AP63" s="901">
        <v>9191</v>
      </c>
      <c r="AQ63" s="901"/>
      <c r="AR63" s="901"/>
      <c r="AS63" s="901"/>
      <c r="AT63" s="901"/>
      <c r="AU63" s="901">
        <v>5064</v>
      </c>
      <c r="AV63" s="901"/>
      <c r="AW63" s="901"/>
      <c r="AX63" s="901"/>
      <c r="AY63" s="901"/>
      <c r="AZ63" s="935"/>
      <c r="BA63" s="935"/>
      <c r="BB63" s="935"/>
      <c r="BC63" s="935"/>
      <c r="BD63" s="935"/>
      <c r="BE63" s="902"/>
      <c r="BF63" s="902"/>
      <c r="BG63" s="902"/>
      <c r="BH63" s="902"/>
      <c r="BI63" s="903"/>
      <c r="BJ63" s="936" t="s">
        <v>195</v>
      </c>
      <c r="BK63" s="896"/>
      <c r="BL63" s="896"/>
      <c r="BM63" s="896"/>
      <c r="BN63" s="937"/>
      <c r="BO63" s="55"/>
      <c r="BP63" s="55"/>
      <c r="BQ63" s="52">
        <v>57</v>
      </c>
      <c r="BR63" s="72"/>
      <c r="BS63" s="911"/>
      <c r="BT63" s="912"/>
      <c r="BU63" s="912"/>
      <c r="BV63" s="912"/>
      <c r="BW63" s="912"/>
      <c r="BX63" s="912"/>
      <c r="BY63" s="912"/>
      <c r="BZ63" s="912"/>
      <c r="CA63" s="912"/>
      <c r="CB63" s="912"/>
      <c r="CC63" s="912"/>
      <c r="CD63" s="912"/>
      <c r="CE63" s="912"/>
      <c r="CF63" s="912"/>
      <c r="CG63" s="913"/>
      <c r="CH63" s="918"/>
      <c r="CI63" s="919"/>
      <c r="CJ63" s="919"/>
      <c r="CK63" s="919"/>
      <c r="CL63" s="929"/>
      <c r="CM63" s="918"/>
      <c r="CN63" s="919"/>
      <c r="CO63" s="919"/>
      <c r="CP63" s="919"/>
      <c r="CQ63" s="929"/>
      <c r="CR63" s="918"/>
      <c r="CS63" s="919"/>
      <c r="CT63" s="919"/>
      <c r="CU63" s="919"/>
      <c r="CV63" s="929"/>
      <c r="CW63" s="918"/>
      <c r="CX63" s="919"/>
      <c r="CY63" s="919"/>
      <c r="CZ63" s="919"/>
      <c r="DA63" s="929"/>
      <c r="DB63" s="918"/>
      <c r="DC63" s="919"/>
      <c r="DD63" s="919"/>
      <c r="DE63" s="919"/>
      <c r="DF63" s="929"/>
      <c r="DG63" s="918"/>
      <c r="DH63" s="919"/>
      <c r="DI63" s="919"/>
      <c r="DJ63" s="919"/>
      <c r="DK63" s="929"/>
      <c r="DL63" s="918"/>
      <c r="DM63" s="919"/>
      <c r="DN63" s="919"/>
      <c r="DO63" s="919"/>
      <c r="DP63" s="929"/>
      <c r="DQ63" s="918"/>
      <c r="DR63" s="919"/>
      <c r="DS63" s="919"/>
      <c r="DT63" s="919"/>
      <c r="DU63" s="929"/>
      <c r="DV63" s="911"/>
      <c r="DW63" s="912"/>
      <c r="DX63" s="912"/>
      <c r="DY63" s="912"/>
      <c r="DZ63" s="930"/>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11"/>
      <c r="BT64" s="912"/>
      <c r="BU64" s="912"/>
      <c r="BV64" s="912"/>
      <c r="BW64" s="912"/>
      <c r="BX64" s="912"/>
      <c r="BY64" s="912"/>
      <c r="BZ64" s="912"/>
      <c r="CA64" s="912"/>
      <c r="CB64" s="912"/>
      <c r="CC64" s="912"/>
      <c r="CD64" s="912"/>
      <c r="CE64" s="912"/>
      <c r="CF64" s="912"/>
      <c r="CG64" s="913"/>
      <c r="CH64" s="918"/>
      <c r="CI64" s="919"/>
      <c r="CJ64" s="919"/>
      <c r="CK64" s="919"/>
      <c r="CL64" s="929"/>
      <c r="CM64" s="918"/>
      <c r="CN64" s="919"/>
      <c r="CO64" s="919"/>
      <c r="CP64" s="919"/>
      <c r="CQ64" s="929"/>
      <c r="CR64" s="918"/>
      <c r="CS64" s="919"/>
      <c r="CT64" s="919"/>
      <c r="CU64" s="919"/>
      <c r="CV64" s="929"/>
      <c r="CW64" s="918"/>
      <c r="CX64" s="919"/>
      <c r="CY64" s="919"/>
      <c r="CZ64" s="919"/>
      <c r="DA64" s="929"/>
      <c r="DB64" s="918"/>
      <c r="DC64" s="919"/>
      <c r="DD64" s="919"/>
      <c r="DE64" s="919"/>
      <c r="DF64" s="929"/>
      <c r="DG64" s="918"/>
      <c r="DH64" s="919"/>
      <c r="DI64" s="919"/>
      <c r="DJ64" s="919"/>
      <c r="DK64" s="929"/>
      <c r="DL64" s="918"/>
      <c r="DM64" s="919"/>
      <c r="DN64" s="919"/>
      <c r="DO64" s="919"/>
      <c r="DP64" s="929"/>
      <c r="DQ64" s="918"/>
      <c r="DR64" s="919"/>
      <c r="DS64" s="919"/>
      <c r="DT64" s="919"/>
      <c r="DU64" s="929"/>
      <c r="DV64" s="911"/>
      <c r="DW64" s="912"/>
      <c r="DX64" s="912"/>
      <c r="DY64" s="912"/>
      <c r="DZ64" s="930"/>
      <c r="EA64" s="48"/>
    </row>
    <row r="65" spans="1:131" ht="26.25" customHeight="1" x14ac:dyDescent="0.15">
      <c r="A65" s="56" t="s">
        <v>454</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11"/>
      <c r="BT65" s="912"/>
      <c r="BU65" s="912"/>
      <c r="BV65" s="912"/>
      <c r="BW65" s="912"/>
      <c r="BX65" s="912"/>
      <c r="BY65" s="912"/>
      <c r="BZ65" s="912"/>
      <c r="CA65" s="912"/>
      <c r="CB65" s="912"/>
      <c r="CC65" s="912"/>
      <c r="CD65" s="912"/>
      <c r="CE65" s="912"/>
      <c r="CF65" s="912"/>
      <c r="CG65" s="913"/>
      <c r="CH65" s="918"/>
      <c r="CI65" s="919"/>
      <c r="CJ65" s="919"/>
      <c r="CK65" s="919"/>
      <c r="CL65" s="929"/>
      <c r="CM65" s="918"/>
      <c r="CN65" s="919"/>
      <c r="CO65" s="919"/>
      <c r="CP65" s="919"/>
      <c r="CQ65" s="929"/>
      <c r="CR65" s="918"/>
      <c r="CS65" s="919"/>
      <c r="CT65" s="919"/>
      <c r="CU65" s="919"/>
      <c r="CV65" s="929"/>
      <c r="CW65" s="918"/>
      <c r="CX65" s="919"/>
      <c r="CY65" s="919"/>
      <c r="CZ65" s="919"/>
      <c r="DA65" s="929"/>
      <c r="DB65" s="918"/>
      <c r="DC65" s="919"/>
      <c r="DD65" s="919"/>
      <c r="DE65" s="919"/>
      <c r="DF65" s="929"/>
      <c r="DG65" s="918"/>
      <c r="DH65" s="919"/>
      <c r="DI65" s="919"/>
      <c r="DJ65" s="919"/>
      <c r="DK65" s="929"/>
      <c r="DL65" s="918"/>
      <c r="DM65" s="919"/>
      <c r="DN65" s="919"/>
      <c r="DO65" s="919"/>
      <c r="DP65" s="929"/>
      <c r="DQ65" s="918"/>
      <c r="DR65" s="919"/>
      <c r="DS65" s="919"/>
      <c r="DT65" s="919"/>
      <c r="DU65" s="929"/>
      <c r="DV65" s="911"/>
      <c r="DW65" s="912"/>
      <c r="DX65" s="912"/>
      <c r="DY65" s="912"/>
      <c r="DZ65" s="930"/>
      <c r="EA65" s="48"/>
    </row>
    <row r="66" spans="1:131" ht="26.25" customHeight="1" x14ac:dyDescent="0.15">
      <c r="A66" s="657" t="s">
        <v>448</v>
      </c>
      <c r="B66" s="658"/>
      <c r="C66" s="658"/>
      <c r="D66" s="658"/>
      <c r="E66" s="658"/>
      <c r="F66" s="658"/>
      <c r="G66" s="658"/>
      <c r="H66" s="658"/>
      <c r="I66" s="658"/>
      <c r="J66" s="658"/>
      <c r="K66" s="658"/>
      <c r="L66" s="658"/>
      <c r="M66" s="658"/>
      <c r="N66" s="658"/>
      <c r="O66" s="658"/>
      <c r="P66" s="659"/>
      <c r="Q66" s="649" t="s">
        <v>457</v>
      </c>
      <c r="R66" s="650"/>
      <c r="S66" s="650"/>
      <c r="T66" s="650"/>
      <c r="U66" s="651"/>
      <c r="V66" s="649" t="s">
        <v>458</v>
      </c>
      <c r="W66" s="650"/>
      <c r="X66" s="650"/>
      <c r="Y66" s="650"/>
      <c r="Z66" s="651"/>
      <c r="AA66" s="649" t="s">
        <v>459</v>
      </c>
      <c r="AB66" s="650"/>
      <c r="AC66" s="650"/>
      <c r="AD66" s="650"/>
      <c r="AE66" s="651"/>
      <c r="AF66" s="669" t="s">
        <v>247</v>
      </c>
      <c r="AG66" s="664"/>
      <c r="AH66" s="664"/>
      <c r="AI66" s="664"/>
      <c r="AJ66" s="670"/>
      <c r="AK66" s="649" t="s">
        <v>393</v>
      </c>
      <c r="AL66" s="658"/>
      <c r="AM66" s="658"/>
      <c r="AN66" s="658"/>
      <c r="AO66" s="659"/>
      <c r="AP66" s="649" t="s">
        <v>362</v>
      </c>
      <c r="AQ66" s="650"/>
      <c r="AR66" s="650"/>
      <c r="AS66" s="650"/>
      <c r="AT66" s="651"/>
      <c r="AU66" s="649" t="s">
        <v>464</v>
      </c>
      <c r="AV66" s="650"/>
      <c r="AW66" s="650"/>
      <c r="AX66" s="650"/>
      <c r="AY66" s="651"/>
      <c r="AZ66" s="649" t="s">
        <v>445</v>
      </c>
      <c r="BA66" s="650"/>
      <c r="BB66" s="650"/>
      <c r="BC66" s="650"/>
      <c r="BD66" s="655"/>
      <c r="BE66" s="55"/>
      <c r="BF66" s="55"/>
      <c r="BG66" s="55"/>
      <c r="BH66" s="55"/>
      <c r="BI66" s="55"/>
      <c r="BJ66" s="55"/>
      <c r="BK66" s="55"/>
      <c r="BL66" s="55"/>
      <c r="BM66" s="55"/>
      <c r="BN66" s="55"/>
      <c r="BO66" s="55"/>
      <c r="BP66" s="55"/>
      <c r="BQ66" s="52">
        <v>60</v>
      </c>
      <c r="BR66" s="73"/>
      <c r="BS66" s="882"/>
      <c r="BT66" s="883"/>
      <c r="BU66" s="883"/>
      <c r="BV66" s="883"/>
      <c r="BW66" s="883"/>
      <c r="BX66" s="883"/>
      <c r="BY66" s="883"/>
      <c r="BZ66" s="883"/>
      <c r="CA66" s="883"/>
      <c r="CB66" s="883"/>
      <c r="CC66" s="883"/>
      <c r="CD66" s="883"/>
      <c r="CE66" s="883"/>
      <c r="CF66" s="883"/>
      <c r="CG66" s="884"/>
      <c r="CH66" s="885"/>
      <c r="CI66" s="886"/>
      <c r="CJ66" s="886"/>
      <c r="CK66" s="886"/>
      <c r="CL66" s="887"/>
      <c r="CM66" s="885"/>
      <c r="CN66" s="886"/>
      <c r="CO66" s="886"/>
      <c r="CP66" s="886"/>
      <c r="CQ66" s="887"/>
      <c r="CR66" s="885"/>
      <c r="CS66" s="886"/>
      <c r="CT66" s="886"/>
      <c r="CU66" s="886"/>
      <c r="CV66" s="887"/>
      <c r="CW66" s="885"/>
      <c r="CX66" s="886"/>
      <c r="CY66" s="886"/>
      <c r="CZ66" s="886"/>
      <c r="DA66" s="887"/>
      <c r="DB66" s="885"/>
      <c r="DC66" s="886"/>
      <c r="DD66" s="886"/>
      <c r="DE66" s="886"/>
      <c r="DF66" s="887"/>
      <c r="DG66" s="885"/>
      <c r="DH66" s="886"/>
      <c r="DI66" s="886"/>
      <c r="DJ66" s="886"/>
      <c r="DK66" s="887"/>
      <c r="DL66" s="885"/>
      <c r="DM66" s="886"/>
      <c r="DN66" s="886"/>
      <c r="DO66" s="886"/>
      <c r="DP66" s="887"/>
      <c r="DQ66" s="885"/>
      <c r="DR66" s="886"/>
      <c r="DS66" s="886"/>
      <c r="DT66" s="886"/>
      <c r="DU66" s="887"/>
      <c r="DV66" s="882"/>
      <c r="DW66" s="883"/>
      <c r="DX66" s="883"/>
      <c r="DY66" s="883"/>
      <c r="DZ66" s="888"/>
      <c r="EA66" s="48"/>
    </row>
    <row r="67" spans="1:131" ht="26.25" customHeight="1" x14ac:dyDescent="0.15">
      <c r="A67" s="660"/>
      <c r="B67" s="661"/>
      <c r="C67" s="661"/>
      <c r="D67" s="661"/>
      <c r="E67" s="661"/>
      <c r="F67" s="661"/>
      <c r="G67" s="661"/>
      <c r="H67" s="661"/>
      <c r="I67" s="661"/>
      <c r="J67" s="661"/>
      <c r="K67" s="661"/>
      <c r="L67" s="661"/>
      <c r="M67" s="661"/>
      <c r="N67" s="661"/>
      <c r="O67" s="661"/>
      <c r="P67" s="662"/>
      <c r="Q67" s="652"/>
      <c r="R67" s="653"/>
      <c r="S67" s="653"/>
      <c r="T67" s="653"/>
      <c r="U67" s="654"/>
      <c r="V67" s="652"/>
      <c r="W67" s="653"/>
      <c r="X67" s="653"/>
      <c r="Y67" s="653"/>
      <c r="Z67" s="654"/>
      <c r="AA67" s="652"/>
      <c r="AB67" s="653"/>
      <c r="AC67" s="653"/>
      <c r="AD67" s="653"/>
      <c r="AE67" s="654"/>
      <c r="AF67" s="671"/>
      <c r="AG67" s="667"/>
      <c r="AH67" s="667"/>
      <c r="AI67" s="667"/>
      <c r="AJ67" s="672"/>
      <c r="AK67" s="673"/>
      <c r="AL67" s="661"/>
      <c r="AM67" s="661"/>
      <c r="AN67" s="661"/>
      <c r="AO67" s="662"/>
      <c r="AP67" s="652"/>
      <c r="AQ67" s="653"/>
      <c r="AR67" s="653"/>
      <c r="AS67" s="653"/>
      <c r="AT67" s="654"/>
      <c r="AU67" s="652"/>
      <c r="AV67" s="653"/>
      <c r="AW67" s="653"/>
      <c r="AX67" s="653"/>
      <c r="AY67" s="654"/>
      <c r="AZ67" s="652"/>
      <c r="BA67" s="653"/>
      <c r="BB67" s="653"/>
      <c r="BC67" s="653"/>
      <c r="BD67" s="656"/>
      <c r="BE67" s="55"/>
      <c r="BF67" s="55"/>
      <c r="BG67" s="55"/>
      <c r="BH67" s="55"/>
      <c r="BI67" s="55"/>
      <c r="BJ67" s="55"/>
      <c r="BK67" s="55"/>
      <c r="BL67" s="55"/>
      <c r="BM67" s="55"/>
      <c r="BN67" s="55"/>
      <c r="BO67" s="55"/>
      <c r="BP67" s="55"/>
      <c r="BQ67" s="52">
        <v>61</v>
      </c>
      <c r="BR67" s="73"/>
      <c r="BS67" s="882"/>
      <c r="BT67" s="883"/>
      <c r="BU67" s="883"/>
      <c r="BV67" s="883"/>
      <c r="BW67" s="883"/>
      <c r="BX67" s="883"/>
      <c r="BY67" s="883"/>
      <c r="BZ67" s="883"/>
      <c r="CA67" s="883"/>
      <c r="CB67" s="883"/>
      <c r="CC67" s="883"/>
      <c r="CD67" s="883"/>
      <c r="CE67" s="883"/>
      <c r="CF67" s="883"/>
      <c r="CG67" s="884"/>
      <c r="CH67" s="885"/>
      <c r="CI67" s="886"/>
      <c r="CJ67" s="886"/>
      <c r="CK67" s="886"/>
      <c r="CL67" s="887"/>
      <c r="CM67" s="885"/>
      <c r="CN67" s="886"/>
      <c r="CO67" s="886"/>
      <c r="CP67" s="886"/>
      <c r="CQ67" s="887"/>
      <c r="CR67" s="885"/>
      <c r="CS67" s="886"/>
      <c r="CT67" s="886"/>
      <c r="CU67" s="886"/>
      <c r="CV67" s="887"/>
      <c r="CW67" s="885"/>
      <c r="CX67" s="886"/>
      <c r="CY67" s="886"/>
      <c r="CZ67" s="886"/>
      <c r="DA67" s="887"/>
      <c r="DB67" s="885"/>
      <c r="DC67" s="886"/>
      <c r="DD67" s="886"/>
      <c r="DE67" s="886"/>
      <c r="DF67" s="887"/>
      <c r="DG67" s="885"/>
      <c r="DH67" s="886"/>
      <c r="DI67" s="886"/>
      <c r="DJ67" s="886"/>
      <c r="DK67" s="887"/>
      <c r="DL67" s="885"/>
      <c r="DM67" s="886"/>
      <c r="DN67" s="886"/>
      <c r="DO67" s="886"/>
      <c r="DP67" s="887"/>
      <c r="DQ67" s="885"/>
      <c r="DR67" s="886"/>
      <c r="DS67" s="886"/>
      <c r="DT67" s="886"/>
      <c r="DU67" s="887"/>
      <c r="DV67" s="882"/>
      <c r="DW67" s="883"/>
      <c r="DX67" s="883"/>
      <c r="DY67" s="883"/>
      <c r="DZ67" s="888"/>
      <c r="EA67" s="48"/>
    </row>
    <row r="68" spans="1:131" ht="26.25" customHeight="1" x14ac:dyDescent="0.15">
      <c r="A68" s="51">
        <v>1</v>
      </c>
      <c r="B68" s="922" t="s">
        <v>342</v>
      </c>
      <c r="C68" s="923"/>
      <c r="D68" s="923"/>
      <c r="E68" s="923"/>
      <c r="F68" s="923"/>
      <c r="G68" s="923"/>
      <c r="H68" s="923"/>
      <c r="I68" s="923"/>
      <c r="J68" s="923"/>
      <c r="K68" s="923"/>
      <c r="L68" s="923"/>
      <c r="M68" s="923"/>
      <c r="N68" s="923"/>
      <c r="O68" s="923"/>
      <c r="P68" s="924"/>
      <c r="Q68" s="925">
        <v>117</v>
      </c>
      <c r="R68" s="926"/>
      <c r="S68" s="926"/>
      <c r="T68" s="926"/>
      <c r="U68" s="926"/>
      <c r="V68" s="926">
        <v>110</v>
      </c>
      <c r="W68" s="926"/>
      <c r="X68" s="926"/>
      <c r="Y68" s="926"/>
      <c r="Z68" s="926"/>
      <c r="AA68" s="926">
        <v>7</v>
      </c>
      <c r="AB68" s="926"/>
      <c r="AC68" s="926"/>
      <c r="AD68" s="926"/>
      <c r="AE68" s="926"/>
      <c r="AF68" s="926">
        <v>7</v>
      </c>
      <c r="AG68" s="926"/>
      <c r="AH68" s="926"/>
      <c r="AI68" s="926"/>
      <c r="AJ68" s="926"/>
      <c r="AK68" s="926" t="s">
        <v>195</v>
      </c>
      <c r="AL68" s="926"/>
      <c r="AM68" s="926"/>
      <c r="AN68" s="926"/>
      <c r="AO68" s="926"/>
      <c r="AP68" s="926">
        <v>21</v>
      </c>
      <c r="AQ68" s="926"/>
      <c r="AR68" s="926"/>
      <c r="AS68" s="926"/>
      <c r="AT68" s="926"/>
      <c r="AU68" s="926">
        <v>21</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2"/>
      <c r="BT68" s="883"/>
      <c r="BU68" s="883"/>
      <c r="BV68" s="883"/>
      <c r="BW68" s="883"/>
      <c r="BX68" s="883"/>
      <c r="BY68" s="883"/>
      <c r="BZ68" s="883"/>
      <c r="CA68" s="883"/>
      <c r="CB68" s="883"/>
      <c r="CC68" s="883"/>
      <c r="CD68" s="883"/>
      <c r="CE68" s="883"/>
      <c r="CF68" s="883"/>
      <c r="CG68" s="884"/>
      <c r="CH68" s="885"/>
      <c r="CI68" s="886"/>
      <c r="CJ68" s="886"/>
      <c r="CK68" s="886"/>
      <c r="CL68" s="887"/>
      <c r="CM68" s="885"/>
      <c r="CN68" s="886"/>
      <c r="CO68" s="886"/>
      <c r="CP68" s="886"/>
      <c r="CQ68" s="887"/>
      <c r="CR68" s="885"/>
      <c r="CS68" s="886"/>
      <c r="CT68" s="886"/>
      <c r="CU68" s="886"/>
      <c r="CV68" s="887"/>
      <c r="CW68" s="885"/>
      <c r="CX68" s="886"/>
      <c r="CY68" s="886"/>
      <c r="CZ68" s="886"/>
      <c r="DA68" s="887"/>
      <c r="DB68" s="885"/>
      <c r="DC68" s="886"/>
      <c r="DD68" s="886"/>
      <c r="DE68" s="886"/>
      <c r="DF68" s="887"/>
      <c r="DG68" s="885"/>
      <c r="DH68" s="886"/>
      <c r="DI68" s="886"/>
      <c r="DJ68" s="886"/>
      <c r="DK68" s="887"/>
      <c r="DL68" s="885"/>
      <c r="DM68" s="886"/>
      <c r="DN68" s="886"/>
      <c r="DO68" s="886"/>
      <c r="DP68" s="887"/>
      <c r="DQ68" s="885"/>
      <c r="DR68" s="886"/>
      <c r="DS68" s="886"/>
      <c r="DT68" s="886"/>
      <c r="DU68" s="887"/>
      <c r="DV68" s="882"/>
      <c r="DW68" s="883"/>
      <c r="DX68" s="883"/>
      <c r="DY68" s="883"/>
      <c r="DZ68" s="888"/>
      <c r="EA68" s="48"/>
    </row>
    <row r="69" spans="1:131" ht="26.25" customHeight="1" x14ac:dyDescent="0.15">
      <c r="A69" s="52">
        <v>2</v>
      </c>
      <c r="B69" s="911" t="s">
        <v>526</v>
      </c>
      <c r="C69" s="912"/>
      <c r="D69" s="912"/>
      <c r="E69" s="912"/>
      <c r="F69" s="912"/>
      <c r="G69" s="912"/>
      <c r="H69" s="912"/>
      <c r="I69" s="912"/>
      <c r="J69" s="912"/>
      <c r="K69" s="912"/>
      <c r="L69" s="912"/>
      <c r="M69" s="912"/>
      <c r="N69" s="912"/>
      <c r="O69" s="912"/>
      <c r="P69" s="913"/>
      <c r="Q69" s="914">
        <v>21</v>
      </c>
      <c r="R69" s="915"/>
      <c r="S69" s="915"/>
      <c r="T69" s="915"/>
      <c r="U69" s="915"/>
      <c r="V69" s="915">
        <v>23</v>
      </c>
      <c r="W69" s="915"/>
      <c r="X69" s="915"/>
      <c r="Y69" s="915"/>
      <c r="Z69" s="915"/>
      <c r="AA69" s="915">
        <v>-1</v>
      </c>
      <c r="AB69" s="915"/>
      <c r="AC69" s="915"/>
      <c r="AD69" s="915"/>
      <c r="AE69" s="915"/>
      <c r="AF69" s="915">
        <v>-1</v>
      </c>
      <c r="AG69" s="915"/>
      <c r="AH69" s="915"/>
      <c r="AI69" s="915"/>
      <c r="AJ69" s="915"/>
      <c r="AK69" s="915" t="s">
        <v>195</v>
      </c>
      <c r="AL69" s="915"/>
      <c r="AM69" s="915"/>
      <c r="AN69" s="915"/>
      <c r="AO69" s="915"/>
      <c r="AP69" s="915" t="s">
        <v>195</v>
      </c>
      <c r="AQ69" s="915"/>
      <c r="AR69" s="915"/>
      <c r="AS69" s="915"/>
      <c r="AT69" s="915"/>
      <c r="AU69" s="915" t="s">
        <v>195</v>
      </c>
      <c r="AV69" s="915"/>
      <c r="AW69" s="915"/>
      <c r="AX69" s="915"/>
      <c r="AY69" s="915"/>
      <c r="AZ69" s="916"/>
      <c r="BA69" s="916"/>
      <c r="BB69" s="916"/>
      <c r="BC69" s="916"/>
      <c r="BD69" s="917"/>
      <c r="BE69" s="55"/>
      <c r="BF69" s="55"/>
      <c r="BG69" s="55"/>
      <c r="BH69" s="55"/>
      <c r="BI69" s="55"/>
      <c r="BJ69" s="55"/>
      <c r="BK69" s="55"/>
      <c r="BL69" s="55"/>
      <c r="BM69" s="55"/>
      <c r="BN69" s="55"/>
      <c r="BO69" s="55"/>
      <c r="BP69" s="55"/>
      <c r="BQ69" s="52">
        <v>63</v>
      </c>
      <c r="BR69" s="73"/>
      <c r="BS69" s="882"/>
      <c r="BT69" s="883"/>
      <c r="BU69" s="883"/>
      <c r="BV69" s="883"/>
      <c r="BW69" s="883"/>
      <c r="BX69" s="883"/>
      <c r="BY69" s="883"/>
      <c r="BZ69" s="883"/>
      <c r="CA69" s="883"/>
      <c r="CB69" s="883"/>
      <c r="CC69" s="883"/>
      <c r="CD69" s="883"/>
      <c r="CE69" s="883"/>
      <c r="CF69" s="883"/>
      <c r="CG69" s="884"/>
      <c r="CH69" s="885"/>
      <c r="CI69" s="886"/>
      <c r="CJ69" s="886"/>
      <c r="CK69" s="886"/>
      <c r="CL69" s="887"/>
      <c r="CM69" s="885"/>
      <c r="CN69" s="886"/>
      <c r="CO69" s="886"/>
      <c r="CP69" s="886"/>
      <c r="CQ69" s="887"/>
      <c r="CR69" s="885"/>
      <c r="CS69" s="886"/>
      <c r="CT69" s="886"/>
      <c r="CU69" s="886"/>
      <c r="CV69" s="887"/>
      <c r="CW69" s="885"/>
      <c r="CX69" s="886"/>
      <c r="CY69" s="886"/>
      <c r="CZ69" s="886"/>
      <c r="DA69" s="887"/>
      <c r="DB69" s="885"/>
      <c r="DC69" s="886"/>
      <c r="DD69" s="886"/>
      <c r="DE69" s="886"/>
      <c r="DF69" s="887"/>
      <c r="DG69" s="885"/>
      <c r="DH69" s="886"/>
      <c r="DI69" s="886"/>
      <c r="DJ69" s="886"/>
      <c r="DK69" s="887"/>
      <c r="DL69" s="885"/>
      <c r="DM69" s="886"/>
      <c r="DN69" s="886"/>
      <c r="DO69" s="886"/>
      <c r="DP69" s="887"/>
      <c r="DQ69" s="885"/>
      <c r="DR69" s="886"/>
      <c r="DS69" s="886"/>
      <c r="DT69" s="886"/>
      <c r="DU69" s="887"/>
      <c r="DV69" s="882"/>
      <c r="DW69" s="883"/>
      <c r="DX69" s="883"/>
      <c r="DY69" s="883"/>
      <c r="DZ69" s="888"/>
      <c r="EA69" s="48"/>
    </row>
    <row r="70" spans="1:131" ht="26.25" customHeight="1" x14ac:dyDescent="0.15">
      <c r="A70" s="52">
        <v>3</v>
      </c>
      <c r="B70" s="911" t="s">
        <v>202</v>
      </c>
      <c r="C70" s="912"/>
      <c r="D70" s="912"/>
      <c r="E70" s="912"/>
      <c r="F70" s="912"/>
      <c r="G70" s="912"/>
      <c r="H70" s="912"/>
      <c r="I70" s="912"/>
      <c r="J70" s="912"/>
      <c r="K70" s="912"/>
      <c r="L70" s="912"/>
      <c r="M70" s="912"/>
      <c r="N70" s="912"/>
      <c r="O70" s="912"/>
      <c r="P70" s="913"/>
      <c r="Q70" s="914">
        <v>72</v>
      </c>
      <c r="R70" s="915"/>
      <c r="S70" s="915"/>
      <c r="T70" s="915"/>
      <c r="U70" s="915"/>
      <c r="V70" s="915">
        <v>61</v>
      </c>
      <c r="W70" s="915"/>
      <c r="X70" s="915"/>
      <c r="Y70" s="915"/>
      <c r="Z70" s="915"/>
      <c r="AA70" s="915">
        <v>11</v>
      </c>
      <c r="AB70" s="915"/>
      <c r="AC70" s="915"/>
      <c r="AD70" s="915"/>
      <c r="AE70" s="915"/>
      <c r="AF70" s="915">
        <v>11</v>
      </c>
      <c r="AG70" s="915"/>
      <c r="AH70" s="915"/>
      <c r="AI70" s="915"/>
      <c r="AJ70" s="915"/>
      <c r="AK70" s="915" t="s">
        <v>195</v>
      </c>
      <c r="AL70" s="915"/>
      <c r="AM70" s="915"/>
      <c r="AN70" s="915"/>
      <c r="AO70" s="915"/>
      <c r="AP70" s="915" t="s">
        <v>195</v>
      </c>
      <c r="AQ70" s="915"/>
      <c r="AR70" s="915"/>
      <c r="AS70" s="915"/>
      <c r="AT70" s="915"/>
      <c r="AU70" s="915" t="s">
        <v>195</v>
      </c>
      <c r="AV70" s="915"/>
      <c r="AW70" s="915"/>
      <c r="AX70" s="915"/>
      <c r="AY70" s="915"/>
      <c r="AZ70" s="916"/>
      <c r="BA70" s="916"/>
      <c r="BB70" s="916"/>
      <c r="BC70" s="916"/>
      <c r="BD70" s="917"/>
      <c r="BE70" s="55"/>
      <c r="BF70" s="55"/>
      <c r="BG70" s="55"/>
      <c r="BH70" s="55"/>
      <c r="BI70" s="55"/>
      <c r="BJ70" s="55"/>
      <c r="BK70" s="55"/>
      <c r="BL70" s="55"/>
      <c r="BM70" s="55"/>
      <c r="BN70" s="55"/>
      <c r="BO70" s="55"/>
      <c r="BP70" s="55"/>
      <c r="BQ70" s="52">
        <v>64</v>
      </c>
      <c r="BR70" s="73"/>
      <c r="BS70" s="882"/>
      <c r="BT70" s="883"/>
      <c r="BU70" s="883"/>
      <c r="BV70" s="883"/>
      <c r="BW70" s="883"/>
      <c r="BX70" s="883"/>
      <c r="BY70" s="883"/>
      <c r="BZ70" s="883"/>
      <c r="CA70" s="883"/>
      <c r="CB70" s="883"/>
      <c r="CC70" s="883"/>
      <c r="CD70" s="883"/>
      <c r="CE70" s="883"/>
      <c r="CF70" s="883"/>
      <c r="CG70" s="884"/>
      <c r="CH70" s="885"/>
      <c r="CI70" s="886"/>
      <c r="CJ70" s="886"/>
      <c r="CK70" s="886"/>
      <c r="CL70" s="887"/>
      <c r="CM70" s="885"/>
      <c r="CN70" s="886"/>
      <c r="CO70" s="886"/>
      <c r="CP70" s="886"/>
      <c r="CQ70" s="887"/>
      <c r="CR70" s="885"/>
      <c r="CS70" s="886"/>
      <c r="CT70" s="886"/>
      <c r="CU70" s="886"/>
      <c r="CV70" s="887"/>
      <c r="CW70" s="885"/>
      <c r="CX70" s="886"/>
      <c r="CY70" s="886"/>
      <c r="CZ70" s="886"/>
      <c r="DA70" s="887"/>
      <c r="DB70" s="885"/>
      <c r="DC70" s="886"/>
      <c r="DD70" s="886"/>
      <c r="DE70" s="886"/>
      <c r="DF70" s="887"/>
      <c r="DG70" s="885"/>
      <c r="DH70" s="886"/>
      <c r="DI70" s="886"/>
      <c r="DJ70" s="886"/>
      <c r="DK70" s="887"/>
      <c r="DL70" s="885"/>
      <c r="DM70" s="886"/>
      <c r="DN70" s="886"/>
      <c r="DO70" s="886"/>
      <c r="DP70" s="887"/>
      <c r="DQ70" s="885"/>
      <c r="DR70" s="886"/>
      <c r="DS70" s="886"/>
      <c r="DT70" s="886"/>
      <c r="DU70" s="887"/>
      <c r="DV70" s="882"/>
      <c r="DW70" s="883"/>
      <c r="DX70" s="883"/>
      <c r="DY70" s="883"/>
      <c r="DZ70" s="888"/>
      <c r="EA70" s="48"/>
    </row>
    <row r="71" spans="1:131" ht="26.25" customHeight="1" x14ac:dyDescent="0.15">
      <c r="A71" s="52">
        <v>4</v>
      </c>
      <c r="B71" s="911" t="s">
        <v>178</v>
      </c>
      <c r="C71" s="912"/>
      <c r="D71" s="912"/>
      <c r="E71" s="912"/>
      <c r="F71" s="912"/>
      <c r="G71" s="912"/>
      <c r="H71" s="912"/>
      <c r="I71" s="912"/>
      <c r="J71" s="912"/>
      <c r="K71" s="912"/>
      <c r="L71" s="912"/>
      <c r="M71" s="912"/>
      <c r="N71" s="912"/>
      <c r="O71" s="912"/>
      <c r="P71" s="913"/>
      <c r="Q71" s="914">
        <v>407</v>
      </c>
      <c r="R71" s="915"/>
      <c r="S71" s="915"/>
      <c r="T71" s="915"/>
      <c r="U71" s="915"/>
      <c r="V71" s="915">
        <v>217</v>
      </c>
      <c r="W71" s="915"/>
      <c r="X71" s="915"/>
      <c r="Y71" s="915"/>
      <c r="Z71" s="915"/>
      <c r="AA71" s="915">
        <v>190</v>
      </c>
      <c r="AB71" s="915"/>
      <c r="AC71" s="915"/>
      <c r="AD71" s="915"/>
      <c r="AE71" s="915"/>
      <c r="AF71" s="915">
        <v>190</v>
      </c>
      <c r="AG71" s="915"/>
      <c r="AH71" s="915"/>
      <c r="AI71" s="915"/>
      <c r="AJ71" s="915"/>
      <c r="AK71" s="915">
        <v>114</v>
      </c>
      <c r="AL71" s="915"/>
      <c r="AM71" s="915"/>
      <c r="AN71" s="915"/>
      <c r="AO71" s="915"/>
      <c r="AP71" s="915" t="s">
        <v>195</v>
      </c>
      <c r="AQ71" s="915"/>
      <c r="AR71" s="915"/>
      <c r="AS71" s="915"/>
      <c r="AT71" s="915"/>
      <c r="AU71" s="915" t="s">
        <v>195</v>
      </c>
      <c r="AV71" s="915"/>
      <c r="AW71" s="915"/>
      <c r="AX71" s="915"/>
      <c r="AY71" s="915"/>
      <c r="AZ71" s="916" t="s">
        <v>529</v>
      </c>
      <c r="BA71" s="916"/>
      <c r="BB71" s="916"/>
      <c r="BC71" s="916"/>
      <c r="BD71" s="917"/>
      <c r="BE71" s="55"/>
      <c r="BF71" s="55"/>
      <c r="BG71" s="55"/>
      <c r="BH71" s="55"/>
      <c r="BI71" s="55"/>
      <c r="BJ71" s="55"/>
      <c r="BK71" s="55"/>
      <c r="BL71" s="55"/>
      <c r="BM71" s="55"/>
      <c r="BN71" s="55"/>
      <c r="BO71" s="55"/>
      <c r="BP71" s="55"/>
      <c r="BQ71" s="52">
        <v>65</v>
      </c>
      <c r="BR71" s="73"/>
      <c r="BS71" s="882"/>
      <c r="BT71" s="883"/>
      <c r="BU71" s="883"/>
      <c r="BV71" s="883"/>
      <c r="BW71" s="883"/>
      <c r="BX71" s="883"/>
      <c r="BY71" s="883"/>
      <c r="BZ71" s="883"/>
      <c r="CA71" s="883"/>
      <c r="CB71" s="883"/>
      <c r="CC71" s="883"/>
      <c r="CD71" s="883"/>
      <c r="CE71" s="883"/>
      <c r="CF71" s="883"/>
      <c r="CG71" s="884"/>
      <c r="CH71" s="885"/>
      <c r="CI71" s="886"/>
      <c r="CJ71" s="886"/>
      <c r="CK71" s="886"/>
      <c r="CL71" s="887"/>
      <c r="CM71" s="885"/>
      <c r="CN71" s="886"/>
      <c r="CO71" s="886"/>
      <c r="CP71" s="886"/>
      <c r="CQ71" s="887"/>
      <c r="CR71" s="885"/>
      <c r="CS71" s="886"/>
      <c r="CT71" s="886"/>
      <c r="CU71" s="886"/>
      <c r="CV71" s="887"/>
      <c r="CW71" s="885"/>
      <c r="CX71" s="886"/>
      <c r="CY71" s="886"/>
      <c r="CZ71" s="886"/>
      <c r="DA71" s="887"/>
      <c r="DB71" s="885"/>
      <c r="DC71" s="886"/>
      <c r="DD71" s="886"/>
      <c r="DE71" s="886"/>
      <c r="DF71" s="887"/>
      <c r="DG71" s="885"/>
      <c r="DH71" s="886"/>
      <c r="DI71" s="886"/>
      <c r="DJ71" s="886"/>
      <c r="DK71" s="887"/>
      <c r="DL71" s="885"/>
      <c r="DM71" s="886"/>
      <c r="DN71" s="886"/>
      <c r="DO71" s="886"/>
      <c r="DP71" s="887"/>
      <c r="DQ71" s="885"/>
      <c r="DR71" s="886"/>
      <c r="DS71" s="886"/>
      <c r="DT71" s="886"/>
      <c r="DU71" s="887"/>
      <c r="DV71" s="882"/>
      <c r="DW71" s="883"/>
      <c r="DX71" s="883"/>
      <c r="DY71" s="883"/>
      <c r="DZ71" s="888"/>
      <c r="EA71" s="48"/>
    </row>
    <row r="72" spans="1:131" ht="26.25" customHeight="1" x14ac:dyDescent="0.15">
      <c r="A72" s="52">
        <v>5</v>
      </c>
      <c r="B72" s="911" t="s">
        <v>200</v>
      </c>
      <c r="C72" s="912"/>
      <c r="D72" s="912"/>
      <c r="E72" s="912"/>
      <c r="F72" s="912"/>
      <c r="G72" s="912"/>
      <c r="H72" s="912"/>
      <c r="I72" s="912"/>
      <c r="J72" s="912"/>
      <c r="K72" s="912"/>
      <c r="L72" s="912"/>
      <c r="M72" s="912"/>
      <c r="N72" s="912"/>
      <c r="O72" s="912"/>
      <c r="P72" s="913"/>
      <c r="Q72" s="914">
        <v>218789</v>
      </c>
      <c r="R72" s="915"/>
      <c r="S72" s="915"/>
      <c r="T72" s="915"/>
      <c r="U72" s="915"/>
      <c r="V72" s="915">
        <v>212178</v>
      </c>
      <c r="W72" s="915"/>
      <c r="X72" s="915"/>
      <c r="Y72" s="915"/>
      <c r="Z72" s="915"/>
      <c r="AA72" s="915">
        <v>6611</v>
      </c>
      <c r="AB72" s="915"/>
      <c r="AC72" s="915"/>
      <c r="AD72" s="915"/>
      <c r="AE72" s="915"/>
      <c r="AF72" s="915">
        <v>6611</v>
      </c>
      <c r="AG72" s="915"/>
      <c r="AH72" s="915"/>
      <c r="AI72" s="915"/>
      <c r="AJ72" s="915"/>
      <c r="AK72" s="915" t="s">
        <v>195</v>
      </c>
      <c r="AL72" s="915"/>
      <c r="AM72" s="915"/>
      <c r="AN72" s="915"/>
      <c r="AO72" s="915"/>
      <c r="AP72" s="915" t="s">
        <v>195</v>
      </c>
      <c r="AQ72" s="915"/>
      <c r="AR72" s="915"/>
      <c r="AS72" s="915"/>
      <c r="AT72" s="915"/>
      <c r="AU72" s="915" t="s">
        <v>195</v>
      </c>
      <c r="AV72" s="915"/>
      <c r="AW72" s="915"/>
      <c r="AX72" s="915"/>
      <c r="AY72" s="915"/>
      <c r="AZ72" s="916"/>
      <c r="BA72" s="916"/>
      <c r="BB72" s="916"/>
      <c r="BC72" s="916"/>
      <c r="BD72" s="917"/>
      <c r="BE72" s="55"/>
      <c r="BF72" s="55"/>
      <c r="BG72" s="55"/>
      <c r="BH72" s="55"/>
      <c r="BI72" s="55"/>
      <c r="BJ72" s="55"/>
      <c r="BK72" s="55"/>
      <c r="BL72" s="55"/>
      <c r="BM72" s="55"/>
      <c r="BN72" s="55"/>
      <c r="BO72" s="55"/>
      <c r="BP72" s="55"/>
      <c r="BQ72" s="52">
        <v>66</v>
      </c>
      <c r="BR72" s="73"/>
      <c r="BS72" s="882"/>
      <c r="BT72" s="883"/>
      <c r="BU72" s="883"/>
      <c r="BV72" s="883"/>
      <c r="BW72" s="883"/>
      <c r="BX72" s="883"/>
      <c r="BY72" s="883"/>
      <c r="BZ72" s="883"/>
      <c r="CA72" s="883"/>
      <c r="CB72" s="883"/>
      <c r="CC72" s="883"/>
      <c r="CD72" s="883"/>
      <c r="CE72" s="883"/>
      <c r="CF72" s="883"/>
      <c r="CG72" s="884"/>
      <c r="CH72" s="885"/>
      <c r="CI72" s="886"/>
      <c r="CJ72" s="886"/>
      <c r="CK72" s="886"/>
      <c r="CL72" s="887"/>
      <c r="CM72" s="885"/>
      <c r="CN72" s="886"/>
      <c r="CO72" s="886"/>
      <c r="CP72" s="886"/>
      <c r="CQ72" s="887"/>
      <c r="CR72" s="885"/>
      <c r="CS72" s="886"/>
      <c r="CT72" s="886"/>
      <c r="CU72" s="886"/>
      <c r="CV72" s="887"/>
      <c r="CW72" s="885"/>
      <c r="CX72" s="886"/>
      <c r="CY72" s="886"/>
      <c r="CZ72" s="886"/>
      <c r="DA72" s="887"/>
      <c r="DB72" s="885"/>
      <c r="DC72" s="886"/>
      <c r="DD72" s="886"/>
      <c r="DE72" s="886"/>
      <c r="DF72" s="887"/>
      <c r="DG72" s="885"/>
      <c r="DH72" s="886"/>
      <c r="DI72" s="886"/>
      <c r="DJ72" s="886"/>
      <c r="DK72" s="887"/>
      <c r="DL72" s="885"/>
      <c r="DM72" s="886"/>
      <c r="DN72" s="886"/>
      <c r="DO72" s="886"/>
      <c r="DP72" s="887"/>
      <c r="DQ72" s="885"/>
      <c r="DR72" s="886"/>
      <c r="DS72" s="886"/>
      <c r="DT72" s="886"/>
      <c r="DU72" s="887"/>
      <c r="DV72" s="882"/>
      <c r="DW72" s="883"/>
      <c r="DX72" s="883"/>
      <c r="DY72" s="883"/>
      <c r="DZ72" s="888"/>
      <c r="EA72" s="48"/>
    </row>
    <row r="73" spans="1:131" ht="26.25" customHeight="1" x14ac:dyDescent="0.15">
      <c r="A73" s="52">
        <v>6</v>
      </c>
      <c r="B73" s="911"/>
      <c r="C73" s="912"/>
      <c r="D73" s="912"/>
      <c r="E73" s="912"/>
      <c r="F73" s="912"/>
      <c r="G73" s="912"/>
      <c r="H73" s="912"/>
      <c r="I73" s="912"/>
      <c r="J73" s="912"/>
      <c r="K73" s="912"/>
      <c r="L73" s="912"/>
      <c r="M73" s="912"/>
      <c r="N73" s="912"/>
      <c r="O73" s="912"/>
      <c r="P73" s="913"/>
      <c r="Q73" s="914"/>
      <c r="R73" s="915"/>
      <c r="S73" s="915"/>
      <c r="T73" s="915"/>
      <c r="U73" s="915"/>
      <c r="V73" s="915"/>
      <c r="W73" s="915"/>
      <c r="X73" s="915"/>
      <c r="Y73" s="915"/>
      <c r="Z73" s="915"/>
      <c r="AA73" s="915"/>
      <c r="AB73" s="915"/>
      <c r="AC73" s="915"/>
      <c r="AD73" s="915"/>
      <c r="AE73" s="915"/>
      <c r="AF73" s="915"/>
      <c r="AG73" s="915"/>
      <c r="AH73" s="915"/>
      <c r="AI73" s="915"/>
      <c r="AJ73" s="915"/>
      <c r="AK73" s="915"/>
      <c r="AL73" s="915"/>
      <c r="AM73" s="915"/>
      <c r="AN73" s="915"/>
      <c r="AO73" s="915"/>
      <c r="AP73" s="915"/>
      <c r="AQ73" s="915"/>
      <c r="AR73" s="915"/>
      <c r="AS73" s="915"/>
      <c r="AT73" s="915"/>
      <c r="AU73" s="915"/>
      <c r="AV73" s="915"/>
      <c r="AW73" s="915"/>
      <c r="AX73" s="915"/>
      <c r="AY73" s="915"/>
      <c r="AZ73" s="916"/>
      <c r="BA73" s="916"/>
      <c r="BB73" s="916"/>
      <c r="BC73" s="916"/>
      <c r="BD73" s="917"/>
      <c r="BE73" s="55"/>
      <c r="BF73" s="55"/>
      <c r="BG73" s="55"/>
      <c r="BH73" s="55"/>
      <c r="BI73" s="55"/>
      <c r="BJ73" s="55"/>
      <c r="BK73" s="55"/>
      <c r="BL73" s="55"/>
      <c r="BM73" s="55"/>
      <c r="BN73" s="55"/>
      <c r="BO73" s="55"/>
      <c r="BP73" s="55"/>
      <c r="BQ73" s="52">
        <v>67</v>
      </c>
      <c r="BR73" s="73"/>
      <c r="BS73" s="882"/>
      <c r="BT73" s="883"/>
      <c r="BU73" s="883"/>
      <c r="BV73" s="883"/>
      <c r="BW73" s="883"/>
      <c r="BX73" s="883"/>
      <c r="BY73" s="883"/>
      <c r="BZ73" s="883"/>
      <c r="CA73" s="883"/>
      <c r="CB73" s="883"/>
      <c r="CC73" s="883"/>
      <c r="CD73" s="883"/>
      <c r="CE73" s="883"/>
      <c r="CF73" s="883"/>
      <c r="CG73" s="884"/>
      <c r="CH73" s="885"/>
      <c r="CI73" s="886"/>
      <c r="CJ73" s="886"/>
      <c r="CK73" s="886"/>
      <c r="CL73" s="887"/>
      <c r="CM73" s="885"/>
      <c r="CN73" s="886"/>
      <c r="CO73" s="886"/>
      <c r="CP73" s="886"/>
      <c r="CQ73" s="887"/>
      <c r="CR73" s="885"/>
      <c r="CS73" s="886"/>
      <c r="CT73" s="886"/>
      <c r="CU73" s="886"/>
      <c r="CV73" s="887"/>
      <c r="CW73" s="885"/>
      <c r="CX73" s="886"/>
      <c r="CY73" s="886"/>
      <c r="CZ73" s="886"/>
      <c r="DA73" s="887"/>
      <c r="DB73" s="885"/>
      <c r="DC73" s="886"/>
      <c r="DD73" s="886"/>
      <c r="DE73" s="886"/>
      <c r="DF73" s="887"/>
      <c r="DG73" s="885"/>
      <c r="DH73" s="886"/>
      <c r="DI73" s="886"/>
      <c r="DJ73" s="886"/>
      <c r="DK73" s="887"/>
      <c r="DL73" s="885"/>
      <c r="DM73" s="886"/>
      <c r="DN73" s="886"/>
      <c r="DO73" s="886"/>
      <c r="DP73" s="887"/>
      <c r="DQ73" s="885"/>
      <c r="DR73" s="886"/>
      <c r="DS73" s="886"/>
      <c r="DT73" s="886"/>
      <c r="DU73" s="887"/>
      <c r="DV73" s="882"/>
      <c r="DW73" s="883"/>
      <c r="DX73" s="883"/>
      <c r="DY73" s="883"/>
      <c r="DZ73" s="888"/>
      <c r="EA73" s="48"/>
    </row>
    <row r="74" spans="1:131" ht="26.25" customHeight="1" x14ac:dyDescent="0.15">
      <c r="A74" s="52">
        <v>7</v>
      </c>
      <c r="B74" s="911"/>
      <c r="C74" s="912"/>
      <c r="D74" s="912"/>
      <c r="E74" s="912"/>
      <c r="F74" s="912"/>
      <c r="G74" s="912"/>
      <c r="H74" s="912"/>
      <c r="I74" s="912"/>
      <c r="J74" s="912"/>
      <c r="K74" s="912"/>
      <c r="L74" s="912"/>
      <c r="M74" s="912"/>
      <c r="N74" s="912"/>
      <c r="O74" s="912"/>
      <c r="P74" s="913"/>
      <c r="Q74" s="914"/>
      <c r="R74" s="915"/>
      <c r="S74" s="915"/>
      <c r="T74" s="915"/>
      <c r="U74" s="915"/>
      <c r="V74" s="915"/>
      <c r="W74" s="915"/>
      <c r="X74" s="915"/>
      <c r="Y74" s="915"/>
      <c r="Z74" s="915"/>
      <c r="AA74" s="915"/>
      <c r="AB74" s="915"/>
      <c r="AC74" s="915"/>
      <c r="AD74" s="915"/>
      <c r="AE74" s="915"/>
      <c r="AF74" s="915"/>
      <c r="AG74" s="915"/>
      <c r="AH74" s="915"/>
      <c r="AI74" s="915"/>
      <c r="AJ74" s="915"/>
      <c r="AK74" s="915"/>
      <c r="AL74" s="915"/>
      <c r="AM74" s="915"/>
      <c r="AN74" s="915"/>
      <c r="AO74" s="915"/>
      <c r="AP74" s="915"/>
      <c r="AQ74" s="915"/>
      <c r="AR74" s="915"/>
      <c r="AS74" s="915"/>
      <c r="AT74" s="915"/>
      <c r="AU74" s="915"/>
      <c r="AV74" s="915"/>
      <c r="AW74" s="915"/>
      <c r="AX74" s="915"/>
      <c r="AY74" s="915"/>
      <c r="AZ74" s="916"/>
      <c r="BA74" s="916"/>
      <c r="BB74" s="916"/>
      <c r="BC74" s="916"/>
      <c r="BD74" s="917"/>
      <c r="BE74" s="55"/>
      <c r="BF74" s="55"/>
      <c r="BG74" s="55"/>
      <c r="BH74" s="55"/>
      <c r="BI74" s="55"/>
      <c r="BJ74" s="55"/>
      <c r="BK74" s="55"/>
      <c r="BL74" s="55"/>
      <c r="BM74" s="55"/>
      <c r="BN74" s="55"/>
      <c r="BO74" s="55"/>
      <c r="BP74" s="55"/>
      <c r="BQ74" s="52">
        <v>68</v>
      </c>
      <c r="BR74" s="73"/>
      <c r="BS74" s="882"/>
      <c r="BT74" s="883"/>
      <c r="BU74" s="883"/>
      <c r="BV74" s="883"/>
      <c r="BW74" s="883"/>
      <c r="BX74" s="883"/>
      <c r="BY74" s="883"/>
      <c r="BZ74" s="883"/>
      <c r="CA74" s="883"/>
      <c r="CB74" s="883"/>
      <c r="CC74" s="883"/>
      <c r="CD74" s="883"/>
      <c r="CE74" s="883"/>
      <c r="CF74" s="883"/>
      <c r="CG74" s="884"/>
      <c r="CH74" s="885"/>
      <c r="CI74" s="886"/>
      <c r="CJ74" s="886"/>
      <c r="CK74" s="886"/>
      <c r="CL74" s="887"/>
      <c r="CM74" s="885"/>
      <c r="CN74" s="886"/>
      <c r="CO74" s="886"/>
      <c r="CP74" s="886"/>
      <c r="CQ74" s="887"/>
      <c r="CR74" s="885"/>
      <c r="CS74" s="886"/>
      <c r="CT74" s="886"/>
      <c r="CU74" s="886"/>
      <c r="CV74" s="887"/>
      <c r="CW74" s="885"/>
      <c r="CX74" s="886"/>
      <c r="CY74" s="886"/>
      <c r="CZ74" s="886"/>
      <c r="DA74" s="887"/>
      <c r="DB74" s="885"/>
      <c r="DC74" s="886"/>
      <c r="DD74" s="886"/>
      <c r="DE74" s="886"/>
      <c r="DF74" s="887"/>
      <c r="DG74" s="885"/>
      <c r="DH74" s="886"/>
      <c r="DI74" s="886"/>
      <c r="DJ74" s="886"/>
      <c r="DK74" s="887"/>
      <c r="DL74" s="885"/>
      <c r="DM74" s="886"/>
      <c r="DN74" s="886"/>
      <c r="DO74" s="886"/>
      <c r="DP74" s="887"/>
      <c r="DQ74" s="885"/>
      <c r="DR74" s="886"/>
      <c r="DS74" s="886"/>
      <c r="DT74" s="886"/>
      <c r="DU74" s="887"/>
      <c r="DV74" s="882"/>
      <c r="DW74" s="883"/>
      <c r="DX74" s="883"/>
      <c r="DY74" s="883"/>
      <c r="DZ74" s="888"/>
      <c r="EA74" s="48"/>
    </row>
    <row r="75" spans="1:131" ht="26.25" customHeight="1" x14ac:dyDescent="0.15">
      <c r="A75" s="52">
        <v>8</v>
      </c>
      <c r="B75" s="911"/>
      <c r="C75" s="912"/>
      <c r="D75" s="912"/>
      <c r="E75" s="912"/>
      <c r="F75" s="912"/>
      <c r="G75" s="912"/>
      <c r="H75" s="912"/>
      <c r="I75" s="912"/>
      <c r="J75" s="912"/>
      <c r="K75" s="912"/>
      <c r="L75" s="912"/>
      <c r="M75" s="912"/>
      <c r="N75" s="912"/>
      <c r="O75" s="912"/>
      <c r="P75" s="913"/>
      <c r="Q75" s="918"/>
      <c r="R75" s="919"/>
      <c r="S75" s="919"/>
      <c r="T75" s="919"/>
      <c r="U75" s="920"/>
      <c r="V75" s="921"/>
      <c r="W75" s="919"/>
      <c r="X75" s="919"/>
      <c r="Y75" s="919"/>
      <c r="Z75" s="920"/>
      <c r="AA75" s="921"/>
      <c r="AB75" s="919"/>
      <c r="AC75" s="919"/>
      <c r="AD75" s="919"/>
      <c r="AE75" s="920"/>
      <c r="AF75" s="921"/>
      <c r="AG75" s="919"/>
      <c r="AH75" s="919"/>
      <c r="AI75" s="919"/>
      <c r="AJ75" s="920"/>
      <c r="AK75" s="921"/>
      <c r="AL75" s="919"/>
      <c r="AM75" s="919"/>
      <c r="AN75" s="919"/>
      <c r="AO75" s="920"/>
      <c r="AP75" s="921"/>
      <c r="AQ75" s="919"/>
      <c r="AR75" s="919"/>
      <c r="AS75" s="919"/>
      <c r="AT75" s="920"/>
      <c r="AU75" s="921"/>
      <c r="AV75" s="919"/>
      <c r="AW75" s="919"/>
      <c r="AX75" s="919"/>
      <c r="AY75" s="920"/>
      <c r="AZ75" s="916"/>
      <c r="BA75" s="916"/>
      <c r="BB75" s="916"/>
      <c r="BC75" s="916"/>
      <c r="BD75" s="917"/>
      <c r="BE75" s="55"/>
      <c r="BF75" s="55"/>
      <c r="BG75" s="55"/>
      <c r="BH75" s="55"/>
      <c r="BI75" s="55"/>
      <c r="BJ75" s="55"/>
      <c r="BK75" s="55"/>
      <c r="BL75" s="55"/>
      <c r="BM75" s="55"/>
      <c r="BN75" s="55"/>
      <c r="BO75" s="55"/>
      <c r="BP75" s="55"/>
      <c r="BQ75" s="52">
        <v>69</v>
      </c>
      <c r="BR75" s="73"/>
      <c r="BS75" s="882"/>
      <c r="BT75" s="883"/>
      <c r="BU75" s="883"/>
      <c r="BV75" s="883"/>
      <c r="BW75" s="883"/>
      <c r="BX75" s="883"/>
      <c r="BY75" s="883"/>
      <c r="BZ75" s="883"/>
      <c r="CA75" s="883"/>
      <c r="CB75" s="883"/>
      <c r="CC75" s="883"/>
      <c r="CD75" s="883"/>
      <c r="CE75" s="883"/>
      <c r="CF75" s="883"/>
      <c r="CG75" s="884"/>
      <c r="CH75" s="885"/>
      <c r="CI75" s="886"/>
      <c r="CJ75" s="886"/>
      <c r="CK75" s="886"/>
      <c r="CL75" s="887"/>
      <c r="CM75" s="885"/>
      <c r="CN75" s="886"/>
      <c r="CO75" s="886"/>
      <c r="CP75" s="886"/>
      <c r="CQ75" s="887"/>
      <c r="CR75" s="885"/>
      <c r="CS75" s="886"/>
      <c r="CT75" s="886"/>
      <c r="CU75" s="886"/>
      <c r="CV75" s="887"/>
      <c r="CW75" s="885"/>
      <c r="CX75" s="886"/>
      <c r="CY75" s="886"/>
      <c r="CZ75" s="886"/>
      <c r="DA75" s="887"/>
      <c r="DB75" s="885"/>
      <c r="DC75" s="886"/>
      <c r="DD75" s="886"/>
      <c r="DE75" s="886"/>
      <c r="DF75" s="887"/>
      <c r="DG75" s="885"/>
      <c r="DH75" s="886"/>
      <c r="DI75" s="886"/>
      <c r="DJ75" s="886"/>
      <c r="DK75" s="887"/>
      <c r="DL75" s="885"/>
      <c r="DM75" s="886"/>
      <c r="DN75" s="886"/>
      <c r="DO75" s="886"/>
      <c r="DP75" s="887"/>
      <c r="DQ75" s="885"/>
      <c r="DR75" s="886"/>
      <c r="DS75" s="886"/>
      <c r="DT75" s="886"/>
      <c r="DU75" s="887"/>
      <c r="DV75" s="882"/>
      <c r="DW75" s="883"/>
      <c r="DX75" s="883"/>
      <c r="DY75" s="883"/>
      <c r="DZ75" s="888"/>
      <c r="EA75" s="48"/>
    </row>
    <row r="76" spans="1:131" ht="26.25" customHeight="1" x14ac:dyDescent="0.15">
      <c r="A76" s="52">
        <v>9</v>
      </c>
      <c r="B76" s="911"/>
      <c r="C76" s="912"/>
      <c r="D76" s="912"/>
      <c r="E76" s="912"/>
      <c r="F76" s="912"/>
      <c r="G76" s="912"/>
      <c r="H76" s="912"/>
      <c r="I76" s="912"/>
      <c r="J76" s="912"/>
      <c r="K76" s="912"/>
      <c r="L76" s="912"/>
      <c r="M76" s="912"/>
      <c r="N76" s="912"/>
      <c r="O76" s="912"/>
      <c r="P76" s="913"/>
      <c r="Q76" s="918"/>
      <c r="R76" s="919"/>
      <c r="S76" s="919"/>
      <c r="T76" s="919"/>
      <c r="U76" s="920"/>
      <c r="V76" s="921"/>
      <c r="W76" s="919"/>
      <c r="X76" s="919"/>
      <c r="Y76" s="919"/>
      <c r="Z76" s="920"/>
      <c r="AA76" s="921"/>
      <c r="AB76" s="919"/>
      <c r="AC76" s="919"/>
      <c r="AD76" s="919"/>
      <c r="AE76" s="920"/>
      <c r="AF76" s="921"/>
      <c r="AG76" s="919"/>
      <c r="AH76" s="919"/>
      <c r="AI76" s="919"/>
      <c r="AJ76" s="920"/>
      <c r="AK76" s="921"/>
      <c r="AL76" s="919"/>
      <c r="AM76" s="919"/>
      <c r="AN76" s="919"/>
      <c r="AO76" s="920"/>
      <c r="AP76" s="921"/>
      <c r="AQ76" s="919"/>
      <c r="AR76" s="919"/>
      <c r="AS76" s="919"/>
      <c r="AT76" s="920"/>
      <c r="AU76" s="921"/>
      <c r="AV76" s="919"/>
      <c r="AW76" s="919"/>
      <c r="AX76" s="919"/>
      <c r="AY76" s="920"/>
      <c r="AZ76" s="916"/>
      <c r="BA76" s="916"/>
      <c r="BB76" s="916"/>
      <c r="BC76" s="916"/>
      <c r="BD76" s="917"/>
      <c r="BE76" s="55"/>
      <c r="BF76" s="55"/>
      <c r="BG76" s="55"/>
      <c r="BH76" s="55"/>
      <c r="BI76" s="55"/>
      <c r="BJ76" s="55"/>
      <c r="BK76" s="55"/>
      <c r="BL76" s="55"/>
      <c r="BM76" s="55"/>
      <c r="BN76" s="55"/>
      <c r="BO76" s="55"/>
      <c r="BP76" s="55"/>
      <c r="BQ76" s="52">
        <v>70</v>
      </c>
      <c r="BR76" s="73"/>
      <c r="BS76" s="882"/>
      <c r="BT76" s="883"/>
      <c r="BU76" s="883"/>
      <c r="BV76" s="883"/>
      <c r="BW76" s="883"/>
      <c r="BX76" s="883"/>
      <c r="BY76" s="883"/>
      <c r="BZ76" s="883"/>
      <c r="CA76" s="883"/>
      <c r="CB76" s="883"/>
      <c r="CC76" s="883"/>
      <c r="CD76" s="883"/>
      <c r="CE76" s="883"/>
      <c r="CF76" s="883"/>
      <c r="CG76" s="884"/>
      <c r="CH76" s="885"/>
      <c r="CI76" s="886"/>
      <c r="CJ76" s="886"/>
      <c r="CK76" s="886"/>
      <c r="CL76" s="887"/>
      <c r="CM76" s="885"/>
      <c r="CN76" s="886"/>
      <c r="CO76" s="886"/>
      <c r="CP76" s="886"/>
      <c r="CQ76" s="887"/>
      <c r="CR76" s="885"/>
      <c r="CS76" s="886"/>
      <c r="CT76" s="886"/>
      <c r="CU76" s="886"/>
      <c r="CV76" s="887"/>
      <c r="CW76" s="885"/>
      <c r="CX76" s="886"/>
      <c r="CY76" s="886"/>
      <c r="CZ76" s="886"/>
      <c r="DA76" s="887"/>
      <c r="DB76" s="885"/>
      <c r="DC76" s="886"/>
      <c r="DD76" s="886"/>
      <c r="DE76" s="886"/>
      <c r="DF76" s="887"/>
      <c r="DG76" s="885"/>
      <c r="DH76" s="886"/>
      <c r="DI76" s="886"/>
      <c r="DJ76" s="886"/>
      <c r="DK76" s="887"/>
      <c r="DL76" s="885"/>
      <c r="DM76" s="886"/>
      <c r="DN76" s="886"/>
      <c r="DO76" s="886"/>
      <c r="DP76" s="887"/>
      <c r="DQ76" s="885"/>
      <c r="DR76" s="886"/>
      <c r="DS76" s="886"/>
      <c r="DT76" s="886"/>
      <c r="DU76" s="887"/>
      <c r="DV76" s="882"/>
      <c r="DW76" s="883"/>
      <c r="DX76" s="883"/>
      <c r="DY76" s="883"/>
      <c r="DZ76" s="888"/>
      <c r="EA76" s="48"/>
    </row>
    <row r="77" spans="1:131" ht="26.25" customHeight="1" x14ac:dyDescent="0.15">
      <c r="A77" s="52">
        <v>10</v>
      </c>
      <c r="B77" s="911"/>
      <c r="C77" s="912"/>
      <c r="D77" s="912"/>
      <c r="E77" s="912"/>
      <c r="F77" s="912"/>
      <c r="G77" s="912"/>
      <c r="H77" s="912"/>
      <c r="I77" s="912"/>
      <c r="J77" s="912"/>
      <c r="K77" s="912"/>
      <c r="L77" s="912"/>
      <c r="M77" s="912"/>
      <c r="N77" s="912"/>
      <c r="O77" s="912"/>
      <c r="P77" s="913"/>
      <c r="Q77" s="918"/>
      <c r="R77" s="919"/>
      <c r="S77" s="919"/>
      <c r="T77" s="919"/>
      <c r="U77" s="920"/>
      <c r="V77" s="921"/>
      <c r="W77" s="919"/>
      <c r="X77" s="919"/>
      <c r="Y77" s="919"/>
      <c r="Z77" s="920"/>
      <c r="AA77" s="921"/>
      <c r="AB77" s="919"/>
      <c r="AC77" s="919"/>
      <c r="AD77" s="919"/>
      <c r="AE77" s="920"/>
      <c r="AF77" s="921"/>
      <c r="AG77" s="919"/>
      <c r="AH77" s="919"/>
      <c r="AI77" s="919"/>
      <c r="AJ77" s="920"/>
      <c r="AK77" s="921"/>
      <c r="AL77" s="919"/>
      <c r="AM77" s="919"/>
      <c r="AN77" s="919"/>
      <c r="AO77" s="920"/>
      <c r="AP77" s="921"/>
      <c r="AQ77" s="919"/>
      <c r="AR77" s="919"/>
      <c r="AS77" s="919"/>
      <c r="AT77" s="920"/>
      <c r="AU77" s="921"/>
      <c r="AV77" s="919"/>
      <c r="AW77" s="919"/>
      <c r="AX77" s="919"/>
      <c r="AY77" s="920"/>
      <c r="AZ77" s="916"/>
      <c r="BA77" s="916"/>
      <c r="BB77" s="916"/>
      <c r="BC77" s="916"/>
      <c r="BD77" s="917"/>
      <c r="BE77" s="55"/>
      <c r="BF77" s="55"/>
      <c r="BG77" s="55"/>
      <c r="BH77" s="55"/>
      <c r="BI77" s="55"/>
      <c r="BJ77" s="55"/>
      <c r="BK77" s="55"/>
      <c r="BL77" s="55"/>
      <c r="BM77" s="55"/>
      <c r="BN77" s="55"/>
      <c r="BO77" s="55"/>
      <c r="BP77" s="55"/>
      <c r="BQ77" s="52">
        <v>71</v>
      </c>
      <c r="BR77" s="73"/>
      <c r="BS77" s="882"/>
      <c r="BT77" s="883"/>
      <c r="BU77" s="883"/>
      <c r="BV77" s="883"/>
      <c r="BW77" s="883"/>
      <c r="BX77" s="883"/>
      <c r="BY77" s="883"/>
      <c r="BZ77" s="883"/>
      <c r="CA77" s="883"/>
      <c r="CB77" s="883"/>
      <c r="CC77" s="883"/>
      <c r="CD77" s="883"/>
      <c r="CE77" s="883"/>
      <c r="CF77" s="883"/>
      <c r="CG77" s="884"/>
      <c r="CH77" s="885"/>
      <c r="CI77" s="886"/>
      <c r="CJ77" s="886"/>
      <c r="CK77" s="886"/>
      <c r="CL77" s="887"/>
      <c r="CM77" s="885"/>
      <c r="CN77" s="886"/>
      <c r="CO77" s="886"/>
      <c r="CP77" s="886"/>
      <c r="CQ77" s="887"/>
      <c r="CR77" s="885"/>
      <c r="CS77" s="886"/>
      <c r="CT77" s="886"/>
      <c r="CU77" s="886"/>
      <c r="CV77" s="887"/>
      <c r="CW77" s="885"/>
      <c r="CX77" s="886"/>
      <c r="CY77" s="886"/>
      <c r="CZ77" s="886"/>
      <c r="DA77" s="887"/>
      <c r="DB77" s="885"/>
      <c r="DC77" s="886"/>
      <c r="DD77" s="886"/>
      <c r="DE77" s="886"/>
      <c r="DF77" s="887"/>
      <c r="DG77" s="885"/>
      <c r="DH77" s="886"/>
      <c r="DI77" s="886"/>
      <c r="DJ77" s="886"/>
      <c r="DK77" s="887"/>
      <c r="DL77" s="885"/>
      <c r="DM77" s="886"/>
      <c r="DN77" s="886"/>
      <c r="DO77" s="886"/>
      <c r="DP77" s="887"/>
      <c r="DQ77" s="885"/>
      <c r="DR77" s="886"/>
      <c r="DS77" s="886"/>
      <c r="DT77" s="886"/>
      <c r="DU77" s="887"/>
      <c r="DV77" s="882"/>
      <c r="DW77" s="883"/>
      <c r="DX77" s="883"/>
      <c r="DY77" s="883"/>
      <c r="DZ77" s="888"/>
      <c r="EA77" s="48"/>
    </row>
    <row r="78" spans="1:131" ht="26.25" customHeight="1" x14ac:dyDescent="0.15">
      <c r="A78" s="52">
        <v>11</v>
      </c>
      <c r="B78" s="911"/>
      <c r="C78" s="912"/>
      <c r="D78" s="912"/>
      <c r="E78" s="912"/>
      <c r="F78" s="912"/>
      <c r="G78" s="912"/>
      <c r="H78" s="912"/>
      <c r="I78" s="912"/>
      <c r="J78" s="912"/>
      <c r="K78" s="912"/>
      <c r="L78" s="912"/>
      <c r="M78" s="912"/>
      <c r="N78" s="912"/>
      <c r="O78" s="912"/>
      <c r="P78" s="913"/>
      <c r="Q78" s="914"/>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16"/>
      <c r="BA78" s="916"/>
      <c r="BB78" s="916"/>
      <c r="BC78" s="916"/>
      <c r="BD78" s="917"/>
      <c r="BE78" s="55"/>
      <c r="BF78" s="55"/>
      <c r="BG78" s="55"/>
      <c r="BH78" s="55"/>
      <c r="BI78" s="55"/>
      <c r="BJ78" s="48"/>
      <c r="BK78" s="48"/>
      <c r="BL78" s="48"/>
      <c r="BM78" s="48"/>
      <c r="BN78" s="48"/>
      <c r="BO78" s="55"/>
      <c r="BP78" s="55"/>
      <c r="BQ78" s="52">
        <v>72</v>
      </c>
      <c r="BR78" s="73"/>
      <c r="BS78" s="882"/>
      <c r="BT78" s="883"/>
      <c r="BU78" s="883"/>
      <c r="BV78" s="883"/>
      <c r="BW78" s="883"/>
      <c r="BX78" s="883"/>
      <c r="BY78" s="883"/>
      <c r="BZ78" s="883"/>
      <c r="CA78" s="883"/>
      <c r="CB78" s="883"/>
      <c r="CC78" s="883"/>
      <c r="CD78" s="883"/>
      <c r="CE78" s="883"/>
      <c r="CF78" s="883"/>
      <c r="CG78" s="884"/>
      <c r="CH78" s="885"/>
      <c r="CI78" s="886"/>
      <c r="CJ78" s="886"/>
      <c r="CK78" s="886"/>
      <c r="CL78" s="887"/>
      <c r="CM78" s="885"/>
      <c r="CN78" s="886"/>
      <c r="CO78" s="886"/>
      <c r="CP78" s="886"/>
      <c r="CQ78" s="887"/>
      <c r="CR78" s="885"/>
      <c r="CS78" s="886"/>
      <c r="CT78" s="886"/>
      <c r="CU78" s="886"/>
      <c r="CV78" s="887"/>
      <c r="CW78" s="885"/>
      <c r="CX78" s="886"/>
      <c r="CY78" s="886"/>
      <c r="CZ78" s="886"/>
      <c r="DA78" s="887"/>
      <c r="DB78" s="885"/>
      <c r="DC78" s="886"/>
      <c r="DD78" s="886"/>
      <c r="DE78" s="886"/>
      <c r="DF78" s="887"/>
      <c r="DG78" s="885"/>
      <c r="DH78" s="886"/>
      <c r="DI78" s="886"/>
      <c r="DJ78" s="886"/>
      <c r="DK78" s="887"/>
      <c r="DL78" s="885"/>
      <c r="DM78" s="886"/>
      <c r="DN78" s="886"/>
      <c r="DO78" s="886"/>
      <c r="DP78" s="887"/>
      <c r="DQ78" s="885"/>
      <c r="DR78" s="886"/>
      <c r="DS78" s="886"/>
      <c r="DT78" s="886"/>
      <c r="DU78" s="887"/>
      <c r="DV78" s="882"/>
      <c r="DW78" s="883"/>
      <c r="DX78" s="883"/>
      <c r="DY78" s="883"/>
      <c r="DZ78" s="888"/>
      <c r="EA78" s="48"/>
    </row>
    <row r="79" spans="1:131" ht="26.25" customHeight="1" x14ac:dyDescent="0.15">
      <c r="A79" s="52">
        <v>12</v>
      </c>
      <c r="B79" s="911"/>
      <c r="C79" s="912"/>
      <c r="D79" s="912"/>
      <c r="E79" s="912"/>
      <c r="F79" s="912"/>
      <c r="G79" s="912"/>
      <c r="H79" s="912"/>
      <c r="I79" s="912"/>
      <c r="J79" s="912"/>
      <c r="K79" s="912"/>
      <c r="L79" s="912"/>
      <c r="M79" s="912"/>
      <c r="N79" s="912"/>
      <c r="O79" s="912"/>
      <c r="P79" s="913"/>
      <c r="Q79" s="914"/>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16"/>
      <c r="BA79" s="916"/>
      <c r="BB79" s="916"/>
      <c r="BC79" s="916"/>
      <c r="BD79" s="917"/>
      <c r="BE79" s="55"/>
      <c r="BF79" s="55"/>
      <c r="BG79" s="55"/>
      <c r="BH79" s="55"/>
      <c r="BI79" s="55"/>
      <c r="BJ79" s="48"/>
      <c r="BK79" s="48"/>
      <c r="BL79" s="48"/>
      <c r="BM79" s="48"/>
      <c r="BN79" s="48"/>
      <c r="BO79" s="55"/>
      <c r="BP79" s="55"/>
      <c r="BQ79" s="52">
        <v>73</v>
      </c>
      <c r="BR79" s="73"/>
      <c r="BS79" s="882"/>
      <c r="BT79" s="883"/>
      <c r="BU79" s="883"/>
      <c r="BV79" s="883"/>
      <c r="BW79" s="883"/>
      <c r="BX79" s="883"/>
      <c r="BY79" s="883"/>
      <c r="BZ79" s="883"/>
      <c r="CA79" s="883"/>
      <c r="CB79" s="883"/>
      <c r="CC79" s="883"/>
      <c r="CD79" s="883"/>
      <c r="CE79" s="883"/>
      <c r="CF79" s="883"/>
      <c r="CG79" s="884"/>
      <c r="CH79" s="885"/>
      <c r="CI79" s="886"/>
      <c r="CJ79" s="886"/>
      <c r="CK79" s="886"/>
      <c r="CL79" s="887"/>
      <c r="CM79" s="885"/>
      <c r="CN79" s="886"/>
      <c r="CO79" s="886"/>
      <c r="CP79" s="886"/>
      <c r="CQ79" s="887"/>
      <c r="CR79" s="885"/>
      <c r="CS79" s="886"/>
      <c r="CT79" s="886"/>
      <c r="CU79" s="886"/>
      <c r="CV79" s="887"/>
      <c r="CW79" s="885"/>
      <c r="CX79" s="886"/>
      <c r="CY79" s="886"/>
      <c r="CZ79" s="886"/>
      <c r="DA79" s="887"/>
      <c r="DB79" s="885"/>
      <c r="DC79" s="886"/>
      <c r="DD79" s="886"/>
      <c r="DE79" s="886"/>
      <c r="DF79" s="887"/>
      <c r="DG79" s="885"/>
      <c r="DH79" s="886"/>
      <c r="DI79" s="886"/>
      <c r="DJ79" s="886"/>
      <c r="DK79" s="887"/>
      <c r="DL79" s="885"/>
      <c r="DM79" s="886"/>
      <c r="DN79" s="886"/>
      <c r="DO79" s="886"/>
      <c r="DP79" s="887"/>
      <c r="DQ79" s="885"/>
      <c r="DR79" s="886"/>
      <c r="DS79" s="886"/>
      <c r="DT79" s="886"/>
      <c r="DU79" s="887"/>
      <c r="DV79" s="882"/>
      <c r="DW79" s="883"/>
      <c r="DX79" s="883"/>
      <c r="DY79" s="883"/>
      <c r="DZ79" s="888"/>
      <c r="EA79" s="48"/>
    </row>
    <row r="80" spans="1:131" ht="26.25" customHeight="1" x14ac:dyDescent="0.15">
      <c r="A80" s="52">
        <v>13</v>
      </c>
      <c r="B80" s="911"/>
      <c r="C80" s="912"/>
      <c r="D80" s="912"/>
      <c r="E80" s="912"/>
      <c r="F80" s="912"/>
      <c r="G80" s="912"/>
      <c r="H80" s="912"/>
      <c r="I80" s="912"/>
      <c r="J80" s="912"/>
      <c r="K80" s="912"/>
      <c r="L80" s="912"/>
      <c r="M80" s="912"/>
      <c r="N80" s="912"/>
      <c r="O80" s="912"/>
      <c r="P80" s="913"/>
      <c r="Q80" s="914"/>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16"/>
      <c r="BA80" s="916"/>
      <c r="BB80" s="916"/>
      <c r="BC80" s="916"/>
      <c r="BD80" s="917"/>
      <c r="BE80" s="55"/>
      <c r="BF80" s="55"/>
      <c r="BG80" s="55"/>
      <c r="BH80" s="55"/>
      <c r="BI80" s="55"/>
      <c r="BJ80" s="55"/>
      <c r="BK80" s="55"/>
      <c r="BL80" s="55"/>
      <c r="BM80" s="55"/>
      <c r="BN80" s="55"/>
      <c r="BO80" s="55"/>
      <c r="BP80" s="55"/>
      <c r="BQ80" s="52">
        <v>74</v>
      </c>
      <c r="BR80" s="73"/>
      <c r="BS80" s="882"/>
      <c r="BT80" s="883"/>
      <c r="BU80" s="883"/>
      <c r="BV80" s="883"/>
      <c r="BW80" s="883"/>
      <c r="BX80" s="883"/>
      <c r="BY80" s="883"/>
      <c r="BZ80" s="883"/>
      <c r="CA80" s="883"/>
      <c r="CB80" s="883"/>
      <c r="CC80" s="883"/>
      <c r="CD80" s="883"/>
      <c r="CE80" s="883"/>
      <c r="CF80" s="883"/>
      <c r="CG80" s="884"/>
      <c r="CH80" s="885"/>
      <c r="CI80" s="886"/>
      <c r="CJ80" s="886"/>
      <c r="CK80" s="886"/>
      <c r="CL80" s="887"/>
      <c r="CM80" s="885"/>
      <c r="CN80" s="886"/>
      <c r="CO80" s="886"/>
      <c r="CP80" s="886"/>
      <c r="CQ80" s="887"/>
      <c r="CR80" s="885"/>
      <c r="CS80" s="886"/>
      <c r="CT80" s="886"/>
      <c r="CU80" s="886"/>
      <c r="CV80" s="887"/>
      <c r="CW80" s="885"/>
      <c r="CX80" s="886"/>
      <c r="CY80" s="886"/>
      <c r="CZ80" s="886"/>
      <c r="DA80" s="887"/>
      <c r="DB80" s="885"/>
      <c r="DC80" s="886"/>
      <c r="DD80" s="886"/>
      <c r="DE80" s="886"/>
      <c r="DF80" s="887"/>
      <c r="DG80" s="885"/>
      <c r="DH80" s="886"/>
      <c r="DI80" s="886"/>
      <c r="DJ80" s="886"/>
      <c r="DK80" s="887"/>
      <c r="DL80" s="885"/>
      <c r="DM80" s="886"/>
      <c r="DN80" s="886"/>
      <c r="DO80" s="886"/>
      <c r="DP80" s="887"/>
      <c r="DQ80" s="885"/>
      <c r="DR80" s="886"/>
      <c r="DS80" s="886"/>
      <c r="DT80" s="886"/>
      <c r="DU80" s="887"/>
      <c r="DV80" s="882"/>
      <c r="DW80" s="883"/>
      <c r="DX80" s="883"/>
      <c r="DY80" s="883"/>
      <c r="DZ80" s="888"/>
      <c r="EA80" s="48"/>
    </row>
    <row r="81" spans="1:131" ht="26.25" customHeight="1" x14ac:dyDescent="0.15">
      <c r="A81" s="52">
        <v>14</v>
      </c>
      <c r="B81" s="911"/>
      <c r="C81" s="912"/>
      <c r="D81" s="912"/>
      <c r="E81" s="912"/>
      <c r="F81" s="912"/>
      <c r="G81" s="912"/>
      <c r="H81" s="912"/>
      <c r="I81" s="912"/>
      <c r="J81" s="912"/>
      <c r="K81" s="912"/>
      <c r="L81" s="912"/>
      <c r="M81" s="912"/>
      <c r="N81" s="912"/>
      <c r="O81" s="912"/>
      <c r="P81" s="913"/>
      <c r="Q81" s="914"/>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16"/>
      <c r="BA81" s="916"/>
      <c r="BB81" s="916"/>
      <c r="BC81" s="916"/>
      <c r="BD81" s="917"/>
      <c r="BE81" s="55"/>
      <c r="BF81" s="55"/>
      <c r="BG81" s="55"/>
      <c r="BH81" s="55"/>
      <c r="BI81" s="55"/>
      <c r="BJ81" s="55"/>
      <c r="BK81" s="55"/>
      <c r="BL81" s="55"/>
      <c r="BM81" s="55"/>
      <c r="BN81" s="55"/>
      <c r="BO81" s="55"/>
      <c r="BP81" s="55"/>
      <c r="BQ81" s="52">
        <v>75</v>
      </c>
      <c r="BR81" s="73"/>
      <c r="BS81" s="882"/>
      <c r="BT81" s="883"/>
      <c r="BU81" s="883"/>
      <c r="BV81" s="883"/>
      <c r="BW81" s="883"/>
      <c r="BX81" s="883"/>
      <c r="BY81" s="883"/>
      <c r="BZ81" s="883"/>
      <c r="CA81" s="883"/>
      <c r="CB81" s="883"/>
      <c r="CC81" s="883"/>
      <c r="CD81" s="883"/>
      <c r="CE81" s="883"/>
      <c r="CF81" s="883"/>
      <c r="CG81" s="884"/>
      <c r="CH81" s="885"/>
      <c r="CI81" s="886"/>
      <c r="CJ81" s="886"/>
      <c r="CK81" s="886"/>
      <c r="CL81" s="887"/>
      <c r="CM81" s="885"/>
      <c r="CN81" s="886"/>
      <c r="CO81" s="886"/>
      <c r="CP81" s="886"/>
      <c r="CQ81" s="887"/>
      <c r="CR81" s="885"/>
      <c r="CS81" s="886"/>
      <c r="CT81" s="886"/>
      <c r="CU81" s="886"/>
      <c r="CV81" s="887"/>
      <c r="CW81" s="885"/>
      <c r="CX81" s="886"/>
      <c r="CY81" s="886"/>
      <c r="CZ81" s="886"/>
      <c r="DA81" s="887"/>
      <c r="DB81" s="885"/>
      <c r="DC81" s="886"/>
      <c r="DD81" s="886"/>
      <c r="DE81" s="886"/>
      <c r="DF81" s="887"/>
      <c r="DG81" s="885"/>
      <c r="DH81" s="886"/>
      <c r="DI81" s="886"/>
      <c r="DJ81" s="886"/>
      <c r="DK81" s="887"/>
      <c r="DL81" s="885"/>
      <c r="DM81" s="886"/>
      <c r="DN81" s="886"/>
      <c r="DO81" s="886"/>
      <c r="DP81" s="887"/>
      <c r="DQ81" s="885"/>
      <c r="DR81" s="886"/>
      <c r="DS81" s="886"/>
      <c r="DT81" s="886"/>
      <c r="DU81" s="887"/>
      <c r="DV81" s="882"/>
      <c r="DW81" s="883"/>
      <c r="DX81" s="883"/>
      <c r="DY81" s="883"/>
      <c r="DZ81" s="888"/>
      <c r="EA81" s="48"/>
    </row>
    <row r="82" spans="1:131" ht="26.25" customHeight="1" x14ac:dyDescent="0.15">
      <c r="A82" s="52">
        <v>15</v>
      </c>
      <c r="B82" s="911"/>
      <c r="C82" s="912"/>
      <c r="D82" s="912"/>
      <c r="E82" s="912"/>
      <c r="F82" s="912"/>
      <c r="G82" s="912"/>
      <c r="H82" s="912"/>
      <c r="I82" s="912"/>
      <c r="J82" s="912"/>
      <c r="K82" s="912"/>
      <c r="L82" s="912"/>
      <c r="M82" s="912"/>
      <c r="N82" s="912"/>
      <c r="O82" s="912"/>
      <c r="P82" s="913"/>
      <c r="Q82" s="914"/>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16"/>
      <c r="BA82" s="916"/>
      <c r="BB82" s="916"/>
      <c r="BC82" s="916"/>
      <c r="BD82" s="917"/>
      <c r="BE82" s="55"/>
      <c r="BF82" s="55"/>
      <c r="BG82" s="55"/>
      <c r="BH82" s="55"/>
      <c r="BI82" s="55"/>
      <c r="BJ82" s="55"/>
      <c r="BK82" s="55"/>
      <c r="BL82" s="55"/>
      <c r="BM82" s="55"/>
      <c r="BN82" s="55"/>
      <c r="BO82" s="55"/>
      <c r="BP82" s="55"/>
      <c r="BQ82" s="52">
        <v>76</v>
      </c>
      <c r="BR82" s="73"/>
      <c r="BS82" s="882"/>
      <c r="BT82" s="883"/>
      <c r="BU82" s="883"/>
      <c r="BV82" s="883"/>
      <c r="BW82" s="883"/>
      <c r="BX82" s="883"/>
      <c r="BY82" s="883"/>
      <c r="BZ82" s="883"/>
      <c r="CA82" s="883"/>
      <c r="CB82" s="883"/>
      <c r="CC82" s="883"/>
      <c r="CD82" s="883"/>
      <c r="CE82" s="883"/>
      <c r="CF82" s="883"/>
      <c r="CG82" s="884"/>
      <c r="CH82" s="885"/>
      <c r="CI82" s="886"/>
      <c r="CJ82" s="886"/>
      <c r="CK82" s="886"/>
      <c r="CL82" s="887"/>
      <c r="CM82" s="885"/>
      <c r="CN82" s="886"/>
      <c r="CO82" s="886"/>
      <c r="CP82" s="886"/>
      <c r="CQ82" s="887"/>
      <c r="CR82" s="885"/>
      <c r="CS82" s="886"/>
      <c r="CT82" s="886"/>
      <c r="CU82" s="886"/>
      <c r="CV82" s="887"/>
      <c r="CW82" s="885"/>
      <c r="CX82" s="886"/>
      <c r="CY82" s="886"/>
      <c r="CZ82" s="886"/>
      <c r="DA82" s="887"/>
      <c r="DB82" s="885"/>
      <c r="DC82" s="886"/>
      <c r="DD82" s="886"/>
      <c r="DE82" s="886"/>
      <c r="DF82" s="887"/>
      <c r="DG82" s="885"/>
      <c r="DH82" s="886"/>
      <c r="DI82" s="886"/>
      <c r="DJ82" s="886"/>
      <c r="DK82" s="887"/>
      <c r="DL82" s="885"/>
      <c r="DM82" s="886"/>
      <c r="DN82" s="886"/>
      <c r="DO82" s="886"/>
      <c r="DP82" s="887"/>
      <c r="DQ82" s="885"/>
      <c r="DR82" s="886"/>
      <c r="DS82" s="886"/>
      <c r="DT82" s="886"/>
      <c r="DU82" s="887"/>
      <c r="DV82" s="882"/>
      <c r="DW82" s="883"/>
      <c r="DX82" s="883"/>
      <c r="DY82" s="883"/>
      <c r="DZ82" s="888"/>
      <c r="EA82" s="48"/>
    </row>
    <row r="83" spans="1:131" ht="26.25" customHeight="1" x14ac:dyDescent="0.15">
      <c r="A83" s="52">
        <v>16</v>
      </c>
      <c r="B83" s="911"/>
      <c r="C83" s="912"/>
      <c r="D83" s="912"/>
      <c r="E83" s="912"/>
      <c r="F83" s="912"/>
      <c r="G83" s="912"/>
      <c r="H83" s="912"/>
      <c r="I83" s="912"/>
      <c r="J83" s="912"/>
      <c r="K83" s="912"/>
      <c r="L83" s="912"/>
      <c r="M83" s="912"/>
      <c r="N83" s="912"/>
      <c r="O83" s="912"/>
      <c r="P83" s="913"/>
      <c r="Q83" s="914"/>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16"/>
      <c r="BA83" s="916"/>
      <c r="BB83" s="916"/>
      <c r="BC83" s="916"/>
      <c r="BD83" s="917"/>
      <c r="BE83" s="55"/>
      <c r="BF83" s="55"/>
      <c r="BG83" s="55"/>
      <c r="BH83" s="55"/>
      <c r="BI83" s="55"/>
      <c r="BJ83" s="55"/>
      <c r="BK83" s="55"/>
      <c r="BL83" s="55"/>
      <c r="BM83" s="55"/>
      <c r="BN83" s="55"/>
      <c r="BO83" s="55"/>
      <c r="BP83" s="55"/>
      <c r="BQ83" s="52">
        <v>77</v>
      </c>
      <c r="BR83" s="73"/>
      <c r="BS83" s="882"/>
      <c r="BT83" s="883"/>
      <c r="BU83" s="883"/>
      <c r="BV83" s="883"/>
      <c r="BW83" s="883"/>
      <c r="BX83" s="883"/>
      <c r="BY83" s="883"/>
      <c r="BZ83" s="883"/>
      <c r="CA83" s="883"/>
      <c r="CB83" s="883"/>
      <c r="CC83" s="883"/>
      <c r="CD83" s="883"/>
      <c r="CE83" s="883"/>
      <c r="CF83" s="883"/>
      <c r="CG83" s="884"/>
      <c r="CH83" s="885"/>
      <c r="CI83" s="886"/>
      <c r="CJ83" s="886"/>
      <c r="CK83" s="886"/>
      <c r="CL83" s="887"/>
      <c r="CM83" s="885"/>
      <c r="CN83" s="886"/>
      <c r="CO83" s="886"/>
      <c r="CP83" s="886"/>
      <c r="CQ83" s="887"/>
      <c r="CR83" s="885"/>
      <c r="CS83" s="886"/>
      <c r="CT83" s="886"/>
      <c r="CU83" s="886"/>
      <c r="CV83" s="887"/>
      <c r="CW83" s="885"/>
      <c r="CX83" s="886"/>
      <c r="CY83" s="886"/>
      <c r="CZ83" s="886"/>
      <c r="DA83" s="887"/>
      <c r="DB83" s="885"/>
      <c r="DC83" s="886"/>
      <c r="DD83" s="886"/>
      <c r="DE83" s="886"/>
      <c r="DF83" s="887"/>
      <c r="DG83" s="885"/>
      <c r="DH83" s="886"/>
      <c r="DI83" s="886"/>
      <c r="DJ83" s="886"/>
      <c r="DK83" s="887"/>
      <c r="DL83" s="885"/>
      <c r="DM83" s="886"/>
      <c r="DN83" s="886"/>
      <c r="DO83" s="886"/>
      <c r="DP83" s="887"/>
      <c r="DQ83" s="885"/>
      <c r="DR83" s="886"/>
      <c r="DS83" s="886"/>
      <c r="DT83" s="886"/>
      <c r="DU83" s="887"/>
      <c r="DV83" s="882"/>
      <c r="DW83" s="883"/>
      <c r="DX83" s="883"/>
      <c r="DY83" s="883"/>
      <c r="DZ83" s="888"/>
      <c r="EA83" s="48"/>
    </row>
    <row r="84" spans="1:131" ht="26.25" customHeight="1" x14ac:dyDescent="0.15">
      <c r="A84" s="52">
        <v>17</v>
      </c>
      <c r="B84" s="911"/>
      <c r="C84" s="912"/>
      <c r="D84" s="912"/>
      <c r="E84" s="912"/>
      <c r="F84" s="912"/>
      <c r="G84" s="912"/>
      <c r="H84" s="912"/>
      <c r="I84" s="912"/>
      <c r="J84" s="912"/>
      <c r="K84" s="912"/>
      <c r="L84" s="912"/>
      <c r="M84" s="912"/>
      <c r="N84" s="912"/>
      <c r="O84" s="912"/>
      <c r="P84" s="913"/>
      <c r="Q84" s="914"/>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16"/>
      <c r="BA84" s="916"/>
      <c r="BB84" s="916"/>
      <c r="BC84" s="916"/>
      <c r="BD84" s="917"/>
      <c r="BE84" s="55"/>
      <c r="BF84" s="55"/>
      <c r="BG84" s="55"/>
      <c r="BH84" s="55"/>
      <c r="BI84" s="55"/>
      <c r="BJ84" s="55"/>
      <c r="BK84" s="55"/>
      <c r="BL84" s="55"/>
      <c r="BM84" s="55"/>
      <c r="BN84" s="55"/>
      <c r="BO84" s="55"/>
      <c r="BP84" s="55"/>
      <c r="BQ84" s="52">
        <v>78</v>
      </c>
      <c r="BR84" s="73"/>
      <c r="BS84" s="882"/>
      <c r="BT84" s="883"/>
      <c r="BU84" s="883"/>
      <c r="BV84" s="883"/>
      <c r="BW84" s="883"/>
      <c r="BX84" s="883"/>
      <c r="BY84" s="883"/>
      <c r="BZ84" s="883"/>
      <c r="CA84" s="883"/>
      <c r="CB84" s="883"/>
      <c r="CC84" s="883"/>
      <c r="CD84" s="883"/>
      <c r="CE84" s="883"/>
      <c r="CF84" s="883"/>
      <c r="CG84" s="884"/>
      <c r="CH84" s="885"/>
      <c r="CI84" s="886"/>
      <c r="CJ84" s="886"/>
      <c r="CK84" s="886"/>
      <c r="CL84" s="887"/>
      <c r="CM84" s="885"/>
      <c r="CN84" s="886"/>
      <c r="CO84" s="886"/>
      <c r="CP84" s="886"/>
      <c r="CQ84" s="887"/>
      <c r="CR84" s="885"/>
      <c r="CS84" s="886"/>
      <c r="CT84" s="886"/>
      <c r="CU84" s="886"/>
      <c r="CV84" s="887"/>
      <c r="CW84" s="885"/>
      <c r="CX84" s="886"/>
      <c r="CY84" s="886"/>
      <c r="CZ84" s="886"/>
      <c r="DA84" s="887"/>
      <c r="DB84" s="885"/>
      <c r="DC84" s="886"/>
      <c r="DD84" s="886"/>
      <c r="DE84" s="886"/>
      <c r="DF84" s="887"/>
      <c r="DG84" s="885"/>
      <c r="DH84" s="886"/>
      <c r="DI84" s="886"/>
      <c r="DJ84" s="886"/>
      <c r="DK84" s="887"/>
      <c r="DL84" s="885"/>
      <c r="DM84" s="886"/>
      <c r="DN84" s="886"/>
      <c r="DO84" s="886"/>
      <c r="DP84" s="887"/>
      <c r="DQ84" s="885"/>
      <c r="DR84" s="886"/>
      <c r="DS84" s="886"/>
      <c r="DT84" s="886"/>
      <c r="DU84" s="887"/>
      <c r="DV84" s="882"/>
      <c r="DW84" s="883"/>
      <c r="DX84" s="883"/>
      <c r="DY84" s="883"/>
      <c r="DZ84" s="888"/>
      <c r="EA84" s="48"/>
    </row>
    <row r="85" spans="1:131" ht="26.25" customHeight="1" x14ac:dyDescent="0.15">
      <c r="A85" s="52">
        <v>18</v>
      </c>
      <c r="B85" s="911"/>
      <c r="C85" s="912"/>
      <c r="D85" s="912"/>
      <c r="E85" s="912"/>
      <c r="F85" s="912"/>
      <c r="G85" s="912"/>
      <c r="H85" s="912"/>
      <c r="I85" s="912"/>
      <c r="J85" s="912"/>
      <c r="K85" s="912"/>
      <c r="L85" s="912"/>
      <c r="M85" s="912"/>
      <c r="N85" s="912"/>
      <c r="O85" s="912"/>
      <c r="P85" s="913"/>
      <c r="Q85" s="914"/>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16"/>
      <c r="BA85" s="916"/>
      <c r="BB85" s="916"/>
      <c r="BC85" s="916"/>
      <c r="BD85" s="917"/>
      <c r="BE85" s="55"/>
      <c r="BF85" s="55"/>
      <c r="BG85" s="55"/>
      <c r="BH85" s="55"/>
      <c r="BI85" s="55"/>
      <c r="BJ85" s="55"/>
      <c r="BK85" s="55"/>
      <c r="BL85" s="55"/>
      <c r="BM85" s="55"/>
      <c r="BN85" s="55"/>
      <c r="BO85" s="55"/>
      <c r="BP85" s="55"/>
      <c r="BQ85" s="52">
        <v>79</v>
      </c>
      <c r="BR85" s="73"/>
      <c r="BS85" s="882"/>
      <c r="BT85" s="883"/>
      <c r="BU85" s="883"/>
      <c r="BV85" s="883"/>
      <c r="BW85" s="883"/>
      <c r="BX85" s="883"/>
      <c r="BY85" s="883"/>
      <c r="BZ85" s="883"/>
      <c r="CA85" s="883"/>
      <c r="CB85" s="883"/>
      <c r="CC85" s="883"/>
      <c r="CD85" s="883"/>
      <c r="CE85" s="883"/>
      <c r="CF85" s="883"/>
      <c r="CG85" s="884"/>
      <c r="CH85" s="885"/>
      <c r="CI85" s="886"/>
      <c r="CJ85" s="886"/>
      <c r="CK85" s="886"/>
      <c r="CL85" s="887"/>
      <c r="CM85" s="885"/>
      <c r="CN85" s="886"/>
      <c r="CO85" s="886"/>
      <c r="CP85" s="886"/>
      <c r="CQ85" s="887"/>
      <c r="CR85" s="885"/>
      <c r="CS85" s="886"/>
      <c r="CT85" s="886"/>
      <c r="CU85" s="886"/>
      <c r="CV85" s="887"/>
      <c r="CW85" s="885"/>
      <c r="CX85" s="886"/>
      <c r="CY85" s="886"/>
      <c r="CZ85" s="886"/>
      <c r="DA85" s="887"/>
      <c r="DB85" s="885"/>
      <c r="DC85" s="886"/>
      <c r="DD85" s="886"/>
      <c r="DE85" s="886"/>
      <c r="DF85" s="887"/>
      <c r="DG85" s="885"/>
      <c r="DH85" s="886"/>
      <c r="DI85" s="886"/>
      <c r="DJ85" s="886"/>
      <c r="DK85" s="887"/>
      <c r="DL85" s="885"/>
      <c r="DM85" s="886"/>
      <c r="DN85" s="886"/>
      <c r="DO85" s="886"/>
      <c r="DP85" s="887"/>
      <c r="DQ85" s="885"/>
      <c r="DR85" s="886"/>
      <c r="DS85" s="886"/>
      <c r="DT85" s="886"/>
      <c r="DU85" s="887"/>
      <c r="DV85" s="882"/>
      <c r="DW85" s="883"/>
      <c r="DX85" s="883"/>
      <c r="DY85" s="883"/>
      <c r="DZ85" s="888"/>
      <c r="EA85" s="48"/>
    </row>
    <row r="86" spans="1:131" ht="26.25" customHeight="1" x14ac:dyDescent="0.15">
      <c r="A86" s="52">
        <v>19</v>
      </c>
      <c r="B86" s="911"/>
      <c r="C86" s="912"/>
      <c r="D86" s="912"/>
      <c r="E86" s="912"/>
      <c r="F86" s="912"/>
      <c r="G86" s="912"/>
      <c r="H86" s="912"/>
      <c r="I86" s="912"/>
      <c r="J86" s="912"/>
      <c r="K86" s="912"/>
      <c r="L86" s="912"/>
      <c r="M86" s="912"/>
      <c r="N86" s="912"/>
      <c r="O86" s="912"/>
      <c r="P86" s="913"/>
      <c r="Q86" s="914"/>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16"/>
      <c r="BA86" s="916"/>
      <c r="BB86" s="916"/>
      <c r="BC86" s="916"/>
      <c r="BD86" s="917"/>
      <c r="BE86" s="55"/>
      <c r="BF86" s="55"/>
      <c r="BG86" s="55"/>
      <c r="BH86" s="55"/>
      <c r="BI86" s="55"/>
      <c r="BJ86" s="55"/>
      <c r="BK86" s="55"/>
      <c r="BL86" s="55"/>
      <c r="BM86" s="55"/>
      <c r="BN86" s="55"/>
      <c r="BO86" s="55"/>
      <c r="BP86" s="55"/>
      <c r="BQ86" s="52">
        <v>80</v>
      </c>
      <c r="BR86" s="73"/>
      <c r="BS86" s="882"/>
      <c r="BT86" s="883"/>
      <c r="BU86" s="883"/>
      <c r="BV86" s="883"/>
      <c r="BW86" s="883"/>
      <c r="BX86" s="883"/>
      <c r="BY86" s="883"/>
      <c r="BZ86" s="883"/>
      <c r="CA86" s="883"/>
      <c r="CB86" s="883"/>
      <c r="CC86" s="883"/>
      <c r="CD86" s="883"/>
      <c r="CE86" s="883"/>
      <c r="CF86" s="883"/>
      <c r="CG86" s="884"/>
      <c r="CH86" s="885"/>
      <c r="CI86" s="886"/>
      <c r="CJ86" s="886"/>
      <c r="CK86" s="886"/>
      <c r="CL86" s="887"/>
      <c r="CM86" s="885"/>
      <c r="CN86" s="886"/>
      <c r="CO86" s="886"/>
      <c r="CP86" s="886"/>
      <c r="CQ86" s="887"/>
      <c r="CR86" s="885"/>
      <c r="CS86" s="886"/>
      <c r="CT86" s="886"/>
      <c r="CU86" s="886"/>
      <c r="CV86" s="887"/>
      <c r="CW86" s="885"/>
      <c r="CX86" s="886"/>
      <c r="CY86" s="886"/>
      <c r="CZ86" s="886"/>
      <c r="DA86" s="887"/>
      <c r="DB86" s="885"/>
      <c r="DC86" s="886"/>
      <c r="DD86" s="886"/>
      <c r="DE86" s="886"/>
      <c r="DF86" s="887"/>
      <c r="DG86" s="885"/>
      <c r="DH86" s="886"/>
      <c r="DI86" s="886"/>
      <c r="DJ86" s="886"/>
      <c r="DK86" s="887"/>
      <c r="DL86" s="885"/>
      <c r="DM86" s="886"/>
      <c r="DN86" s="886"/>
      <c r="DO86" s="886"/>
      <c r="DP86" s="887"/>
      <c r="DQ86" s="885"/>
      <c r="DR86" s="886"/>
      <c r="DS86" s="886"/>
      <c r="DT86" s="886"/>
      <c r="DU86" s="887"/>
      <c r="DV86" s="882"/>
      <c r="DW86" s="883"/>
      <c r="DX86" s="883"/>
      <c r="DY86" s="883"/>
      <c r="DZ86" s="888"/>
      <c r="EA86" s="48"/>
    </row>
    <row r="87" spans="1:131" ht="26.25" customHeight="1" x14ac:dyDescent="0.15">
      <c r="A87" s="57">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55"/>
      <c r="BF87" s="55"/>
      <c r="BG87" s="55"/>
      <c r="BH87" s="55"/>
      <c r="BI87" s="55"/>
      <c r="BJ87" s="55"/>
      <c r="BK87" s="55"/>
      <c r="BL87" s="55"/>
      <c r="BM87" s="55"/>
      <c r="BN87" s="55"/>
      <c r="BO87" s="55"/>
      <c r="BP87" s="55"/>
      <c r="BQ87" s="52">
        <v>81</v>
      </c>
      <c r="BR87" s="73"/>
      <c r="BS87" s="882"/>
      <c r="BT87" s="883"/>
      <c r="BU87" s="883"/>
      <c r="BV87" s="883"/>
      <c r="BW87" s="883"/>
      <c r="BX87" s="883"/>
      <c r="BY87" s="883"/>
      <c r="BZ87" s="883"/>
      <c r="CA87" s="883"/>
      <c r="CB87" s="883"/>
      <c r="CC87" s="883"/>
      <c r="CD87" s="883"/>
      <c r="CE87" s="883"/>
      <c r="CF87" s="883"/>
      <c r="CG87" s="884"/>
      <c r="CH87" s="885"/>
      <c r="CI87" s="886"/>
      <c r="CJ87" s="886"/>
      <c r="CK87" s="886"/>
      <c r="CL87" s="887"/>
      <c r="CM87" s="885"/>
      <c r="CN87" s="886"/>
      <c r="CO87" s="886"/>
      <c r="CP87" s="886"/>
      <c r="CQ87" s="887"/>
      <c r="CR87" s="885"/>
      <c r="CS87" s="886"/>
      <c r="CT87" s="886"/>
      <c r="CU87" s="886"/>
      <c r="CV87" s="887"/>
      <c r="CW87" s="885"/>
      <c r="CX87" s="886"/>
      <c r="CY87" s="886"/>
      <c r="CZ87" s="886"/>
      <c r="DA87" s="887"/>
      <c r="DB87" s="885"/>
      <c r="DC87" s="886"/>
      <c r="DD87" s="886"/>
      <c r="DE87" s="886"/>
      <c r="DF87" s="887"/>
      <c r="DG87" s="885"/>
      <c r="DH87" s="886"/>
      <c r="DI87" s="886"/>
      <c r="DJ87" s="886"/>
      <c r="DK87" s="887"/>
      <c r="DL87" s="885"/>
      <c r="DM87" s="886"/>
      <c r="DN87" s="886"/>
      <c r="DO87" s="886"/>
      <c r="DP87" s="887"/>
      <c r="DQ87" s="885"/>
      <c r="DR87" s="886"/>
      <c r="DS87" s="886"/>
      <c r="DT87" s="886"/>
      <c r="DU87" s="887"/>
      <c r="DV87" s="882"/>
      <c r="DW87" s="883"/>
      <c r="DX87" s="883"/>
      <c r="DY87" s="883"/>
      <c r="DZ87" s="888"/>
      <c r="EA87" s="48"/>
    </row>
    <row r="88" spans="1:131" ht="26.25" customHeight="1" x14ac:dyDescent="0.15">
      <c r="A88" s="53" t="s">
        <v>250</v>
      </c>
      <c r="B88" s="889" t="s">
        <v>179</v>
      </c>
      <c r="C88" s="890"/>
      <c r="D88" s="890"/>
      <c r="E88" s="890"/>
      <c r="F88" s="890"/>
      <c r="G88" s="890"/>
      <c r="H88" s="890"/>
      <c r="I88" s="890"/>
      <c r="J88" s="890"/>
      <c r="K88" s="890"/>
      <c r="L88" s="890"/>
      <c r="M88" s="890"/>
      <c r="N88" s="890"/>
      <c r="O88" s="890"/>
      <c r="P88" s="891"/>
      <c r="Q88" s="899"/>
      <c r="R88" s="900"/>
      <c r="S88" s="900"/>
      <c r="T88" s="900"/>
      <c r="U88" s="900"/>
      <c r="V88" s="900"/>
      <c r="W88" s="900"/>
      <c r="X88" s="900"/>
      <c r="Y88" s="900"/>
      <c r="Z88" s="900"/>
      <c r="AA88" s="900"/>
      <c r="AB88" s="900"/>
      <c r="AC88" s="900"/>
      <c r="AD88" s="900"/>
      <c r="AE88" s="900"/>
      <c r="AF88" s="901">
        <v>6818</v>
      </c>
      <c r="AG88" s="901"/>
      <c r="AH88" s="901"/>
      <c r="AI88" s="901"/>
      <c r="AJ88" s="901"/>
      <c r="AK88" s="900"/>
      <c r="AL88" s="900"/>
      <c r="AM88" s="900"/>
      <c r="AN88" s="900"/>
      <c r="AO88" s="900"/>
      <c r="AP88" s="901">
        <v>21</v>
      </c>
      <c r="AQ88" s="901"/>
      <c r="AR88" s="901"/>
      <c r="AS88" s="901"/>
      <c r="AT88" s="901"/>
      <c r="AU88" s="901">
        <v>21</v>
      </c>
      <c r="AV88" s="901"/>
      <c r="AW88" s="901"/>
      <c r="AX88" s="901"/>
      <c r="AY88" s="901"/>
      <c r="AZ88" s="902"/>
      <c r="BA88" s="902"/>
      <c r="BB88" s="902"/>
      <c r="BC88" s="902"/>
      <c r="BD88" s="903"/>
      <c r="BE88" s="55"/>
      <c r="BF88" s="55"/>
      <c r="BG88" s="55"/>
      <c r="BH88" s="55"/>
      <c r="BI88" s="55"/>
      <c r="BJ88" s="55"/>
      <c r="BK88" s="55"/>
      <c r="BL88" s="55"/>
      <c r="BM88" s="55"/>
      <c r="BN88" s="55"/>
      <c r="BO88" s="55"/>
      <c r="BP88" s="55"/>
      <c r="BQ88" s="52">
        <v>82</v>
      </c>
      <c r="BR88" s="73"/>
      <c r="BS88" s="882"/>
      <c r="BT88" s="883"/>
      <c r="BU88" s="883"/>
      <c r="BV88" s="883"/>
      <c r="BW88" s="883"/>
      <c r="BX88" s="883"/>
      <c r="BY88" s="883"/>
      <c r="BZ88" s="883"/>
      <c r="CA88" s="883"/>
      <c r="CB88" s="883"/>
      <c r="CC88" s="883"/>
      <c r="CD88" s="883"/>
      <c r="CE88" s="883"/>
      <c r="CF88" s="883"/>
      <c r="CG88" s="884"/>
      <c r="CH88" s="885"/>
      <c r="CI88" s="886"/>
      <c r="CJ88" s="886"/>
      <c r="CK88" s="886"/>
      <c r="CL88" s="887"/>
      <c r="CM88" s="885"/>
      <c r="CN88" s="886"/>
      <c r="CO88" s="886"/>
      <c r="CP88" s="886"/>
      <c r="CQ88" s="887"/>
      <c r="CR88" s="885"/>
      <c r="CS88" s="886"/>
      <c r="CT88" s="886"/>
      <c r="CU88" s="886"/>
      <c r="CV88" s="887"/>
      <c r="CW88" s="885"/>
      <c r="CX88" s="886"/>
      <c r="CY88" s="886"/>
      <c r="CZ88" s="886"/>
      <c r="DA88" s="887"/>
      <c r="DB88" s="885"/>
      <c r="DC88" s="886"/>
      <c r="DD88" s="886"/>
      <c r="DE88" s="886"/>
      <c r="DF88" s="887"/>
      <c r="DG88" s="885"/>
      <c r="DH88" s="886"/>
      <c r="DI88" s="886"/>
      <c r="DJ88" s="886"/>
      <c r="DK88" s="887"/>
      <c r="DL88" s="885"/>
      <c r="DM88" s="886"/>
      <c r="DN88" s="886"/>
      <c r="DO88" s="886"/>
      <c r="DP88" s="887"/>
      <c r="DQ88" s="885"/>
      <c r="DR88" s="886"/>
      <c r="DS88" s="886"/>
      <c r="DT88" s="886"/>
      <c r="DU88" s="887"/>
      <c r="DV88" s="882"/>
      <c r="DW88" s="883"/>
      <c r="DX88" s="883"/>
      <c r="DY88" s="883"/>
      <c r="DZ88" s="888"/>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2"/>
      <c r="BT89" s="883"/>
      <c r="BU89" s="883"/>
      <c r="BV89" s="883"/>
      <c r="BW89" s="883"/>
      <c r="BX89" s="883"/>
      <c r="BY89" s="883"/>
      <c r="BZ89" s="883"/>
      <c r="CA89" s="883"/>
      <c r="CB89" s="883"/>
      <c r="CC89" s="883"/>
      <c r="CD89" s="883"/>
      <c r="CE89" s="883"/>
      <c r="CF89" s="883"/>
      <c r="CG89" s="884"/>
      <c r="CH89" s="885"/>
      <c r="CI89" s="886"/>
      <c r="CJ89" s="886"/>
      <c r="CK89" s="886"/>
      <c r="CL89" s="887"/>
      <c r="CM89" s="885"/>
      <c r="CN89" s="886"/>
      <c r="CO89" s="886"/>
      <c r="CP89" s="886"/>
      <c r="CQ89" s="887"/>
      <c r="CR89" s="885"/>
      <c r="CS89" s="886"/>
      <c r="CT89" s="886"/>
      <c r="CU89" s="886"/>
      <c r="CV89" s="887"/>
      <c r="CW89" s="885"/>
      <c r="CX89" s="886"/>
      <c r="CY89" s="886"/>
      <c r="CZ89" s="886"/>
      <c r="DA89" s="887"/>
      <c r="DB89" s="885"/>
      <c r="DC89" s="886"/>
      <c r="DD89" s="886"/>
      <c r="DE89" s="886"/>
      <c r="DF89" s="887"/>
      <c r="DG89" s="885"/>
      <c r="DH89" s="886"/>
      <c r="DI89" s="886"/>
      <c r="DJ89" s="886"/>
      <c r="DK89" s="887"/>
      <c r="DL89" s="885"/>
      <c r="DM89" s="886"/>
      <c r="DN89" s="886"/>
      <c r="DO89" s="886"/>
      <c r="DP89" s="887"/>
      <c r="DQ89" s="885"/>
      <c r="DR89" s="886"/>
      <c r="DS89" s="886"/>
      <c r="DT89" s="886"/>
      <c r="DU89" s="887"/>
      <c r="DV89" s="882"/>
      <c r="DW89" s="883"/>
      <c r="DX89" s="883"/>
      <c r="DY89" s="883"/>
      <c r="DZ89" s="888"/>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2"/>
      <c r="BT90" s="883"/>
      <c r="BU90" s="883"/>
      <c r="BV90" s="883"/>
      <c r="BW90" s="883"/>
      <c r="BX90" s="883"/>
      <c r="BY90" s="883"/>
      <c r="BZ90" s="883"/>
      <c r="CA90" s="883"/>
      <c r="CB90" s="883"/>
      <c r="CC90" s="883"/>
      <c r="CD90" s="883"/>
      <c r="CE90" s="883"/>
      <c r="CF90" s="883"/>
      <c r="CG90" s="884"/>
      <c r="CH90" s="885"/>
      <c r="CI90" s="886"/>
      <c r="CJ90" s="886"/>
      <c r="CK90" s="886"/>
      <c r="CL90" s="887"/>
      <c r="CM90" s="885"/>
      <c r="CN90" s="886"/>
      <c r="CO90" s="886"/>
      <c r="CP90" s="886"/>
      <c r="CQ90" s="887"/>
      <c r="CR90" s="885"/>
      <c r="CS90" s="886"/>
      <c r="CT90" s="886"/>
      <c r="CU90" s="886"/>
      <c r="CV90" s="887"/>
      <c r="CW90" s="885"/>
      <c r="CX90" s="886"/>
      <c r="CY90" s="886"/>
      <c r="CZ90" s="886"/>
      <c r="DA90" s="887"/>
      <c r="DB90" s="885"/>
      <c r="DC90" s="886"/>
      <c r="DD90" s="886"/>
      <c r="DE90" s="886"/>
      <c r="DF90" s="887"/>
      <c r="DG90" s="885"/>
      <c r="DH90" s="886"/>
      <c r="DI90" s="886"/>
      <c r="DJ90" s="886"/>
      <c r="DK90" s="887"/>
      <c r="DL90" s="885"/>
      <c r="DM90" s="886"/>
      <c r="DN90" s="886"/>
      <c r="DO90" s="886"/>
      <c r="DP90" s="887"/>
      <c r="DQ90" s="885"/>
      <c r="DR90" s="886"/>
      <c r="DS90" s="886"/>
      <c r="DT90" s="886"/>
      <c r="DU90" s="887"/>
      <c r="DV90" s="882"/>
      <c r="DW90" s="883"/>
      <c r="DX90" s="883"/>
      <c r="DY90" s="883"/>
      <c r="DZ90" s="888"/>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2"/>
      <c r="BT91" s="883"/>
      <c r="BU91" s="883"/>
      <c r="BV91" s="883"/>
      <c r="BW91" s="883"/>
      <c r="BX91" s="883"/>
      <c r="BY91" s="883"/>
      <c r="BZ91" s="883"/>
      <c r="CA91" s="883"/>
      <c r="CB91" s="883"/>
      <c r="CC91" s="883"/>
      <c r="CD91" s="883"/>
      <c r="CE91" s="883"/>
      <c r="CF91" s="883"/>
      <c r="CG91" s="884"/>
      <c r="CH91" s="885"/>
      <c r="CI91" s="886"/>
      <c r="CJ91" s="886"/>
      <c r="CK91" s="886"/>
      <c r="CL91" s="887"/>
      <c r="CM91" s="885"/>
      <c r="CN91" s="886"/>
      <c r="CO91" s="886"/>
      <c r="CP91" s="886"/>
      <c r="CQ91" s="887"/>
      <c r="CR91" s="885"/>
      <c r="CS91" s="886"/>
      <c r="CT91" s="886"/>
      <c r="CU91" s="886"/>
      <c r="CV91" s="887"/>
      <c r="CW91" s="885"/>
      <c r="CX91" s="886"/>
      <c r="CY91" s="886"/>
      <c r="CZ91" s="886"/>
      <c r="DA91" s="887"/>
      <c r="DB91" s="885"/>
      <c r="DC91" s="886"/>
      <c r="DD91" s="886"/>
      <c r="DE91" s="886"/>
      <c r="DF91" s="887"/>
      <c r="DG91" s="885"/>
      <c r="DH91" s="886"/>
      <c r="DI91" s="886"/>
      <c r="DJ91" s="886"/>
      <c r="DK91" s="887"/>
      <c r="DL91" s="885"/>
      <c r="DM91" s="886"/>
      <c r="DN91" s="886"/>
      <c r="DO91" s="886"/>
      <c r="DP91" s="887"/>
      <c r="DQ91" s="885"/>
      <c r="DR91" s="886"/>
      <c r="DS91" s="886"/>
      <c r="DT91" s="886"/>
      <c r="DU91" s="887"/>
      <c r="DV91" s="882"/>
      <c r="DW91" s="883"/>
      <c r="DX91" s="883"/>
      <c r="DY91" s="883"/>
      <c r="DZ91" s="888"/>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2"/>
      <c r="BT92" s="883"/>
      <c r="BU92" s="883"/>
      <c r="BV92" s="883"/>
      <c r="BW92" s="883"/>
      <c r="BX92" s="883"/>
      <c r="BY92" s="883"/>
      <c r="BZ92" s="883"/>
      <c r="CA92" s="883"/>
      <c r="CB92" s="883"/>
      <c r="CC92" s="883"/>
      <c r="CD92" s="883"/>
      <c r="CE92" s="883"/>
      <c r="CF92" s="883"/>
      <c r="CG92" s="884"/>
      <c r="CH92" s="885"/>
      <c r="CI92" s="886"/>
      <c r="CJ92" s="886"/>
      <c r="CK92" s="886"/>
      <c r="CL92" s="887"/>
      <c r="CM92" s="885"/>
      <c r="CN92" s="886"/>
      <c r="CO92" s="886"/>
      <c r="CP92" s="886"/>
      <c r="CQ92" s="887"/>
      <c r="CR92" s="885"/>
      <c r="CS92" s="886"/>
      <c r="CT92" s="886"/>
      <c r="CU92" s="886"/>
      <c r="CV92" s="887"/>
      <c r="CW92" s="885"/>
      <c r="CX92" s="886"/>
      <c r="CY92" s="886"/>
      <c r="CZ92" s="886"/>
      <c r="DA92" s="887"/>
      <c r="DB92" s="885"/>
      <c r="DC92" s="886"/>
      <c r="DD92" s="886"/>
      <c r="DE92" s="886"/>
      <c r="DF92" s="887"/>
      <c r="DG92" s="885"/>
      <c r="DH92" s="886"/>
      <c r="DI92" s="886"/>
      <c r="DJ92" s="886"/>
      <c r="DK92" s="887"/>
      <c r="DL92" s="885"/>
      <c r="DM92" s="886"/>
      <c r="DN92" s="886"/>
      <c r="DO92" s="886"/>
      <c r="DP92" s="887"/>
      <c r="DQ92" s="885"/>
      <c r="DR92" s="886"/>
      <c r="DS92" s="886"/>
      <c r="DT92" s="886"/>
      <c r="DU92" s="887"/>
      <c r="DV92" s="882"/>
      <c r="DW92" s="883"/>
      <c r="DX92" s="883"/>
      <c r="DY92" s="883"/>
      <c r="DZ92" s="888"/>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2"/>
      <c r="BT93" s="883"/>
      <c r="BU93" s="883"/>
      <c r="BV93" s="883"/>
      <c r="BW93" s="883"/>
      <c r="BX93" s="883"/>
      <c r="BY93" s="883"/>
      <c r="BZ93" s="883"/>
      <c r="CA93" s="883"/>
      <c r="CB93" s="883"/>
      <c r="CC93" s="883"/>
      <c r="CD93" s="883"/>
      <c r="CE93" s="883"/>
      <c r="CF93" s="883"/>
      <c r="CG93" s="884"/>
      <c r="CH93" s="885"/>
      <c r="CI93" s="886"/>
      <c r="CJ93" s="886"/>
      <c r="CK93" s="886"/>
      <c r="CL93" s="887"/>
      <c r="CM93" s="885"/>
      <c r="CN93" s="886"/>
      <c r="CO93" s="886"/>
      <c r="CP93" s="886"/>
      <c r="CQ93" s="887"/>
      <c r="CR93" s="885"/>
      <c r="CS93" s="886"/>
      <c r="CT93" s="886"/>
      <c r="CU93" s="886"/>
      <c r="CV93" s="887"/>
      <c r="CW93" s="885"/>
      <c r="CX93" s="886"/>
      <c r="CY93" s="886"/>
      <c r="CZ93" s="886"/>
      <c r="DA93" s="887"/>
      <c r="DB93" s="885"/>
      <c r="DC93" s="886"/>
      <c r="DD93" s="886"/>
      <c r="DE93" s="886"/>
      <c r="DF93" s="887"/>
      <c r="DG93" s="885"/>
      <c r="DH93" s="886"/>
      <c r="DI93" s="886"/>
      <c r="DJ93" s="886"/>
      <c r="DK93" s="887"/>
      <c r="DL93" s="885"/>
      <c r="DM93" s="886"/>
      <c r="DN93" s="886"/>
      <c r="DO93" s="886"/>
      <c r="DP93" s="887"/>
      <c r="DQ93" s="885"/>
      <c r="DR93" s="886"/>
      <c r="DS93" s="886"/>
      <c r="DT93" s="886"/>
      <c r="DU93" s="887"/>
      <c r="DV93" s="882"/>
      <c r="DW93" s="883"/>
      <c r="DX93" s="883"/>
      <c r="DY93" s="883"/>
      <c r="DZ93" s="888"/>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2"/>
      <c r="BT94" s="883"/>
      <c r="BU94" s="883"/>
      <c r="BV94" s="883"/>
      <c r="BW94" s="883"/>
      <c r="BX94" s="883"/>
      <c r="BY94" s="883"/>
      <c r="BZ94" s="883"/>
      <c r="CA94" s="883"/>
      <c r="CB94" s="883"/>
      <c r="CC94" s="883"/>
      <c r="CD94" s="883"/>
      <c r="CE94" s="883"/>
      <c r="CF94" s="883"/>
      <c r="CG94" s="884"/>
      <c r="CH94" s="885"/>
      <c r="CI94" s="886"/>
      <c r="CJ94" s="886"/>
      <c r="CK94" s="886"/>
      <c r="CL94" s="887"/>
      <c r="CM94" s="885"/>
      <c r="CN94" s="886"/>
      <c r="CO94" s="886"/>
      <c r="CP94" s="886"/>
      <c r="CQ94" s="887"/>
      <c r="CR94" s="885"/>
      <c r="CS94" s="886"/>
      <c r="CT94" s="886"/>
      <c r="CU94" s="886"/>
      <c r="CV94" s="887"/>
      <c r="CW94" s="885"/>
      <c r="CX94" s="886"/>
      <c r="CY94" s="886"/>
      <c r="CZ94" s="886"/>
      <c r="DA94" s="887"/>
      <c r="DB94" s="885"/>
      <c r="DC94" s="886"/>
      <c r="DD94" s="886"/>
      <c r="DE94" s="886"/>
      <c r="DF94" s="887"/>
      <c r="DG94" s="885"/>
      <c r="DH94" s="886"/>
      <c r="DI94" s="886"/>
      <c r="DJ94" s="886"/>
      <c r="DK94" s="887"/>
      <c r="DL94" s="885"/>
      <c r="DM94" s="886"/>
      <c r="DN94" s="886"/>
      <c r="DO94" s="886"/>
      <c r="DP94" s="887"/>
      <c r="DQ94" s="885"/>
      <c r="DR94" s="886"/>
      <c r="DS94" s="886"/>
      <c r="DT94" s="886"/>
      <c r="DU94" s="887"/>
      <c r="DV94" s="882"/>
      <c r="DW94" s="883"/>
      <c r="DX94" s="883"/>
      <c r="DY94" s="883"/>
      <c r="DZ94" s="888"/>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2"/>
      <c r="BT95" s="883"/>
      <c r="BU95" s="883"/>
      <c r="BV95" s="883"/>
      <c r="BW95" s="883"/>
      <c r="BX95" s="883"/>
      <c r="BY95" s="883"/>
      <c r="BZ95" s="883"/>
      <c r="CA95" s="883"/>
      <c r="CB95" s="883"/>
      <c r="CC95" s="883"/>
      <c r="CD95" s="883"/>
      <c r="CE95" s="883"/>
      <c r="CF95" s="883"/>
      <c r="CG95" s="884"/>
      <c r="CH95" s="885"/>
      <c r="CI95" s="886"/>
      <c r="CJ95" s="886"/>
      <c r="CK95" s="886"/>
      <c r="CL95" s="887"/>
      <c r="CM95" s="885"/>
      <c r="CN95" s="886"/>
      <c r="CO95" s="886"/>
      <c r="CP95" s="886"/>
      <c r="CQ95" s="887"/>
      <c r="CR95" s="885"/>
      <c r="CS95" s="886"/>
      <c r="CT95" s="886"/>
      <c r="CU95" s="886"/>
      <c r="CV95" s="887"/>
      <c r="CW95" s="885"/>
      <c r="CX95" s="886"/>
      <c r="CY95" s="886"/>
      <c r="CZ95" s="886"/>
      <c r="DA95" s="887"/>
      <c r="DB95" s="885"/>
      <c r="DC95" s="886"/>
      <c r="DD95" s="886"/>
      <c r="DE95" s="886"/>
      <c r="DF95" s="887"/>
      <c r="DG95" s="885"/>
      <c r="DH95" s="886"/>
      <c r="DI95" s="886"/>
      <c r="DJ95" s="886"/>
      <c r="DK95" s="887"/>
      <c r="DL95" s="885"/>
      <c r="DM95" s="886"/>
      <c r="DN95" s="886"/>
      <c r="DO95" s="886"/>
      <c r="DP95" s="887"/>
      <c r="DQ95" s="885"/>
      <c r="DR95" s="886"/>
      <c r="DS95" s="886"/>
      <c r="DT95" s="886"/>
      <c r="DU95" s="887"/>
      <c r="DV95" s="882"/>
      <c r="DW95" s="883"/>
      <c r="DX95" s="883"/>
      <c r="DY95" s="883"/>
      <c r="DZ95" s="888"/>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2"/>
      <c r="BT96" s="883"/>
      <c r="BU96" s="883"/>
      <c r="BV96" s="883"/>
      <c r="BW96" s="883"/>
      <c r="BX96" s="883"/>
      <c r="BY96" s="883"/>
      <c r="BZ96" s="883"/>
      <c r="CA96" s="883"/>
      <c r="CB96" s="883"/>
      <c r="CC96" s="883"/>
      <c r="CD96" s="883"/>
      <c r="CE96" s="883"/>
      <c r="CF96" s="883"/>
      <c r="CG96" s="884"/>
      <c r="CH96" s="885"/>
      <c r="CI96" s="886"/>
      <c r="CJ96" s="886"/>
      <c r="CK96" s="886"/>
      <c r="CL96" s="887"/>
      <c r="CM96" s="885"/>
      <c r="CN96" s="886"/>
      <c r="CO96" s="886"/>
      <c r="CP96" s="886"/>
      <c r="CQ96" s="887"/>
      <c r="CR96" s="885"/>
      <c r="CS96" s="886"/>
      <c r="CT96" s="886"/>
      <c r="CU96" s="886"/>
      <c r="CV96" s="887"/>
      <c r="CW96" s="885"/>
      <c r="CX96" s="886"/>
      <c r="CY96" s="886"/>
      <c r="CZ96" s="886"/>
      <c r="DA96" s="887"/>
      <c r="DB96" s="885"/>
      <c r="DC96" s="886"/>
      <c r="DD96" s="886"/>
      <c r="DE96" s="886"/>
      <c r="DF96" s="887"/>
      <c r="DG96" s="885"/>
      <c r="DH96" s="886"/>
      <c r="DI96" s="886"/>
      <c r="DJ96" s="886"/>
      <c r="DK96" s="887"/>
      <c r="DL96" s="885"/>
      <c r="DM96" s="886"/>
      <c r="DN96" s="886"/>
      <c r="DO96" s="886"/>
      <c r="DP96" s="887"/>
      <c r="DQ96" s="885"/>
      <c r="DR96" s="886"/>
      <c r="DS96" s="886"/>
      <c r="DT96" s="886"/>
      <c r="DU96" s="887"/>
      <c r="DV96" s="882"/>
      <c r="DW96" s="883"/>
      <c r="DX96" s="883"/>
      <c r="DY96" s="883"/>
      <c r="DZ96" s="888"/>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2"/>
      <c r="BT97" s="883"/>
      <c r="BU97" s="883"/>
      <c r="BV97" s="883"/>
      <c r="BW97" s="883"/>
      <c r="BX97" s="883"/>
      <c r="BY97" s="883"/>
      <c r="BZ97" s="883"/>
      <c r="CA97" s="883"/>
      <c r="CB97" s="883"/>
      <c r="CC97" s="883"/>
      <c r="CD97" s="883"/>
      <c r="CE97" s="883"/>
      <c r="CF97" s="883"/>
      <c r="CG97" s="884"/>
      <c r="CH97" s="885"/>
      <c r="CI97" s="886"/>
      <c r="CJ97" s="886"/>
      <c r="CK97" s="886"/>
      <c r="CL97" s="887"/>
      <c r="CM97" s="885"/>
      <c r="CN97" s="886"/>
      <c r="CO97" s="886"/>
      <c r="CP97" s="886"/>
      <c r="CQ97" s="887"/>
      <c r="CR97" s="885"/>
      <c r="CS97" s="886"/>
      <c r="CT97" s="886"/>
      <c r="CU97" s="886"/>
      <c r="CV97" s="887"/>
      <c r="CW97" s="885"/>
      <c r="CX97" s="886"/>
      <c r="CY97" s="886"/>
      <c r="CZ97" s="886"/>
      <c r="DA97" s="887"/>
      <c r="DB97" s="885"/>
      <c r="DC97" s="886"/>
      <c r="DD97" s="886"/>
      <c r="DE97" s="886"/>
      <c r="DF97" s="887"/>
      <c r="DG97" s="885"/>
      <c r="DH97" s="886"/>
      <c r="DI97" s="886"/>
      <c r="DJ97" s="886"/>
      <c r="DK97" s="887"/>
      <c r="DL97" s="885"/>
      <c r="DM97" s="886"/>
      <c r="DN97" s="886"/>
      <c r="DO97" s="886"/>
      <c r="DP97" s="887"/>
      <c r="DQ97" s="885"/>
      <c r="DR97" s="886"/>
      <c r="DS97" s="886"/>
      <c r="DT97" s="886"/>
      <c r="DU97" s="887"/>
      <c r="DV97" s="882"/>
      <c r="DW97" s="883"/>
      <c r="DX97" s="883"/>
      <c r="DY97" s="883"/>
      <c r="DZ97" s="888"/>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2"/>
      <c r="BT98" s="883"/>
      <c r="BU98" s="883"/>
      <c r="BV98" s="883"/>
      <c r="BW98" s="883"/>
      <c r="BX98" s="883"/>
      <c r="BY98" s="883"/>
      <c r="BZ98" s="883"/>
      <c r="CA98" s="883"/>
      <c r="CB98" s="883"/>
      <c r="CC98" s="883"/>
      <c r="CD98" s="883"/>
      <c r="CE98" s="883"/>
      <c r="CF98" s="883"/>
      <c r="CG98" s="884"/>
      <c r="CH98" s="885"/>
      <c r="CI98" s="886"/>
      <c r="CJ98" s="886"/>
      <c r="CK98" s="886"/>
      <c r="CL98" s="887"/>
      <c r="CM98" s="885"/>
      <c r="CN98" s="886"/>
      <c r="CO98" s="886"/>
      <c r="CP98" s="886"/>
      <c r="CQ98" s="887"/>
      <c r="CR98" s="885"/>
      <c r="CS98" s="886"/>
      <c r="CT98" s="886"/>
      <c r="CU98" s="886"/>
      <c r="CV98" s="887"/>
      <c r="CW98" s="885"/>
      <c r="CX98" s="886"/>
      <c r="CY98" s="886"/>
      <c r="CZ98" s="886"/>
      <c r="DA98" s="887"/>
      <c r="DB98" s="885"/>
      <c r="DC98" s="886"/>
      <c r="DD98" s="886"/>
      <c r="DE98" s="886"/>
      <c r="DF98" s="887"/>
      <c r="DG98" s="885"/>
      <c r="DH98" s="886"/>
      <c r="DI98" s="886"/>
      <c r="DJ98" s="886"/>
      <c r="DK98" s="887"/>
      <c r="DL98" s="885"/>
      <c r="DM98" s="886"/>
      <c r="DN98" s="886"/>
      <c r="DO98" s="886"/>
      <c r="DP98" s="887"/>
      <c r="DQ98" s="885"/>
      <c r="DR98" s="886"/>
      <c r="DS98" s="886"/>
      <c r="DT98" s="886"/>
      <c r="DU98" s="887"/>
      <c r="DV98" s="882"/>
      <c r="DW98" s="883"/>
      <c r="DX98" s="883"/>
      <c r="DY98" s="883"/>
      <c r="DZ98" s="888"/>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2"/>
      <c r="BT99" s="883"/>
      <c r="BU99" s="883"/>
      <c r="BV99" s="883"/>
      <c r="BW99" s="883"/>
      <c r="BX99" s="883"/>
      <c r="BY99" s="883"/>
      <c r="BZ99" s="883"/>
      <c r="CA99" s="883"/>
      <c r="CB99" s="883"/>
      <c r="CC99" s="883"/>
      <c r="CD99" s="883"/>
      <c r="CE99" s="883"/>
      <c r="CF99" s="883"/>
      <c r="CG99" s="884"/>
      <c r="CH99" s="885"/>
      <c r="CI99" s="886"/>
      <c r="CJ99" s="886"/>
      <c r="CK99" s="886"/>
      <c r="CL99" s="887"/>
      <c r="CM99" s="885"/>
      <c r="CN99" s="886"/>
      <c r="CO99" s="886"/>
      <c r="CP99" s="886"/>
      <c r="CQ99" s="887"/>
      <c r="CR99" s="885"/>
      <c r="CS99" s="886"/>
      <c r="CT99" s="886"/>
      <c r="CU99" s="886"/>
      <c r="CV99" s="887"/>
      <c r="CW99" s="885"/>
      <c r="CX99" s="886"/>
      <c r="CY99" s="886"/>
      <c r="CZ99" s="886"/>
      <c r="DA99" s="887"/>
      <c r="DB99" s="885"/>
      <c r="DC99" s="886"/>
      <c r="DD99" s="886"/>
      <c r="DE99" s="886"/>
      <c r="DF99" s="887"/>
      <c r="DG99" s="885"/>
      <c r="DH99" s="886"/>
      <c r="DI99" s="886"/>
      <c r="DJ99" s="886"/>
      <c r="DK99" s="887"/>
      <c r="DL99" s="885"/>
      <c r="DM99" s="886"/>
      <c r="DN99" s="886"/>
      <c r="DO99" s="886"/>
      <c r="DP99" s="887"/>
      <c r="DQ99" s="885"/>
      <c r="DR99" s="886"/>
      <c r="DS99" s="886"/>
      <c r="DT99" s="886"/>
      <c r="DU99" s="887"/>
      <c r="DV99" s="882"/>
      <c r="DW99" s="883"/>
      <c r="DX99" s="883"/>
      <c r="DY99" s="883"/>
      <c r="DZ99" s="888"/>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2"/>
      <c r="BT100" s="883"/>
      <c r="BU100" s="883"/>
      <c r="BV100" s="883"/>
      <c r="BW100" s="883"/>
      <c r="BX100" s="883"/>
      <c r="BY100" s="883"/>
      <c r="BZ100" s="883"/>
      <c r="CA100" s="883"/>
      <c r="CB100" s="883"/>
      <c r="CC100" s="883"/>
      <c r="CD100" s="883"/>
      <c r="CE100" s="883"/>
      <c r="CF100" s="883"/>
      <c r="CG100" s="884"/>
      <c r="CH100" s="885"/>
      <c r="CI100" s="886"/>
      <c r="CJ100" s="886"/>
      <c r="CK100" s="886"/>
      <c r="CL100" s="887"/>
      <c r="CM100" s="885"/>
      <c r="CN100" s="886"/>
      <c r="CO100" s="886"/>
      <c r="CP100" s="886"/>
      <c r="CQ100" s="887"/>
      <c r="CR100" s="885"/>
      <c r="CS100" s="886"/>
      <c r="CT100" s="886"/>
      <c r="CU100" s="886"/>
      <c r="CV100" s="887"/>
      <c r="CW100" s="885"/>
      <c r="CX100" s="886"/>
      <c r="CY100" s="886"/>
      <c r="CZ100" s="886"/>
      <c r="DA100" s="887"/>
      <c r="DB100" s="885"/>
      <c r="DC100" s="886"/>
      <c r="DD100" s="886"/>
      <c r="DE100" s="886"/>
      <c r="DF100" s="887"/>
      <c r="DG100" s="885"/>
      <c r="DH100" s="886"/>
      <c r="DI100" s="886"/>
      <c r="DJ100" s="886"/>
      <c r="DK100" s="887"/>
      <c r="DL100" s="885"/>
      <c r="DM100" s="886"/>
      <c r="DN100" s="886"/>
      <c r="DO100" s="886"/>
      <c r="DP100" s="887"/>
      <c r="DQ100" s="885"/>
      <c r="DR100" s="886"/>
      <c r="DS100" s="886"/>
      <c r="DT100" s="886"/>
      <c r="DU100" s="887"/>
      <c r="DV100" s="882"/>
      <c r="DW100" s="883"/>
      <c r="DX100" s="883"/>
      <c r="DY100" s="883"/>
      <c r="DZ100" s="888"/>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2"/>
      <c r="BT101" s="883"/>
      <c r="BU101" s="883"/>
      <c r="BV101" s="883"/>
      <c r="BW101" s="883"/>
      <c r="BX101" s="883"/>
      <c r="BY101" s="883"/>
      <c r="BZ101" s="883"/>
      <c r="CA101" s="883"/>
      <c r="CB101" s="883"/>
      <c r="CC101" s="883"/>
      <c r="CD101" s="883"/>
      <c r="CE101" s="883"/>
      <c r="CF101" s="883"/>
      <c r="CG101" s="884"/>
      <c r="CH101" s="885"/>
      <c r="CI101" s="886"/>
      <c r="CJ101" s="886"/>
      <c r="CK101" s="886"/>
      <c r="CL101" s="887"/>
      <c r="CM101" s="885"/>
      <c r="CN101" s="886"/>
      <c r="CO101" s="886"/>
      <c r="CP101" s="886"/>
      <c r="CQ101" s="887"/>
      <c r="CR101" s="885"/>
      <c r="CS101" s="886"/>
      <c r="CT101" s="886"/>
      <c r="CU101" s="886"/>
      <c r="CV101" s="887"/>
      <c r="CW101" s="885"/>
      <c r="CX101" s="886"/>
      <c r="CY101" s="886"/>
      <c r="CZ101" s="886"/>
      <c r="DA101" s="887"/>
      <c r="DB101" s="885"/>
      <c r="DC101" s="886"/>
      <c r="DD101" s="886"/>
      <c r="DE101" s="886"/>
      <c r="DF101" s="887"/>
      <c r="DG101" s="885"/>
      <c r="DH101" s="886"/>
      <c r="DI101" s="886"/>
      <c r="DJ101" s="886"/>
      <c r="DK101" s="887"/>
      <c r="DL101" s="885"/>
      <c r="DM101" s="886"/>
      <c r="DN101" s="886"/>
      <c r="DO101" s="886"/>
      <c r="DP101" s="887"/>
      <c r="DQ101" s="885"/>
      <c r="DR101" s="886"/>
      <c r="DS101" s="886"/>
      <c r="DT101" s="886"/>
      <c r="DU101" s="887"/>
      <c r="DV101" s="882"/>
      <c r="DW101" s="883"/>
      <c r="DX101" s="883"/>
      <c r="DY101" s="883"/>
      <c r="DZ101" s="888"/>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250</v>
      </c>
      <c r="BR102" s="889" t="s">
        <v>452</v>
      </c>
      <c r="BS102" s="890"/>
      <c r="BT102" s="890"/>
      <c r="BU102" s="890"/>
      <c r="BV102" s="890"/>
      <c r="BW102" s="890"/>
      <c r="BX102" s="890"/>
      <c r="BY102" s="890"/>
      <c r="BZ102" s="890"/>
      <c r="CA102" s="890"/>
      <c r="CB102" s="890"/>
      <c r="CC102" s="890"/>
      <c r="CD102" s="890"/>
      <c r="CE102" s="890"/>
      <c r="CF102" s="890"/>
      <c r="CG102" s="891"/>
      <c r="CH102" s="892"/>
      <c r="CI102" s="893"/>
      <c r="CJ102" s="893"/>
      <c r="CK102" s="893"/>
      <c r="CL102" s="894"/>
      <c r="CM102" s="892"/>
      <c r="CN102" s="893"/>
      <c r="CO102" s="893"/>
      <c r="CP102" s="893"/>
      <c r="CQ102" s="894"/>
      <c r="CR102" s="895">
        <v>29</v>
      </c>
      <c r="CS102" s="896"/>
      <c r="CT102" s="896"/>
      <c r="CU102" s="896"/>
      <c r="CV102" s="897"/>
      <c r="CW102" s="895">
        <v>21</v>
      </c>
      <c r="CX102" s="896"/>
      <c r="CY102" s="896"/>
      <c r="CZ102" s="896"/>
      <c r="DA102" s="897"/>
      <c r="DB102" s="895"/>
      <c r="DC102" s="896"/>
      <c r="DD102" s="896"/>
      <c r="DE102" s="896"/>
      <c r="DF102" s="897"/>
      <c r="DG102" s="895"/>
      <c r="DH102" s="896"/>
      <c r="DI102" s="896"/>
      <c r="DJ102" s="896"/>
      <c r="DK102" s="897"/>
      <c r="DL102" s="895"/>
      <c r="DM102" s="896"/>
      <c r="DN102" s="896"/>
      <c r="DO102" s="896"/>
      <c r="DP102" s="897"/>
      <c r="DQ102" s="895"/>
      <c r="DR102" s="896"/>
      <c r="DS102" s="896"/>
      <c r="DT102" s="896"/>
      <c r="DU102" s="897"/>
      <c r="DV102" s="889"/>
      <c r="DW102" s="890"/>
      <c r="DX102" s="890"/>
      <c r="DY102" s="890"/>
      <c r="DZ102" s="898"/>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77" t="s">
        <v>465</v>
      </c>
      <c r="BR103" s="877"/>
      <c r="BS103" s="877"/>
      <c r="BT103" s="877"/>
      <c r="BU103" s="877"/>
      <c r="BV103" s="877"/>
      <c r="BW103" s="877"/>
      <c r="BX103" s="877"/>
      <c r="BY103" s="877"/>
      <c r="BZ103" s="877"/>
      <c r="CA103" s="877"/>
      <c r="CB103" s="877"/>
      <c r="CC103" s="877"/>
      <c r="CD103" s="877"/>
      <c r="CE103" s="877"/>
      <c r="CF103" s="877"/>
      <c r="CG103" s="877"/>
      <c r="CH103" s="877"/>
      <c r="CI103" s="877"/>
      <c r="CJ103" s="877"/>
      <c r="CK103" s="877"/>
      <c r="CL103" s="877"/>
      <c r="CM103" s="877"/>
      <c r="CN103" s="877"/>
      <c r="CO103" s="877"/>
      <c r="CP103" s="877"/>
      <c r="CQ103" s="877"/>
      <c r="CR103" s="877"/>
      <c r="CS103" s="877"/>
      <c r="CT103" s="877"/>
      <c r="CU103" s="877"/>
      <c r="CV103" s="877"/>
      <c r="CW103" s="877"/>
      <c r="CX103" s="877"/>
      <c r="CY103" s="877"/>
      <c r="CZ103" s="877"/>
      <c r="DA103" s="877"/>
      <c r="DB103" s="877"/>
      <c r="DC103" s="877"/>
      <c r="DD103" s="877"/>
      <c r="DE103" s="877"/>
      <c r="DF103" s="877"/>
      <c r="DG103" s="877"/>
      <c r="DH103" s="877"/>
      <c r="DI103" s="877"/>
      <c r="DJ103" s="877"/>
      <c r="DK103" s="877"/>
      <c r="DL103" s="877"/>
      <c r="DM103" s="877"/>
      <c r="DN103" s="877"/>
      <c r="DO103" s="877"/>
      <c r="DP103" s="877"/>
      <c r="DQ103" s="877"/>
      <c r="DR103" s="877"/>
      <c r="DS103" s="877"/>
      <c r="DT103" s="877"/>
      <c r="DU103" s="877"/>
      <c r="DV103" s="877"/>
      <c r="DW103" s="877"/>
      <c r="DX103" s="877"/>
      <c r="DY103" s="877"/>
      <c r="DZ103" s="877"/>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0" t="s">
        <v>466</v>
      </c>
      <c r="BR104" s="710"/>
      <c r="BS104" s="710"/>
      <c r="BT104" s="710"/>
      <c r="BU104" s="710"/>
      <c r="BV104" s="710"/>
      <c r="BW104" s="710"/>
      <c r="BX104" s="710"/>
      <c r="BY104" s="710"/>
      <c r="BZ104" s="710"/>
      <c r="CA104" s="710"/>
      <c r="CB104" s="710"/>
      <c r="CC104" s="710"/>
      <c r="CD104" s="710"/>
      <c r="CE104" s="710"/>
      <c r="CF104" s="710"/>
      <c r="CG104" s="710"/>
      <c r="CH104" s="710"/>
      <c r="CI104" s="710"/>
      <c r="CJ104" s="710"/>
      <c r="CK104" s="710"/>
      <c r="CL104" s="710"/>
      <c r="CM104" s="710"/>
      <c r="CN104" s="710"/>
      <c r="CO104" s="710"/>
      <c r="CP104" s="710"/>
      <c r="CQ104" s="710"/>
      <c r="CR104" s="710"/>
      <c r="CS104" s="710"/>
      <c r="CT104" s="710"/>
      <c r="CU104" s="710"/>
      <c r="CV104" s="710"/>
      <c r="CW104" s="710"/>
      <c r="CX104" s="710"/>
      <c r="CY104" s="710"/>
      <c r="CZ104" s="710"/>
      <c r="DA104" s="710"/>
      <c r="DB104" s="710"/>
      <c r="DC104" s="710"/>
      <c r="DD104" s="710"/>
      <c r="DE104" s="710"/>
      <c r="DF104" s="710"/>
      <c r="DG104" s="710"/>
      <c r="DH104" s="710"/>
      <c r="DI104" s="710"/>
      <c r="DJ104" s="710"/>
      <c r="DK104" s="710"/>
      <c r="DL104" s="710"/>
      <c r="DM104" s="710"/>
      <c r="DN104" s="710"/>
      <c r="DO104" s="710"/>
      <c r="DP104" s="710"/>
      <c r="DQ104" s="710"/>
      <c r="DR104" s="710"/>
      <c r="DS104" s="710"/>
      <c r="DT104" s="710"/>
      <c r="DU104" s="710"/>
      <c r="DV104" s="710"/>
      <c r="DW104" s="710"/>
      <c r="DX104" s="710"/>
      <c r="DY104" s="710"/>
      <c r="DZ104" s="710"/>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467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280</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878" t="s">
        <v>468</v>
      </c>
      <c r="B108" s="879"/>
      <c r="C108" s="879"/>
      <c r="D108" s="879"/>
      <c r="E108" s="879"/>
      <c r="F108" s="879"/>
      <c r="G108" s="879"/>
      <c r="H108" s="879"/>
      <c r="I108" s="879"/>
      <c r="J108" s="879"/>
      <c r="K108" s="879"/>
      <c r="L108" s="879"/>
      <c r="M108" s="879"/>
      <c r="N108" s="879"/>
      <c r="O108" s="879"/>
      <c r="P108" s="879"/>
      <c r="Q108" s="879"/>
      <c r="R108" s="879"/>
      <c r="S108" s="879"/>
      <c r="T108" s="879"/>
      <c r="U108" s="879"/>
      <c r="V108" s="879"/>
      <c r="W108" s="879"/>
      <c r="X108" s="879"/>
      <c r="Y108" s="879"/>
      <c r="Z108" s="879"/>
      <c r="AA108" s="879"/>
      <c r="AB108" s="879"/>
      <c r="AC108" s="879"/>
      <c r="AD108" s="879"/>
      <c r="AE108" s="879"/>
      <c r="AF108" s="879"/>
      <c r="AG108" s="879"/>
      <c r="AH108" s="879"/>
      <c r="AI108" s="879"/>
      <c r="AJ108" s="879"/>
      <c r="AK108" s="879"/>
      <c r="AL108" s="879"/>
      <c r="AM108" s="879"/>
      <c r="AN108" s="879"/>
      <c r="AO108" s="879"/>
      <c r="AP108" s="879"/>
      <c r="AQ108" s="879"/>
      <c r="AR108" s="879"/>
      <c r="AS108" s="879"/>
      <c r="AT108" s="880"/>
      <c r="AU108" s="878" t="s">
        <v>197</v>
      </c>
      <c r="AV108" s="879"/>
      <c r="AW108" s="879"/>
      <c r="AX108" s="879"/>
      <c r="AY108" s="879"/>
      <c r="AZ108" s="879"/>
      <c r="BA108" s="879"/>
      <c r="BB108" s="879"/>
      <c r="BC108" s="879"/>
      <c r="BD108" s="879"/>
      <c r="BE108" s="879"/>
      <c r="BF108" s="879"/>
      <c r="BG108" s="879"/>
      <c r="BH108" s="879"/>
      <c r="BI108" s="879"/>
      <c r="BJ108" s="879"/>
      <c r="BK108" s="879"/>
      <c r="BL108" s="879"/>
      <c r="BM108" s="879"/>
      <c r="BN108" s="879"/>
      <c r="BO108" s="879"/>
      <c r="BP108" s="879"/>
      <c r="BQ108" s="879"/>
      <c r="BR108" s="879"/>
      <c r="BS108" s="879"/>
      <c r="BT108" s="879"/>
      <c r="BU108" s="879"/>
      <c r="BV108" s="879"/>
      <c r="BW108" s="879"/>
      <c r="BX108" s="879"/>
      <c r="BY108" s="879"/>
      <c r="BZ108" s="879"/>
      <c r="CA108" s="879"/>
      <c r="CB108" s="879"/>
      <c r="CC108" s="879"/>
      <c r="CD108" s="879"/>
      <c r="CE108" s="879"/>
      <c r="CF108" s="879"/>
      <c r="CG108" s="879"/>
      <c r="CH108" s="879"/>
      <c r="CI108" s="879"/>
      <c r="CJ108" s="879"/>
      <c r="CK108" s="879"/>
      <c r="CL108" s="879"/>
      <c r="CM108" s="879"/>
      <c r="CN108" s="879"/>
      <c r="CO108" s="879"/>
      <c r="CP108" s="879"/>
      <c r="CQ108" s="879"/>
      <c r="CR108" s="879"/>
      <c r="CS108" s="879"/>
      <c r="CT108" s="879"/>
      <c r="CU108" s="879"/>
      <c r="CV108" s="879"/>
      <c r="CW108" s="879"/>
      <c r="CX108" s="879"/>
      <c r="CY108" s="879"/>
      <c r="CZ108" s="879"/>
      <c r="DA108" s="879"/>
      <c r="DB108" s="879"/>
      <c r="DC108" s="879"/>
      <c r="DD108" s="879"/>
      <c r="DE108" s="879"/>
      <c r="DF108" s="879"/>
      <c r="DG108" s="879"/>
      <c r="DH108" s="879"/>
      <c r="DI108" s="879"/>
      <c r="DJ108" s="879"/>
      <c r="DK108" s="879"/>
      <c r="DL108" s="879"/>
      <c r="DM108" s="879"/>
      <c r="DN108" s="879"/>
      <c r="DO108" s="879"/>
      <c r="DP108" s="879"/>
      <c r="DQ108" s="879"/>
      <c r="DR108" s="879"/>
      <c r="DS108" s="879"/>
      <c r="DT108" s="879"/>
      <c r="DU108" s="879"/>
      <c r="DV108" s="879"/>
      <c r="DW108" s="879"/>
      <c r="DX108" s="879"/>
      <c r="DY108" s="879"/>
      <c r="DZ108" s="880"/>
    </row>
    <row r="109" spans="1:131" s="48" customFormat="1" ht="26.25" customHeight="1" x14ac:dyDescent="0.15">
      <c r="A109" s="849" t="s">
        <v>469</v>
      </c>
      <c r="B109" s="850"/>
      <c r="C109" s="850"/>
      <c r="D109" s="850"/>
      <c r="E109" s="850"/>
      <c r="F109" s="850"/>
      <c r="G109" s="850"/>
      <c r="H109" s="850"/>
      <c r="I109" s="850"/>
      <c r="J109" s="850"/>
      <c r="K109" s="850"/>
      <c r="L109" s="850"/>
      <c r="M109" s="850"/>
      <c r="N109" s="850"/>
      <c r="O109" s="850"/>
      <c r="P109" s="850"/>
      <c r="Q109" s="850"/>
      <c r="R109" s="850"/>
      <c r="S109" s="850"/>
      <c r="T109" s="850"/>
      <c r="U109" s="850"/>
      <c r="V109" s="850"/>
      <c r="W109" s="850"/>
      <c r="X109" s="850"/>
      <c r="Y109" s="850"/>
      <c r="Z109" s="851"/>
      <c r="AA109" s="852" t="s">
        <v>470</v>
      </c>
      <c r="AB109" s="850"/>
      <c r="AC109" s="850"/>
      <c r="AD109" s="850"/>
      <c r="AE109" s="851"/>
      <c r="AF109" s="852" t="s">
        <v>471</v>
      </c>
      <c r="AG109" s="850"/>
      <c r="AH109" s="850"/>
      <c r="AI109" s="850"/>
      <c r="AJ109" s="851"/>
      <c r="AK109" s="852" t="s">
        <v>185</v>
      </c>
      <c r="AL109" s="850"/>
      <c r="AM109" s="850"/>
      <c r="AN109" s="850"/>
      <c r="AO109" s="851"/>
      <c r="AP109" s="852" t="s">
        <v>473</v>
      </c>
      <c r="AQ109" s="850"/>
      <c r="AR109" s="850"/>
      <c r="AS109" s="850"/>
      <c r="AT109" s="853"/>
      <c r="AU109" s="849" t="s">
        <v>469</v>
      </c>
      <c r="AV109" s="850"/>
      <c r="AW109" s="850"/>
      <c r="AX109" s="850"/>
      <c r="AY109" s="850"/>
      <c r="AZ109" s="850"/>
      <c r="BA109" s="850"/>
      <c r="BB109" s="850"/>
      <c r="BC109" s="850"/>
      <c r="BD109" s="850"/>
      <c r="BE109" s="850"/>
      <c r="BF109" s="850"/>
      <c r="BG109" s="850"/>
      <c r="BH109" s="850"/>
      <c r="BI109" s="850"/>
      <c r="BJ109" s="850"/>
      <c r="BK109" s="850"/>
      <c r="BL109" s="850"/>
      <c r="BM109" s="850"/>
      <c r="BN109" s="850"/>
      <c r="BO109" s="850"/>
      <c r="BP109" s="851"/>
      <c r="BQ109" s="852" t="s">
        <v>470</v>
      </c>
      <c r="BR109" s="850"/>
      <c r="BS109" s="850"/>
      <c r="BT109" s="850"/>
      <c r="BU109" s="851"/>
      <c r="BV109" s="852" t="s">
        <v>471</v>
      </c>
      <c r="BW109" s="850"/>
      <c r="BX109" s="850"/>
      <c r="BY109" s="850"/>
      <c r="BZ109" s="851"/>
      <c r="CA109" s="852" t="s">
        <v>185</v>
      </c>
      <c r="CB109" s="850"/>
      <c r="CC109" s="850"/>
      <c r="CD109" s="850"/>
      <c r="CE109" s="851"/>
      <c r="CF109" s="881" t="s">
        <v>473</v>
      </c>
      <c r="CG109" s="881"/>
      <c r="CH109" s="881"/>
      <c r="CI109" s="881"/>
      <c r="CJ109" s="881"/>
      <c r="CK109" s="852" t="s">
        <v>94</v>
      </c>
      <c r="CL109" s="850"/>
      <c r="CM109" s="850"/>
      <c r="CN109" s="850"/>
      <c r="CO109" s="850"/>
      <c r="CP109" s="850"/>
      <c r="CQ109" s="850"/>
      <c r="CR109" s="850"/>
      <c r="CS109" s="850"/>
      <c r="CT109" s="850"/>
      <c r="CU109" s="850"/>
      <c r="CV109" s="850"/>
      <c r="CW109" s="850"/>
      <c r="CX109" s="850"/>
      <c r="CY109" s="850"/>
      <c r="CZ109" s="850"/>
      <c r="DA109" s="850"/>
      <c r="DB109" s="850"/>
      <c r="DC109" s="850"/>
      <c r="DD109" s="850"/>
      <c r="DE109" s="850"/>
      <c r="DF109" s="851"/>
      <c r="DG109" s="852" t="s">
        <v>470</v>
      </c>
      <c r="DH109" s="850"/>
      <c r="DI109" s="850"/>
      <c r="DJ109" s="850"/>
      <c r="DK109" s="851"/>
      <c r="DL109" s="852" t="s">
        <v>471</v>
      </c>
      <c r="DM109" s="850"/>
      <c r="DN109" s="850"/>
      <c r="DO109" s="850"/>
      <c r="DP109" s="851"/>
      <c r="DQ109" s="852" t="s">
        <v>185</v>
      </c>
      <c r="DR109" s="850"/>
      <c r="DS109" s="850"/>
      <c r="DT109" s="850"/>
      <c r="DU109" s="851"/>
      <c r="DV109" s="852" t="s">
        <v>473</v>
      </c>
      <c r="DW109" s="850"/>
      <c r="DX109" s="850"/>
      <c r="DY109" s="850"/>
      <c r="DZ109" s="853"/>
    </row>
    <row r="110" spans="1:131" s="48" customFormat="1" ht="26.25" customHeight="1" x14ac:dyDescent="0.15">
      <c r="A110" s="760" t="s">
        <v>331</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53">
        <v>2851926</v>
      </c>
      <c r="AB110" s="754"/>
      <c r="AC110" s="754"/>
      <c r="AD110" s="754"/>
      <c r="AE110" s="755"/>
      <c r="AF110" s="756">
        <v>2969974</v>
      </c>
      <c r="AG110" s="754"/>
      <c r="AH110" s="754"/>
      <c r="AI110" s="754"/>
      <c r="AJ110" s="755"/>
      <c r="AK110" s="756">
        <v>3004602</v>
      </c>
      <c r="AL110" s="754"/>
      <c r="AM110" s="754"/>
      <c r="AN110" s="754"/>
      <c r="AO110" s="755"/>
      <c r="AP110" s="854">
        <v>29.8</v>
      </c>
      <c r="AQ110" s="855"/>
      <c r="AR110" s="855"/>
      <c r="AS110" s="855"/>
      <c r="AT110" s="856"/>
      <c r="AU110" s="857" t="s">
        <v>119</v>
      </c>
      <c r="AV110" s="858"/>
      <c r="AW110" s="858"/>
      <c r="AX110" s="858"/>
      <c r="AY110" s="858"/>
      <c r="AZ110" s="813" t="s">
        <v>474</v>
      </c>
      <c r="BA110" s="761"/>
      <c r="BB110" s="761"/>
      <c r="BC110" s="761"/>
      <c r="BD110" s="761"/>
      <c r="BE110" s="761"/>
      <c r="BF110" s="761"/>
      <c r="BG110" s="761"/>
      <c r="BH110" s="761"/>
      <c r="BI110" s="761"/>
      <c r="BJ110" s="761"/>
      <c r="BK110" s="761"/>
      <c r="BL110" s="761"/>
      <c r="BM110" s="761"/>
      <c r="BN110" s="761"/>
      <c r="BO110" s="761"/>
      <c r="BP110" s="762"/>
      <c r="BQ110" s="814">
        <v>26745644</v>
      </c>
      <c r="BR110" s="815"/>
      <c r="BS110" s="815"/>
      <c r="BT110" s="815"/>
      <c r="BU110" s="815"/>
      <c r="BV110" s="815">
        <v>25617733</v>
      </c>
      <c r="BW110" s="815"/>
      <c r="BX110" s="815"/>
      <c r="BY110" s="815"/>
      <c r="BZ110" s="815"/>
      <c r="CA110" s="815">
        <v>24742579</v>
      </c>
      <c r="CB110" s="815"/>
      <c r="CC110" s="815"/>
      <c r="CD110" s="815"/>
      <c r="CE110" s="815"/>
      <c r="CF110" s="839">
        <v>245.8</v>
      </c>
      <c r="CG110" s="840"/>
      <c r="CH110" s="840"/>
      <c r="CI110" s="840"/>
      <c r="CJ110" s="840"/>
      <c r="CK110" s="863" t="s">
        <v>391</v>
      </c>
      <c r="CL110" s="704"/>
      <c r="CM110" s="813" t="s">
        <v>60</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814" t="s">
        <v>195</v>
      </c>
      <c r="DH110" s="815"/>
      <c r="DI110" s="815"/>
      <c r="DJ110" s="815"/>
      <c r="DK110" s="815"/>
      <c r="DL110" s="815" t="s">
        <v>195</v>
      </c>
      <c r="DM110" s="815"/>
      <c r="DN110" s="815"/>
      <c r="DO110" s="815"/>
      <c r="DP110" s="815"/>
      <c r="DQ110" s="815" t="s">
        <v>195</v>
      </c>
      <c r="DR110" s="815"/>
      <c r="DS110" s="815"/>
      <c r="DT110" s="815"/>
      <c r="DU110" s="815"/>
      <c r="DV110" s="816" t="s">
        <v>195</v>
      </c>
      <c r="DW110" s="816"/>
      <c r="DX110" s="816"/>
      <c r="DY110" s="816"/>
      <c r="DZ110" s="817"/>
    </row>
    <row r="111" spans="1:131" s="48" customFormat="1" ht="26.25" customHeight="1" x14ac:dyDescent="0.15">
      <c r="A111" s="709" t="s">
        <v>456</v>
      </c>
      <c r="B111" s="710"/>
      <c r="C111" s="710"/>
      <c r="D111" s="710"/>
      <c r="E111" s="710"/>
      <c r="F111" s="710"/>
      <c r="G111" s="710"/>
      <c r="H111" s="710"/>
      <c r="I111" s="710"/>
      <c r="J111" s="710"/>
      <c r="K111" s="710"/>
      <c r="L111" s="710"/>
      <c r="M111" s="710"/>
      <c r="N111" s="710"/>
      <c r="O111" s="710"/>
      <c r="P111" s="710"/>
      <c r="Q111" s="710"/>
      <c r="R111" s="710"/>
      <c r="S111" s="710"/>
      <c r="T111" s="710"/>
      <c r="U111" s="710"/>
      <c r="V111" s="710"/>
      <c r="W111" s="710"/>
      <c r="X111" s="710"/>
      <c r="Y111" s="710"/>
      <c r="Z111" s="876"/>
      <c r="AA111" s="714" t="s">
        <v>195</v>
      </c>
      <c r="AB111" s="715"/>
      <c r="AC111" s="715"/>
      <c r="AD111" s="715"/>
      <c r="AE111" s="716"/>
      <c r="AF111" s="717" t="s">
        <v>195</v>
      </c>
      <c r="AG111" s="715"/>
      <c r="AH111" s="715"/>
      <c r="AI111" s="715"/>
      <c r="AJ111" s="716"/>
      <c r="AK111" s="717" t="s">
        <v>195</v>
      </c>
      <c r="AL111" s="715"/>
      <c r="AM111" s="715"/>
      <c r="AN111" s="715"/>
      <c r="AO111" s="716"/>
      <c r="AP111" s="786" t="s">
        <v>195</v>
      </c>
      <c r="AQ111" s="787"/>
      <c r="AR111" s="787"/>
      <c r="AS111" s="787"/>
      <c r="AT111" s="788"/>
      <c r="AU111" s="859"/>
      <c r="AV111" s="860"/>
      <c r="AW111" s="860"/>
      <c r="AX111" s="860"/>
      <c r="AY111" s="860"/>
      <c r="AZ111" s="785" t="s">
        <v>475</v>
      </c>
      <c r="BA111" s="722"/>
      <c r="BB111" s="722"/>
      <c r="BC111" s="722"/>
      <c r="BD111" s="722"/>
      <c r="BE111" s="722"/>
      <c r="BF111" s="722"/>
      <c r="BG111" s="722"/>
      <c r="BH111" s="722"/>
      <c r="BI111" s="722"/>
      <c r="BJ111" s="722"/>
      <c r="BK111" s="722"/>
      <c r="BL111" s="722"/>
      <c r="BM111" s="722"/>
      <c r="BN111" s="722"/>
      <c r="BO111" s="722"/>
      <c r="BP111" s="723"/>
      <c r="BQ111" s="789">
        <v>185431</v>
      </c>
      <c r="BR111" s="790"/>
      <c r="BS111" s="790"/>
      <c r="BT111" s="790"/>
      <c r="BU111" s="790"/>
      <c r="BV111" s="790">
        <v>156759</v>
      </c>
      <c r="BW111" s="790"/>
      <c r="BX111" s="790"/>
      <c r="BY111" s="790"/>
      <c r="BZ111" s="790"/>
      <c r="CA111" s="790">
        <v>103287</v>
      </c>
      <c r="CB111" s="790"/>
      <c r="CC111" s="790"/>
      <c r="CD111" s="790"/>
      <c r="CE111" s="790"/>
      <c r="CF111" s="847">
        <v>1</v>
      </c>
      <c r="CG111" s="848"/>
      <c r="CH111" s="848"/>
      <c r="CI111" s="848"/>
      <c r="CJ111" s="848"/>
      <c r="CK111" s="864"/>
      <c r="CL111" s="706"/>
      <c r="CM111" s="785" t="s">
        <v>132</v>
      </c>
      <c r="CN111" s="722"/>
      <c r="CO111" s="722"/>
      <c r="CP111" s="722"/>
      <c r="CQ111" s="722"/>
      <c r="CR111" s="722"/>
      <c r="CS111" s="722"/>
      <c r="CT111" s="722"/>
      <c r="CU111" s="722"/>
      <c r="CV111" s="722"/>
      <c r="CW111" s="722"/>
      <c r="CX111" s="722"/>
      <c r="CY111" s="722"/>
      <c r="CZ111" s="722"/>
      <c r="DA111" s="722"/>
      <c r="DB111" s="722"/>
      <c r="DC111" s="722"/>
      <c r="DD111" s="722"/>
      <c r="DE111" s="722"/>
      <c r="DF111" s="723"/>
      <c r="DG111" s="789" t="s">
        <v>195</v>
      </c>
      <c r="DH111" s="790"/>
      <c r="DI111" s="790"/>
      <c r="DJ111" s="790"/>
      <c r="DK111" s="790"/>
      <c r="DL111" s="790" t="s">
        <v>195</v>
      </c>
      <c r="DM111" s="790"/>
      <c r="DN111" s="790"/>
      <c r="DO111" s="790"/>
      <c r="DP111" s="790"/>
      <c r="DQ111" s="790" t="s">
        <v>195</v>
      </c>
      <c r="DR111" s="790"/>
      <c r="DS111" s="790"/>
      <c r="DT111" s="790"/>
      <c r="DU111" s="790"/>
      <c r="DV111" s="791" t="s">
        <v>195</v>
      </c>
      <c r="DW111" s="791"/>
      <c r="DX111" s="791"/>
      <c r="DY111" s="791"/>
      <c r="DZ111" s="792"/>
    </row>
    <row r="112" spans="1:131" s="48" customFormat="1" ht="26.25" customHeight="1" x14ac:dyDescent="0.15">
      <c r="A112" s="693" t="s">
        <v>151</v>
      </c>
      <c r="B112" s="694"/>
      <c r="C112" s="722" t="s">
        <v>476</v>
      </c>
      <c r="D112" s="722"/>
      <c r="E112" s="722"/>
      <c r="F112" s="722"/>
      <c r="G112" s="722"/>
      <c r="H112" s="722"/>
      <c r="I112" s="722"/>
      <c r="J112" s="722"/>
      <c r="K112" s="722"/>
      <c r="L112" s="722"/>
      <c r="M112" s="722"/>
      <c r="N112" s="722"/>
      <c r="O112" s="722"/>
      <c r="P112" s="722"/>
      <c r="Q112" s="722"/>
      <c r="R112" s="722"/>
      <c r="S112" s="722"/>
      <c r="T112" s="722"/>
      <c r="U112" s="722"/>
      <c r="V112" s="722"/>
      <c r="W112" s="722"/>
      <c r="X112" s="722"/>
      <c r="Y112" s="722"/>
      <c r="Z112" s="723"/>
      <c r="AA112" s="714" t="s">
        <v>195</v>
      </c>
      <c r="AB112" s="715"/>
      <c r="AC112" s="715"/>
      <c r="AD112" s="715"/>
      <c r="AE112" s="716"/>
      <c r="AF112" s="717" t="s">
        <v>195</v>
      </c>
      <c r="AG112" s="715"/>
      <c r="AH112" s="715"/>
      <c r="AI112" s="715"/>
      <c r="AJ112" s="716"/>
      <c r="AK112" s="717" t="s">
        <v>195</v>
      </c>
      <c r="AL112" s="715"/>
      <c r="AM112" s="715"/>
      <c r="AN112" s="715"/>
      <c r="AO112" s="716"/>
      <c r="AP112" s="786" t="s">
        <v>195</v>
      </c>
      <c r="AQ112" s="787"/>
      <c r="AR112" s="787"/>
      <c r="AS112" s="787"/>
      <c r="AT112" s="788"/>
      <c r="AU112" s="859"/>
      <c r="AV112" s="860"/>
      <c r="AW112" s="860"/>
      <c r="AX112" s="860"/>
      <c r="AY112" s="860"/>
      <c r="AZ112" s="785" t="s">
        <v>268</v>
      </c>
      <c r="BA112" s="722"/>
      <c r="BB112" s="722"/>
      <c r="BC112" s="722"/>
      <c r="BD112" s="722"/>
      <c r="BE112" s="722"/>
      <c r="BF112" s="722"/>
      <c r="BG112" s="722"/>
      <c r="BH112" s="722"/>
      <c r="BI112" s="722"/>
      <c r="BJ112" s="722"/>
      <c r="BK112" s="722"/>
      <c r="BL112" s="722"/>
      <c r="BM112" s="722"/>
      <c r="BN112" s="722"/>
      <c r="BO112" s="722"/>
      <c r="BP112" s="723"/>
      <c r="BQ112" s="789">
        <v>5680745</v>
      </c>
      <c r="BR112" s="790"/>
      <c r="BS112" s="790"/>
      <c r="BT112" s="790"/>
      <c r="BU112" s="790"/>
      <c r="BV112" s="790">
        <v>5156862</v>
      </c>
      <c r="BW112" s="790"/>
      <c r="BX112" s="790"/>
      <c r="BY112" s="790"/>
      <c r="BZ112" s="790"/>
      <c r="CA112" s="790">
        <v>5064270</v>
      </c>
      <c r="CB112" s="790"/>
      <c r="CC112" s="790"/>
      <c r="CD112" s="790"/>
      <c r="CE112" s="790"/>
      <c r="CF112" s="847">
        <v>50.3</v>
      </c>
      <c r="CG112" s="848"/>
      <c r="CH112" s="848"/>
      <c r="CI112" s="848"/>
      <c r="CJ112" s="848"/>
      <c r="CK112" s="864"/>
      <c r="CL112" s="706"/>
      <c r="CM112" s="785" t="s">
        <v>399</v>
      </c>
      <c r="CN112" s="722"/>
      <c r="CO112" s="722"/>
      <c r="CP112" s="722"/>
      <c r="CQ112" s="722"/>
      <c r="CR112" s="722"/>
      <c r="CS112" s="722"/>
      <c r="CT112" s="722"/>
      <c r="CU112" s="722"/>
      <c r="CV112" s="722"/>
      <c r="CW112" s="722"/>
      <c r="CX112" s="722"/>
      <c r="CY112" s="722"/>
      <c r="CZ112" s="722"/>
      <c r="DA112" s="722"/>
      <c r="DB112" s="722"/>
      <c r="DC112" s="722"/>
      <c r="DD112" s="722"/>
      <c r="DE112" s="722"/>
      <c r="DF112" s="723"/>
      <c r="DG112" s="789" t="s">
        <v>195</v>
      </c>
      <c r="DH112" s="790"/>
      <c r="DI112" s="790"/>
      <c r="DJ112" s="790"/>
      <c r="DK112" s="790"/>
      <c r="DL112" s="790" t="s">
        <v>195</v>
      </c>
      <c r="DM112" s="790"/>
      <c r="DN112" s="790"/>
      <c r="DO112" s="790"/>
      <c r="DP112" s="790"/>
      <c r="DQ112" s="790" t="s">
        <v>195</v>
      </c>
      <c r="DR112" s="790"/>
      <c r="DS112" s="790"/>
      <c r="DT112" s="790"/>
      <c r="DU112" s="790"/>
      <c r="DV112" s="791" t="s">
        <v>195</v>
      </c>
      <c r="DW112" s="791"/>
      <c r="DX112" s="791"/>
      <c r="DY112" s="791"/>
      <c r="DZ112" s="792"/>
    </row>
    <row r="113" spans="1:130" s="48" customFormat="1" ht="26.25" customHeight="1" x14ac:dyDescent="0.15">
      <c r="A113" s="695"/>
      <c r="B113" s="696"/>
      <c r="C113" s="722" t="s">
        <v>478</v>
      </c>
      <c r="D113" s="722"/>
      <c r="E113" s="722"/>
      <c r="F113" s="722"/>
      <c r="G113" s="722"/>
      <c r="H113" s="722"/>
      <c r="I113" s="722"/>
      <c r="J113" s="722"/>
      <c r="K113" s="722"/>
      <c r="L113" s="722"/>
      <c r="M113" s="722"/>
      <c r="N113" s="722"/>
      <c r="O113" s="722"/>
      <c r="P113" s="722"/>
      <c r="Q113" s="722"/>
      <c r="R113" s="722"/>
      <c r="S113" s="722"/>
      <c r="T113" s="722"/>
      <c r="U113" s="722"/>
      <c r="V113" s="722"/>
      <c r="W113" s="722"/>
      <c r="X113" s="722"/>
      <c r="Y113" s="722"/>
      <c r="Z113" s="723"/>
      <c r="AA113" s="714">
        <v>485932</v>
      </c>
      <c r="AB113" s="715"/>
      <c r="AC113" s="715"/>
      <c r="AD113" s="715"/>
      <c r="AE113" s="716"/>
      <c r="AF113" s="717">
        <v>442740</v>
      </c>
      <c r="AG113" s="715"/>
      <c r="AH113" s="715"/>
      <c r="AI113" s="715"/>
      <c r="AJ113" s="716"/>
      <c r="AK113" s="717">
        <v>449178</v>
      </c>
      <c r="AL113" s="715"/>
      <c r="AM113" s="715"/>
      <c r="AN113" s="715"/>
      <c r="AO113" s="716"/>
      <c r="AP113" s="786">
        <v>4.5</v>
      </c>
      <c r="AQ113" s="787"/>
      <c r="AR113" s="787"/>
      <c r="AS113" s="787"/>
      <c r="AT113" s="788"/>
      <c r="AU113" s="859"/>
      <c r="AV113" s="860"/>
      <c r="AW113" s="860"/>
      <c r="AX113" s="860"/>
      <c r="AY113" s="860"/>
      <c r="AZ113" s="785" t="s">
        <v>201</v>
      </c>
      <c r="BA113" s="722"/>
      <c r="BB113" s="722"/>
      <c r="BC113" s="722"/>
      <c r="BD113" s="722"/>
      <c r="BE113" s="722"/>
      <c r="BF113" s="722"/>
      <c r="BG113" s="722"/>
      <c r="BH113" s="722"/>
      <c r="BI113" s="722"/>
      <c r="BJ113" s="722"/>
      <c r="BK113" s="722"/>
      <c r="BL113" s="722"/>
      <c r="BM113" s="722"/>
      <c r="BN113" s="722"/>
      <c r="BO113" s="722"/>
      <c r="BP113" s="723"/>
      <c r="BQ113" s="789">
        <v>31050</v>
      </c>
      <c r="BR113" s="790"/>
      <c r="BS113" s="790"/>
      <c r="BT113" s="790"/>
      <c r="BU113" s="790"/>
      <c r="BV113" s="790">
        <v>25875</v>
      </c>
      <c r="BW113" s="790"/>
      <c r="BX113" s="790"/>
      <c r="BY113" s="790"/>
      <c r="BZ113" s="790"/>
      <c r="CA113" s="790">
        <v>20700</v>
      </c>
      <c r="CB113" s="790"/>
      <c r="CC113" s="790"/>
      <c r="CD113" s="790"/>
      <c r="CE113" s="790"/>
      <c r="CF113" s="847">
        <v>0.2</v>
      </c>
      <c r="CG113" s="848"/>
      <c r="CH113" s="848"/>
      <c r="CI113" s="848"/>
      <c r="CJ113" s="848"/>
      <c r="CK113" s="864"/>
      <c r="CL113" s="706"/>
      <c r="CM113" s="785" t="s">
        <v>409</v>
      </c>
      <c r="CN113" s="722"/>
      <c r="CO113" s="722"/>
      <c r="CP113" s="722"/>
      <c r="CQ113" s="722"/>
      <c r="CR113" s="722"/>
      <c r="CS113" s="722"/>
      <c r="CT113" s="722"/>
      <c r="CU113" s="722"/>
      <c r="CV113" s="722"/>
      <c r="CW113" s="722"/>
      <c r="CX113" s="722"/>
      <c r="CY113" s="722"/>
      <c r="CZ113" s="722"/>
      <c r="DA113" s="722"/>
      <c r="DB113" s="722"/>
      <c r="DC113" s="722"/>
      <c r="DD113" s="722"/>
      <c r="DE113" s="722"/>
      <c r="DF113" s="723"/>
      <c r="DG113" s="714" t="s">
        <v>195</v>
      </c>
      <c r="DH113" s="715"/>
      <c r="DI113" s="715"/>
      <c r="DJ113" s="715"/>
      <c r="DK113" s="716"/>
      <c r="DL113" s="717" t="s">
        <v>195</v>
      </c>
      <c r="DM113" s="715"/>
      <c r="DN113" s="715"/>
      <c r="DO113" s="715"/>
      <c r="DP113" s="716"/>
      <c r="DQ113" s="717" t="s">
        <v>195</v>
      </c>
      <c r="DR113" s="715"/>
      <c r="DS113" s="715"/>
      <c r="DT113" s="715"/>
      <c r="DU113" s="716"/>
      <c r="DV113" s="786" t="s">
        <v>195</v>
      </c>
      <c r="DW113" s="787"/>
      <c r="DX113" s="787"/>
      <c r="DY113" s="787"/>
      <c r="DZ113" s="788"/>
    </row>
    <row r="114" spans="1:130" s="48" customFormat="1" ht="26.25" customHeight="1" x14ac:dyDescent="0.15">
      <c r="A114" s="695"/>
      <c r="B114" s="696"/>
      <c r="C114" s="722" t="s">
        <v>480</v>
      </c>
      <c r="D114" s="722"/>
      <c r="E114" s="722"/>
      <c r="F114" s="722"/>
      <c r="G114" s="722"/>
      <c r="H114" s="722"/>
      <c r="I114" s="722"/>
      <c r="J114" s="722"/>
      <c r="K114" s="722"/>
      <c r="L114" s="722"/>
      <c r="M114" s="722"/>
      <c r="N114" s="722"/>
      <c r="O114" s="722"/>
      <c r="P114" s="722"/>
      <c r="Q114" s="722"/>
      <c r="R114" s="722"/>
      <c r="S114" s="722"/>
      <c r="T114" s="722"/>
      <c r="U114" s="722"/>
      <c r="V114" s="722"/>
      <c r="W114" s="722"/>
      <c r="X114" s="722"/>
      <c r="Y114" s="722"/>
      <c r="Z114" s="723"/>
      <c r="AA114" s="714">
        <v>5353</v>
      </c>
      <c r="AB114" s="715"/>
      <c r="AC114" s="715"/>
      <c r="AD114" s="715"/>
      <c r="AE114" s="716"/>
      <c r="AF114" s="717">
        <v>5327</v>
      </c>
      <c r="AG114" s="715"/>
      <c r="AH114" s="715"/>
      <c r="AI114" s="715"/>
      <c r="AJ114" s="716"/>
      <c r="AK114" s="717">
        <v>5300</v>
      </c>
      <c r="AL114" s="715"/>
      <c r="AM114" s="715"/>
      <c r="AN114" s="715"/>
      <c r="AO114" s="716"/>
      <c r="AP114" s="786">
        <v>0.1</v>
      </c>
      <c r="AQ114" s="787"/>
      <c r="AR114" s="787"/>
      <c r="AS114" s="787"/>
      <c r="AT114" s="788"/>
      <c r="AU114" s="859"/>
      <c r="AV114" s="860"/>
      <c r="AW114" s="860"/>
      <c r="AX114" s="860"/>
      <c r="AY114" s="860"/>
      <c r="AZ114" s="785" t="s">
        <v>481</v>
      </c>
      <c r="BA114" s="722"/>
      <c r="BB114" s="722"/>
      <c r="BC114" s="722"/>
      <c r="BD114" s="722"/>
      <c r="BE114" s="722"/>
      <c r="BF114" s="722"/>
      <c r="BG114" s="722"/>
      <c r="BH114" s="722"/>
      <c r="BI114" s="722"/>
      <c r="BJ114" s="722"/>
      <c r="BK114" s="722"/>
      <c r="BL114" s="722"/>
      <c r="BM114" s="722"/>
      <c r="BN114" s="722"/>
      <c r="BO114" s="722"/>
      <c r="BP114" s="723"/>
      <c r="BQ114" s="789">
        <v>3226546</v>
      </c>
      <c r="BR114" s="790"/>
      <c r="BS114" s="790"/>
      <c r="BT114" s="790"/>
      <c r="BU114" s="790"/>
      <c r="BV114" s="790">
        <v>3297940</v>
      </c>
      <c r="BW114" s="790"/>
      <c r="BX114" s="790"/>
      <c r="BY114" s="790"/>
      <c r="BZ114" s="790"/>
      <c r="CA114" s="790">
        <v>3429061</v>
      </c>
      <c r="CB114" s="790"/>
      <c r="CC114" s="790"/>
      <c r="CD114" s="790"/>
      <c r="CE114" s="790"/>
      <c r="CF114" s="847">
        <v>34.1</v>
      </c>
      <c r="CG114" s="848"/>
      <c r="CH114" s="848"/>
      <c r="CI114" s="848"/>
      <c r="CJ114" s="848"/>
      <c r="CK114" s="864"/>
      <c r="CL114" s="706"/>
      <c r="CM114" s="785" t="s">
        <v>482</v>
      </c>
      <c r="CN114" s="722"/>
      <c r="CO114" s="722"/>
      <c r="CP114" s="722"/>
      <c r="CQ114" s="722"/>
      <c r="CR114" s="722"/>
      <c r="CS114" s="722"/>
      <c r="CT114" s="722"/>
      <c r="CU114" s="722"/>
      <c r="CV114" s="722"/>
      <c r="CW114" s="722"/>
      <c r="CX114" s="722"/>
      <c r="CY114" s="722"/>
      <c r="CZ114" s="722"/>
      <c r="DA114" s="722"/>
      <c r="DB114" s="722"/>
      <c r="DC114" s="722"/>
      <c r="DD114" s="722"/>
      <c r="DE114" s="722"/>
      <c r="DF114" s="723"/>
      <c r="DG114" s="714" t="s">
        <v>195</v>
      </c>
      <c r="DH114" s="715"/>
      <c r="DI114" s="715"/>
      <c r="DJ114" s="715"/>
      <c r="DK114" s="716"/>
      <c r="DL114" s="717" t="s">
        <v>195</v>
      </c>
      <c r="DM114" s="715"/>
      <c r="DN114" s="715"/>
      <c r="DO114" s="715"/>
      <c r="DP114" s="716"/>
      <c r="DQ114" s="717" t="s">
        <v>195</v>
      </c>
      <c r="DR114" s="715"/>
      <c r="DS114" s="715"/>
      <c r="DT114" s="715"/>
      <c r="DU114" s="716"/>
      <c r="DV114" s="786" t="s">
        <v>195</v>
      </c>
      <c r="DW114" s="787"/>
      <c r="DX114" s="787"/>
      <c r="DY114" s="787"/>
      <c r="DZ114" s="788"/>
    </row>
    <row r="115" spans="1:130" s="48" customFormat="1" ht="26.25" customHeight="1" x14ac:dyDescent="0.15">
      <c r="A115" s="695"/>
      <c r="B115" s="696"/>
      <c r="C115" s="722" t="s">
        <v>380</v>
      </c>
      <c r="D115" s="722"/>
      <c r="E115" s="722"/>
      <c r="F115" s="722"/>
      <c r="G115" s="722"/>
      <c r="H115" s="722"/>
      <c r="I115" s="722"/>
      <c r="J115" s="722"/>
      <c r="K115" s="722"/>
      <c r="L115" s="722"/>
      <c r="M115" s="722"/>
      <c r="N115" s="722"/>
      <c r="O115" s="722"/>
      <c r="P115" s="722"/>
      <c r="Q115" s="722"/>
      <c r="R115" s="722"/>
      <c r="S115" s="722"/>
      <c r="T115" s="722"/>
      <c r="U115" s="722"/>
      <c r="V115" s="722"/>
      <c r="W115" s="722"/>
      <c r="X115" s="722"/>
      <c r="Y115" s="722"/>
      <c r="Z115" s="723"/>
      <c r="AA115" s="714">
        <v>39217</v>
      </c>
      <c r="AB115" s="715"/>
      <c r="AC115" s="715"/>
      <c r="AD115" s="715"/>
      <c r="AE115" s="716"/>
      <c r="AF115" s="717">
        <v>50663</v>
      </c>
      <c r="AG115" s="715"/>
      <c r="AH115" s="715"/>
      <c r="AI115" s="715"/>
      <c r="AJ115" s="716"/>
      <c r="AK115" s="717">
        <v>55576</v>
      </c>
      <c r="AL115" s="715"/>
      <c r="AM115" s="715"/>
      <c r="AN115" s="715"/>
      <c r="AO115" s="716"/>
      <c r="AP115" s="786">
        <v>0.6</v>
      </c>
      <c r="AQ115" s="787"/>
      <c r="AR115" s="787"/>
      <c r="AS115" s="787"/>
      <c r="AT115" s="788"/>
      <c r="AU115" s="859"/>
      <c r="AV115" s="860"/>
      <c r="AW115" s="860"/>
      <c r="AX115" s="860"/>
      <c r="AY115" s="860"/>
      <c r="AZ115" s="785" t="s">
        <v>351</v>
      </c>
      <c r="BA115" s="722"/>
      <c r="BB115" s="722"/>
      <c r="BC115" s="722"/>
      <c r="BD115" s="722"/>
      <c r="BE115" s="722"/>
      <c r="BF115" s="722"/>
      <c r="BG115" s="722"/>
      <c r="BH115" s="722"/>
      <c r="BI115" s="722"/>
      <c r="BJ115" s="722"/>
      <c r="BK115" s="722"/>
      <c r="BL115" s="722"/>
      <c r="BM115" s="722"/>
      <c r="BN115" s="722"/>
      <c r="BO115" s="722"/>
      <c r="BP115" s="723"/>
      <c r="BQ115" s="789">
        <v>1390</v>
      </c>
      <c r="BR115" s="790"/>
      <c r="BS115" s="790"/>
      <c r="BT115" s="790"/>
      <c r="BU115" s="790"/>
      <c r="BV115" s="790">
        <v>1115</v>
      </c>
      <c r="BW115" s="790"/>
      <c r="BX115" s="790"/>
      <c r="BY115" s="790"/>
      <c r="BZ115" s="790"/>
      <c r="CA115" s="790">
        <v>975</v>
      </c>
      <c r="CB115" s="790"/>
      <c r="CC115" s="790"/>
      <c r="CD115" s="790"/>
      <c r="CE115" s="790"/>
      <c r="CF115" s="847">
        <v>0</v>
      </c>
      <c r="CG115" s="848"/>
      <c r="CH115" s="848"/>
      <c r="CI115" s="848"/>
      <c r="CJ115" s="848"/>
      <c r="CK115" s="864"/>
      <c r="CL115" s="706"/>
      <c r="CM115" s="785" t="s">
        <v>31</v>
      </c>
      <c r="CN115" s="722"/>
      <c r="CO115" s="722"/>
      <c r="CP115" s="722"/>
      <c r="CQ115" s="722"/>
      <c r="CR115" s="722"/>
      <c r="CS115" s="722"/>
      <c r="CT115" s="722"/>
      <c r="CU115" s="722"/>
      <c r="CV115" s="722"/>
      <c r="CW115" s="722"/>
      <c r="CX115" s="722"/>
      <c r="CY115" s="722"/>
      <c r="CZ115" s="722"/>
      <c r="DA115" s="722"/>
      <c r="DB115" s="722"/>
      <c r="DC115" s="722"/>
      <c r="DD115" s="722"/>
      <c r="DE115" s="722"/>
      <c r="DF115" s="723"/>
      <c r="DG115" s="714" t="s">
        <v>195</v>
      </c>
      <c r="DH115" s="715"/>
      <c r="DI115" s="715"/>
      <c r="DJ115" s="715"/>
      <c r="DK115" s="716"/>
      <c r="DL115" s="717" t="s">
        <v>195</v>
      </c>
      <c r="DM115" s="715"/>
      <c r="DN115" s="715"/>
      <c r="DO115" s="715"/>
      <c r="DP115" s="716"/>
      <c r="DQ115" s="717" t="s">
        <v>195</v>
      </c>
      <c r="DR115" s="715"/>
      <c r="DS115" s="715"/>
      <c r="DT115" s="715"/>
      <c r="DU115" s="716"/>
      <c r="DV115" s="786" t="s">
        <v>195</v>
      </c>
      <c r="DW115" s="787"/>
      <c r="DX115" s="787"/>
      <c r="DY115" s="787"/>
      <c r="DZ115" s="788"/>
    </row>
    <row r="116" spans="1:130" s="48" customFormat="1" ht="26.25" customHeight="1" x14ac:dyDescent="0.15">
      <c r="A116" s="697"/>
      <c r="B116" s="698"/>
      <c r="C116" s="794" t="s">
        <v>1</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14" t="s">
        <v>195</v>
      </c>
      <c r="AB116" s="715"/>
      <c r="AC116" s="715"/>
      <c r="AD116" s="715"/>
      <c r="AE116" s="716"/>
      <c r="AF116" s="717" t="s">
        <v>195</v>
      </c>
      <c r="AG116" s="715"/>
      <c r="AH116" s="715"/>
      <c r="AI116" s="715"/>
      <c r="AJ116" s="716"/>
      <c r="AK116" s="717" t="s">
        <v>195</v>
      </c>
      <c r="AL116" s="715"/>
      <c r="AM116" s="715"/>
      <c r="AN116" s="715"/>
      <c r="AO116" s="716"/>
      <c r="AP116" s="786" t="s">
        <v>195</v>
      </c>
      <c r="AQ116" s="787"/>
      <c r="AR116" s="787"/>
      <c r="AS116" s="787"/>
      <c r="AT116" s="788"/>
      <c r="AU116" s="859"/>
      <c r="AV116" s="860"/>
      <c r="AW116" s="860"/>
      <c r="AX116" s="860"/>
      <c r="AY116" s="860"/>
      <c r="AZ116" s="866" t="s">
        <v>221</v>
      </c>
      <c r="BA116" s="867"/>
      <c r="BB116" s="867"/>
      <c r="BC116" s="867"/>
      <c r="BD116" s="867"/>
      <c r="BE116" s="867"/>
      <c r="BF116" s="867"/>
      <c r="BG116" s="867"/>
      <c r="BH116" s="867"/>
      <c r="BI116" s="867"/>
      <c r="BJ116" s="867"/>
      <c r="BK116" s="867"/>
      <c r="BL116" s="867"/>
      <c r="BM116" s="867"/>
      <c r="BN116" s="867"/>
      <c r="BO116" s="867"/>
      <c r="BP116" s="868"/>
      <c r="BQ116" s="789" t="s">
        <v>195</v>
      </c>
      <c r="BR116" s="790"/>
      <c r="BS116" s="790"/>
      <c r="BT116" s="790"/>
      <c r="BU116" s="790"/>
      <c r="BV116" s="790" t="s">
        <v>195</v>
      </c>
      <c r="BW116" s="790"/>
      <c r="BX116" s="790"/>
      <c r="BY116" s="790"/>
      <c r="BZ116" s="790"/>
      <c r="CA116" s="790" t="s">
        <v>195</v>
      </c>
      <c r="CB116" s="790"/>
      <c r="CC116" s="790"/>
      <c r="CD116" s="790"/>
      <c r="CE116" s="790"/>
      <c r="CF116" s="847" t="s">
        <v>195</v>
      </c>
      <c r="CG116" s="848"/>
      <c r="CH116" s="848"/>
      <c r="CI116" s="848"/>
      <c r="CJ116" s="848"/>
      <c r="CK116" s="864"/>
      <c r="CL116" s="706"/>
      <c r="CM116" s="785" t="s">
        <v>12</v>
      </c>
      <c r="CN116" s="722"/>
      <c r="CO116" s="722"/>
      <c r="CP116" s="722"/>
      <c r="CQ116" s="722"/>
      <c r="CR116" s="722"/>
      <c r="CS116" s="722"/>
      <c r="CT116" s="722"/>
      <c r="CU116" s="722"/>
      <c r="CV116" s="722"/>
      <c r="CW116" s="722"/>
      <c r="CX116" s="722"/>
      <c r="CY116" s="722"/>
      <c r="CZ116" s="722"/>
      <c r="DA116" s="722"/>
      <c r="DB116" s="722"/>
      <c r="DC116" s="722"/>
      <c r="DD116" s="722"/>
      <c r="DE116" s="722"/>
      <c r="DF116" s="723"/>
      <c r="DG116" s="714" t="s">
        <v>195</v>
      </c>
      <c r="DH116" s="715"/>
      <c r="DI116" s="715"/>
      <c r="DJ116" s="715"/>
      <c r="DK116" s="716"/>
      <c r="DL116" s="717" t="s">
        <v>195</v>
      </c>
      <c r="DM116" s="715"/>
      <c r="DN116" s="715"/>
      <c r="DO116" s="715"/>
      <c r="DP116" s="716"/>
      <c r="DQ116" s="717" t="s">
        <v>195</v>
      </c>
      <c r="DR116" s="715"/>
      <c r="DS116" s="715"/>
      <c r="DT116" s="715"/>
      <c r="DU116" s="716"/>
      <c r="DV116" s="786" t="s">
        <v>195</v>
      </c>
      <c r="DW116" s="787"/>
      <c r="DX116" s="787"/>
      <c r="DY116" s="787"/>
      <c r="DZ116" s="788"/>
    </row>
    <row r="117" spans="1:130" s="48" customFormat="1" ht="26.25" customHeight="1" x14ac:dyDescent="0.15">
      <c r="A117" s="849" t="s">
        <v>272</v>
      </c>
      <c r="B117" s="850"/>
      <c r="C117" s="850"/>
      <c r="D117" s="850"/>
      <c r="E117" s="850"/>
      <c r="F117" s="850"/>
      <c r="G117" s="850"/>
      <c r="H117" s="850"/>
      <c r="I117" s="850"/>
      <c r="J117" s="850"/>
      <c r="K117" s="850"/>
      <c r="L117" s="850"/>
      <c r="M117" s="850"/>
      <c r="N117" s="850"/>
      <c r="O117" s="850"/>
      <c r="P117" s="850"/>
      <c r="Q117" s="850"/>
      <c r="R117" s="850"/>
      <c r="S117" s="850"/>
      <c r="T117" s="850"/>
      <c r="U117" s="850"/>
      <c r="V117" s="850"/>
      <c r="W117" s="850"/>
      <c r="X117" s="850"/>
      <c r="Y117" s="826" t="s">
        <v>326</v>
      </c>
      <c r="Z117" s="851"/>
      <c r="AA117" s="869">
        <v>3382428</v>
      </c>
      <c r="AB117" s="870"/>
      <c r="AC117" s="870"/>
      <c r="AD117" s="870"/>
      <c r="AE117" s="871"/>
      <c r="AF117" s="872">
        <v>3468704</v>
      </c>
      <c r="AG117" s="870"/>
      <c r="AH117" s="870"/>
      <c r="AI117" s="870"/>
      <c r="AJ117" s="871"/>
      <c r="AK117" s="872">
        <v>3514656</v>
      </c>
      <c r="AL117" s="870"/>
      <c r="AM117" s="870"/>
      <c r="AN117" s="870"/>
      <c r="AO117" s="871"/>
      <c r="AP117" s="873"/>
      <c r="AQ117" s="874"/>
      <c r="AR117" s="874"/>
      <c r="AS117" s="874"/>
      <c r="AT117" s="875"/>
      <c r="AU117" s="859"/>
      <c r="AV117" s="860"/>
      <c r="AW117" s="860"/>
      <c r="AX117" s="860"/>
      <c r="AY117" s="860"/>
      <c r="AZ117" s="844" t="s">
        <v>483</v>
      </c>
      <c r="BA117" s="845"/>
      <c r="BB117" s="845"/>
      <c r="BC117" s="845"/>
      <c r="BD117" s="845"/>
      <c r="BE117" s="845"/>
      <c r="BF117" s="845"/>
      <c r="BG117" s="845"/>
      <c r="BH117" s="845"/>
      <c r="BI117" s="845"/>
      <c r="BJ117" s="845"/>
      <c r="BK117" s="845"/>
      <c r="BL117" s="845"/>
      <c r="BM117" s="845"/>
      <c r="BN117" s="845"/>
      <c r="BO117" s="845"/>
      <c r="BP117" s="846"/>
      <c r="BQ117" s="789" t="s">
        <v>195</v>
      </c>
      <c r="BR117" s="790"/>
      <c r="BS117" s="790"/>
      <c r="BT117" s="790"/>
      <c r="BU117" s="790"/>
      <c r="BV117" s="790" t="s">
        <v>195</v>
      </c>
      <c r="BW117" s="790"/>
      <c r="BX117" s="790"/>
      <c r="BY117" s="790"/>
      <c r="BZ117" s="790"/>
      <c r="CA117" s="790" t="s">
        <v>195</v>
      </c>
      <c r="CB117" s="790"/>
      <c r="CC117" s="790"/>
      <c r="CD117" s="790"/>
      <c r="CE117" s="790"/>
      <c r="CF117" s="847" t="s">
        <v>195</v>
      </c>
      <c r="CG117" s="848"/>
      <c r="CH117" s="848"/>
      <c r="CI117" s="848"/>
      <c r="CJ117" s="848"/>
      <c r="CK117" s="864"/>
      <c r="CL117" s="706"/>
      <c r="CM117" s="785" t="s">
        <v>341</v>
      </c>
      <c r="CN117" s="722"/>
      <c r="CO117" s="722"/>
      <c r="CP117" s="722"/>
      <c r="CQ117" s="722"/>
      <c r="CR117" s="722"/>
      <c r="CS117" s="722"/>
      <c r="CT117" s="722"/>
      <c r="CU117" s="722"/>
      <c r="CV117" s="722"/>
      <c r="CW117" s="722"/>
      <c r="CX117" s="722"/>
      <c r="CY117" s="722"/>
      <c r="CZ117" s="722"/>
      <c r="DA117" s="722"/>
      <c r="DB117" s="722"/>
      <c r="DC117" s="722"/>
      <c r="DD117" s="722"/>
      <c r="DE117" s="722"/>
      <c r="DF117" s="723"/>
      <c r="DG117" s="714" t="s">
        <v>195</v>
      </c>
      <c r="DH117" s="715"/>
      <c r="DI117" s="715"/>
      <c r="DJ117" s="715"/>
      <c r="DK117" s="716"/>
      <c r="DL117" s="717" t="s">
        <v>195</v>
      </c>
      <c r="DM117" s="715"/>
      <c r="DN117" s="715"/>
      <c r="DO117" s="715"/>
      <c r="DP117" s="716"/>
      <c r="DQ117" s="717" t="s">
        <v>195</v>
      </c>
      <c r="DR117" s="715"/>
      <c r="DS117" s="715"/>
      <c r="DT117" s="715"/>
      <c r="DU117" s="716"/>
      <c r="DV117" s="786" t="s">
        <v>195</v>
      </c>
      <c r="DW117" s="787"/>
      <c r="DX117" s="787"/>
      <c r="DY117" s="787"/>
      <c r="DZ117" s="788"/>
    </row>
    <row r="118" spans="1:130" s="48" customFormat="1" ht="26.25" customHeight="1" x14ac:dyDescent="0.15">
      <c r="A118" s="849" t="s">
        <v>94</v>
      </c>
      <c r="B118" s="850"/>
      <c r="C118" s="850"/>
      <c r="D118" s="850"/>
      <c r="E118" s="850"/>
      <c r="F118" s="850"/>
      <c r="G118" s="850"/>
      <c r="H118" s="850"/>
      <c r="I118" s="850"/>
      <c r="J118" s="850"/>
      <c r="K118" s="850"/>
      <c r="L118" s="850"/>
      <c r="M118" s="850"/>
      <c r="N118" s="850"/>
      <c r="O118" s="850"/>
      <c r="P118" s="850"/>
      <c r="Q118" s="850"/>
      <c r="R118" s="850"/>
      <c r="S118" s="850"/>
      <c r="T118" s="850"/>
      <c r="U118" s="850"/>
      <c r="V118" s="850"/>
      <c r="W118" s="850"/>
      <c r="X118" s="850"/>
      <c r="Y118" s="850"/>
      <c r="Z118" s="851"/>
      <c r="AA118" s="852" t="s">
        <v>470</v>
      </c>
      <c r="AB118" s="850"/>
      <c r="AC118" s="850"/>
      <c r="AD118" s="850"/>
      <c r="AE118" s="851"/>
      <c r="AF118" s="852" t="s">
        <v>471</v>
      </c>
      <c r="AG118" s="850"/>
      <c r="AH118" s="850"/>
      <c r="AI118" s="850"/>
      <c r="AJ118" s="851"/>
      <c r="AK118" s="852" t="s">
        <v>185</v>
      </c>
      <c r="AL118" s="850"/>
      <c r="AM118" s="850"/>
      <c r="AN118" s="850"/>
      <c r="AO118" s="851"/>
      <c r="AP118" s="852" t="s">
        <v>473</v>
      </c>
      <c r="AQ118" s="850"/>
      <c r="AR118" s="850"/>
      <c r="AS118" s="850"/>
      <c r="AT118" s="853"/>
      <c r="AU118" s="859"/>
      <c r="AV118" s="860"/>
      <c r="AW118" s="860"/>
      <c r="AX118" s="860"/>
      <c r="AY118" s="860"/>
      <c r="AZ118" s="793" t="s">
        <v>484</v>
      </c>
      <c r="BA118" s="794"/>
      <c r="BB118" s="794"/>
      <c r="BC118" s="794"/>
      <c r="BD118" s="794"/>
      <c r="BE118" s="794"/>
      <c r="BF118" s="794"/>
      <c r="BG118" s="794"/>
      <c r="BH118" s="794"/>
      <c r="BI118" s="794"/>
      <c r="BJ118" s="794"/>
      <c r="BK118" s="794"/>
      <c r="BL118" s="794"/>
      <c r="BM118" s="794"/>
      <c r="BN118" s="794"/>
      <c r="BO118" s="794"/>
      <c r="BP118" s="795"/>
      <c r="BQ118" s="822" t="s">
        <v>195</v>
      </c>
      <c r="BR118" s="823"/>
      <c r="BS118" s="823"/>
      <c r="BT118" s="823"/>
      <c r="BU118" s="823"/>
      <c r="BV118" s="823" t="s">
        <v>195</v>
      </c>
      <c r="BW118" s="823"/>
      <c r="BX118" s="823"/>
      <c r="BY118" s="823"/>
      <c r="BZ118" s="823"/>
      <c r="CA118" s="823" t="s">
        <v>195</v>
      </c>
      <c r="CB118" s="823"/>
      <c r="CC118" s="823"/>
      <c r="CD118" s="823"/>
      <c r="CE118" s="823"/>
      <c r="CF118" s="847" t="s">
        <v>195</v>
      </c>
      <c r="CG118" s="848"/>
      <c r="CH118" s="848"/>
      <c r="CI118" s="848"/>
      <c r="CJ118" s="848"/>
      <c r="CK118" s="864"/>
      <c r="CL118" s="706"/>
      <c r="CM118" s="785" t="s">
        <v>485</v>
      </c>
      <c r="CN118" s="722"/>
      <c r="CO118" s="722"/>
      <c r="CP118" s="722"/>
      <c r="CQ118" s="722"/>
      <c r="CR118" s="722"/>
      <c r="CS118" s="722"/>
      <c r="CT118" s="722"/>
      <c r="CU118" s="722"/>
      <c r="CV118" s="722"/>
      <c r="CW118" s="722"/>
      <c r="CX118" s="722"/>
      <c r="CY118" s="722"/>
      <c r="CZ118" s="722"/>
      <c r="DA118" s="722"/>
      <c r="DB118" s="722"/>
      <c r="DC118" s="722"/>
      <c r="DD118" s="722"/>
      <c r="DE118" s="722"/>
      <c r="DF118" s="723"/>
      <c r="DG118" s="714" t="s">
        <v>195</v>
      </c>
      <c r="DH118" s="715"/>
      <c r="DI118" s="715"/>
      <c r="DJ118" s="715"/>
      <c r="DK118" s="716"/>
      <c r="DL118" s="717" t="s">
        <v>195</v>
      </c>
      <c r="DM118" s="715"/>
      <c r="DN118" s="715"/>
      <c r="DO118" s="715"/>
      <c r="DP118" s="716"/>
      <c r="DQ118" s="717" t="s">
        <v>195</v>
      </c>
      <c r="DR118" s="715"/>
      <c r="DS118" s="715"/>
      <c r="DT118" s="715"/>
      <c r="DU118" s="716"/>
      <c r="DV118" s="786" t="s">
        <v>195</v>
      </c>
      <c r="DW118" s="787"/>
      <c r="DX118" s="787"/>
      <c r="DY118" s="787"/>
      <c r="DZ118" s="788"/>
    </row>
    <row r="119" spans="1:130" s="48" customFormat="1" ht="26.25" customHeight="1" x14ac:dyDescent="0.15">
      <c r="A119" s="703" t="s">
        <v>391</v>
      </c>
      <c r="B119" s="704"/>
      <c r="C119" s="813" t="s">
        <v>60</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53" t="s">
        <v>195</v>
      </c>
      <c r="AB119" s="754"/>
      <c r="AC119" s="754"/>
      <c r="AD119" s="754"/>
      <c r="AE119" s="755"/>
      <c r="AF119" s="756" t="s">
        <v>195</v>
      </c>
      <c r="AG119" s="754"/>
      <c r="AH119" s="754"/>
      <c r="AI119" s="754"/>
      <c r="AJ119" s="755"/>
      <c r="AK119" s="756" t="s">
        <v>195</v>
      </c>
      <c r="AL119" s="754"/>
      <c r="AM119" s="754"/>
      <c r="AN119" s="754"/>
      <c r="AO119" s="755"/>
      <c r="AP119" s="854" t="s">
        <v>195</v>
      </c>
      <c r="AQ119" s="855"/>
      <c r="AR119" s="855"/>
      <c r="AS119" s="855"/>
      <c r="AT119" s="856"/>
      <c r="AU119" s="861"/>
      <c r="AV119" s="862"/>
      <c r="AW119" s="862"/>
      <c r="AX119" s="862"/>
      <c r="AY119" s="862"/>
      <c r="AZ119" s="69" t="s">
        <v>272</v>
      </c>
      <c r="BA119" s="69"/>
      <c r="BB119" s="69"/>
      <c r="BC119" s="69"/>
      <c r="BD119" s="69"/>
      <c r="BE119" s="69"/>
      <c r="BF119" s="69"/>
      <c r="BG119" s="69"/>
      <c r="BH119" s="69"/>
      <c r="BI119" s="69"/>
      <c r="BJ119" s="69"/>
      <c r="BK119" s="69"/>
      <c r="BL119" s="69"/>
      <c r="BM119" s="69"/>
      <c r="BN119" s="69"/>
      <c r="BO119" s="826" t="s">
        <v>164</v>
      </c>
      <c r="BP119" s="827"/>
      <c r="BQ119" s="822">
        <v>35870806</v>
      </c>
      <c r="BR119" s="823"/>
      <c r="BS119" s="823"/>
      <c r="BT119" s="823"/>
      <c r="BU119" s="823"/>
      <c r="BV119" s="823">
        <v>34256284</v>
      </c>
      <c r="BW119" s="823"/>
      <c r="BX119" s="823"/>
      <c r="BY119" s="823"/>
      <c r="BZ119" s="823"/>
      <c r="CA119" s="823">
        <v>33360872</v>
      </c>
      <c r="CB119" s="823"/>
      <c r="CC119" s="823"/>
      <c r="CD119" s="823"/>
      <c r="CE119" s="823"/>
      <c r="CF119" s="680"/>
      <c r="CG119" s="681"/>
      <c r="CH119" s="681"/>
      <c r="CI119" s="681"/>
      <c r="CJ119" s="830"/>
      <c r="CK119" s="865"/>
      <c r="CL119" s="708"/>
      <c r="CM119" s="793" t="s">
        <v>137</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3">
        <v>185431</v>
      </c>
      <c r="DH119" s="734"/>
      <c r="DI119" s="734"/>
      <c r="DJ119" s="734"/>
      <c r="DK119" s="735"/>
      <c r="DL119" s="736">
        <v>156759</v>
      </c>
      <c r="DM119" s="734"/>
      <c r="DN119" s="734"/>
      <c r="DO119" s="734"/>
      <c r="DP119" s="735"/>
      <c r="DQ119" s="736">
        <v>103287</v>
      </c>
      <c r="DR119" s="734"/>
      <c r="DS119" s="734"/>
      <c r="DT119" s="734"/>
      <c r="DU119" s="735"/>
      <c r="DV119" s="810">
        <v>1</v>
      </c>
      <c r="DW119" s="811"/>
      <c r="DX119" s="811"/>
      <c r="DY119" s="811"/>
      <c r="DZ119" s="812"/>
    </row>
    <row r="120" spans="1:130" s="48" customFormat="1" ht="26.25" customHeight="1" x14ac:dyDescent="0.15">
      <c r="A120" s="705"/>
      <c r="B120" s="706"/>
      <c r="C120" s="785" t="s">
        <v>132</v>
      </c>
      <c r="D120" s="722"/>
      <c r="E120" s="722"/>
      <c r="F120" s="722"/>
      <c r="G120" s="722"/>
      <c r="H120" s="722"/>
      <c r="I120" s="722"/>
      <c r="J120" s="722"/>
      <c r="K120" s="722"/>
      <c r="L120" s="722"/>
      <c r="M120" s="722"/>
      <c r="N120" s="722"/>
      <c r="O120" s="722"/>
      <c r="P120" s="722"/>
      <c r="Q120" s="722"/>
      <c r="R120" s="722"/>
      <c r="S120" s="722"/>
      <c r="T120" s="722"/>
      <c r="U120" s="722"/>
      <c r="V120" s="722"/>
      <c r="W120" s="722"/>
      <c r="X120" s="722"/>
      <c r="Y120" s="722"/>
      <c r="Z120" s="723"/>
      <c r="AA120" s="714" t="s">
        <v>195</v>
      </c>
      <c r="AB120" s="715"/>
      <c r="AC120" s="715"/>
      <c r="AD120" s="715"/>
      <c r="AE120" s="716"/>
      <c r="AF120" s="717" t="s">
        <v>195</v>
      </c>
      <c r="AG120" s="715"/>
      <c r="AH120" s="715"/>
      <c r="AI120" s="715"/>
      <c r="AJ120" s="716"/>
      <c r="AK120" s="717" t="s">
        <v>195</v>
      </c>
      <c r="AL120" s="715"/>
      <c r="AM120" s="715"/>
      <c r="AN120" s="715"/>
      <c r="AO120" s="716"/>
      <c r="AP120" s="786" t="s">
        <v>195</v>
      </c>
      <c r="AQ120" s="787"/>
      <c r="AR120" s="787"/>
      <c r="AS120" s="787"/>
      <c r="AT120" s="788"/>
      <c r="AU120" s="831" t="s">
        <v>477</v>
      </c>
      <c r="AV120" s="832"/>
      <c r="AW120" s="832"/>
      <c r="AX120" s="832"/>
      <c r="AY120" s="833"/>
      <c r="AZ120" s="813" t="s">
        <v>212</v>
      </c>
      <c r="BA120" s="761"/>
      <c r="BB120" s="761"/>
      <c r="BC120" s="761"/>
      <c r="BD120" s="761"/>
      <c r="BE120" s="761"/>
      <c r="BF120" s="761"/>
      <c r="BG120" s="761"/>
      <c r="BH120" s="761"/>
      <c r="BI120" s="761"/>
      <c r="BJ120" s="761"/>
      <c r="BK120" s="761"/>
      <c r="BL120" s="761"/>
      <c r="BM120" s="761"/>
      <c r="BN120" s="761"/>
      <c r="BO120" s="761"/>
      <c r="BP120" s="762"/>
      <c r="BQ120" s="814">
        <v>11074383</v>
      </c>
      <c r="BR120" s="815"/>
      <c r="BS120" s="815"/>
      <c r="BT120" s="815"/>
      <c r="BU120" s="815"/>
      <c r="BV120" s="815">
        <v>10987557</v>
      </c>
      <c r="BW120" s="815"/>
      <c r="BX120" s="815"/>
      <c r="BY120" s="815"/>
      <c r="BZ120" s="815"/>
      <c r="CA120" s="815">
        <v>11161186</v>
      </c>
      <c r="CB120" s="815"/>
      <c r="CC120" s="815"/>
      <c r="CD120" s="815"/>
      <c r="CE120" s="815"/>
      <c r="CF120" s="839">
        <v>110.9</v>
      </c>
      <c r="CG120" s="840"/>
      <c r="CH120" s="840"/>
      <c r="CI120" s="840"/>
      <c r="CJ120" s="840"/>
      <c r="CK120" s="818" t="s">
        <v>269</v>
      </c>
      <c r="CL120" s="777"/>
      <c r="CM120" s="777"/>
      <c r="CN120" s="777"/>
      <c r="CO120" s="778"/>
      <c r="CP120" s="841" t="s">
        <v>355</v>
      </c>
      <c r="CQ120" s="842"/>
      <c r="CR120" s="842"/>
      <c r="CS120" s="842"/>
      <c r="CT120" s="842"/>
      <c r="CU120" s="842"/>
      <c r="CV120" s="842"/>
      <c r="CW120" s="842"/>
      <c r="CX120" s="842"/>
      <c r="CY120" s="842"/>
      <c r="CZ120" s="842"/>
      <c r="DA120" s="842"/>
      <c r="DB120" s="842"/>
      <c r="DC120" s="842"/>
      <c r="DD120" s="842"/>
      <c r="DE120" s="842"/>
      <c r="DF120" s="843"/>
      <c r="DG120" s="814">
        <v>5168935</v>
      </c>
      <c r="DH120" s="815"/>
      <c r="DI120" s="815"/>
      <c r="DJ120" s="815"/>
      <c r="DK120" s="815"/>
      <c r="DL120" s="815">
        <v>4655488</v>
      </c>
      <c r="DM120" s="815"/>
      <c r="DN120" s="815"/>
      <c r="DO120" s="815"/>
      <c r="DP120" s="815"/>
      <c r="DQ120" s="815">
        <v>4559215</v>
      </c>
      <c r="DR120" s="815"/>
      <c r="DS120" s="815"/>
      <c r="DT120" s="815"/>
      <c r="DU120" s="815"/>
      <c r="DV120" s="816">
        <v>45.3</v>
      </c>
      <c r="DW120" s="816"/>
      <c r="DX120" s="816"/>
      <c r="DY120" s="816"/>
      <c r="DZ120" s="817"/>
    </row>
    <row r="121" spans="1:130" s="48" customFormat="1" ht="26.25" customHeight="1" x14ac:dyDescent="0.15">
      <c r="A121" s="705"/>
      <c r="B121" s="706"/>
      <c r="C121" s="844" t="s">
        <v>134</v>
      </c>
      <c r="D121" s="845"/>
      <c r="E121" s="845"/>
      <c r="F121" s="845"/>
      <c r="G121" s="845"/>
      <c r="H121" s="845"/>
      <c r="I121" s="845"/>
      <c r="J121" s="845"/>
      <c r="K121" s="845"/>
      <c r="L121" s="845"/>
      <c r="M121" s="845"/>
      <c r="N121" s="845"/>
      <c r="O121" s="845"/>
      <c r="P121" s="845"/>
      <c r="Q121" s="845"/>
      <c r="R121" s="845"/>
      <c r="S121" s="845"/>
      <c r="T121" s="845"/>
      <c r="U121" s="845"/>
      <c r="V121" s="845"/>
      <c r="W121" s="845"/>
      <c r="X121" s="845"/>
      <c r="Y121" s="845"/>
      <c r="Z121" s="846"/>
      <c r="AA121" s="714" t="s">
        <v>195</v>
      </c>
      <c r="AB121" s="715"/>
      <c r="AC121" s="715"/>
      <c r="AD121" s="715"/>
      <c r="AE121" s="716"/>
      <c r="AF121" s="717" t="s">
        <v>195</v>
      </c>
      <c r="AG121" s="715"/>
      <c r="AH121" s="715"/>
      <c r="AI121" s="715"/>
      <c r="AJ121" s="716"/>
      <c r="AK121" s="717" t="s">
        <v>195</v>
      </c>
      <c r="AL121" s="715"/>
      <c r="AM121" s="715"/>
      <c r="AN121" s="715"/>
      <c r="AO121" s="716"/>
      <c r="AP121" s="786" t="s">
        <v>195</v>
      </c>
      <c r="AQ121" s="787"/>
      <c r="AR121" s="787"/>
      <c r="AS121" s="787"/>
      <c r="AT121" s="788"/>
      <c r="AU121" s="834"/>
      <c r="AV121" s="835"/>
      <c r="AW121" s="835"/>
      <c r="AX121" s="835"/>
      <c r="AY121" s="836"/>
      <c r="AZ121" s="785" t="s">
        <v>472</v>
      </c>
      <c r="BA121" s="722"/>
      <c r="BB121" s="722"/>
      <c r="BC121" s="722"/>
      <c r="BD121" s="722"/>
      <c r="BE121" s="722"/>
      <c r="BF121" s="722"/>
      <c r="BG121" s="722"/>
      <c r="BH121" s="722"/>
      <c r="BI121" s="722"/>
      <c r="BJ121" s="722"/>
      <c r="BK121" s="722"/>
      <c r="BL121" s="722"/>
      <c r="BM121" s="722"/>
      <c r="BN121" s="722"/>
      <c r="BO121" s="722"/>
      <c r="BP121" s="723"/>
      <c r="BQ121" s="789">
        <v>2208815</v>
      </c>
      <c r="BR121" s="790"/>
      <c r="BS121" s="790"/>
      <c r="BT121" s="790"/>
      <c r="BU121" s="790"/>
      <c r="BV121" s="790">
        <v>1761683</v>
      </c>
      <c r="BW121" s="790"/>
      <c r="BX121" s="790"/>
      <c r="BY121" s="790"/>
      <c r="BZ121" s="790"/>
      <c r="CA121" s="790">
        <v>1473310</v>
      </c>
      <c r="CB121" s="790"/>
      <c r="CC121" s="790"/>
      <c r="CD121" s="790"/>
      <c r="CE121" s="790"/>
      <c r="CF121" s="847">
        <v>14.6</v>
      </c>
      <c r="CG121" s="848"/>
      <c r="CH121" s="848"/>
      <c r="CI121" s="848"/>
      <c r="CJ121" s="848"/>
      <c r="CK121" s="819"/>
      <c r="CL121" s="780"/>
      <c r="CM121" s="780"/>
      <c r="CN121" s="780"/>
      <c r="CO121" s="781"/>
      <c r="CP121" s="807" t="s">
        <v>462</v>
      </c>
      <c r="CQ121" s="808"/>
      <c r="CR121" s="808"/>
      <c r="CS121" s="808"/>
      <c r="CT121" s="808"/>
      <c r="CU121" s="808"/>
      <c r="CV121" s="808"/>
      <c r="CW121" s="808"/>
      <c r="CX121" s="808"/>
      <c r="CY121" s="808"/>
      <c r="CZ121" s="808"/>
      <c r="DA121" s="808"/>
      <c r="DB121" s="808"/>
      <c r="DC121" s="808"/>
      <c r="DD121" s="808"/>
      <c r="DE121" s="808"/>
      <c r="DF121" s="809"/>
      <c r="DG121" s="789">
        <v>477934</v>
      </c>
      <c r="DH121" s="790"/>
      <c r="DI121" s="790"/>
      <c r="DJ121" s="790"/>
      <c r="DK121" s="790"/>
      <c r="DL121" s="790">
        <v>469510</v>
      </c>
      <c r="DM121" s="790"/>
      <c r="DN121" s="790"/>
      <c r="DO121" s="790"/>
      <c r="DP121" s="790"/>
      <c r="DQ121" s="790">
        <v>475245</v>
      </c>
      <c r="DR121" s="790"/>
      <c r="DS121" s="790"/>
      <c r="DT121" s="790"/>
      <c r="DU121" s="790"/>
      <c r="DV121" s="791">
        <v>4.7</v>
      </c>
      <c r="DW121" s="791"/>
      <c r="DX121" s="791"/>
      <c r="DY121" s="791"/>
      <c r="DZ121" s="792"/>
    </row>
    <row r="122" spans="1:130" s="48" customFormat="1" ht="26.25" customHeight="1" x14ac:dyDescent="0.15">
      <c r="A122" s="705"/>
      <c r="B122" s="706"/>
      <c r="C122" s="785" t="s">
        <v>482</v>
      </c>
      <c r="D122" s="722"/>
      <c r="E122" s="722"/>
      <c r="F122" s="722"/>
      <c r="G122" s="722"/>
      <c r="H122" s="722"/>
      <c r="I122" s="722"/>
      <c r="J122" s="722"/>
      <c r="K122" s="722"/>
      <c r="L122" s="722"/>
      <c r="M122" s="722"/>
      <c r="N122" s="722"/>
      <c r="O122" s="722"/>
      <c r="P122" s="722"/>
      <c r="Q122" s="722"/>
      <c r="R122" s="722"/>
      <c r="S122" s="722"/>
      <c r="T122" s="722"/>
      <c r="U122" s="722"/>
      <c r="V122" s="722"/>
      <c r="W122" s="722"/>
      <c r="X122" s="722"/>
      <c r="Y122" s="722"/>
      <c r="Z122" s="723"/>
      <c r="AA122" s="714" t="s">
        <v>195</v>
      </c>
      <c r="AB122" s="715"/>
      <c r="AC122" s="715"/>
      <c r="AD122" s="715"/>
      <c r="AE122" s="716"/>
      <c r="AF122" s="717" t="s">
        <v>195</v>
      </c>
      <c r="AG122" s="715"/>
      <c r="AH122" s="715"/>
      <c r="AI122" s="715"/>
      <c r="AJ122" s="716"/>
      <c r="AK122" s="717" t="s">
        <v>195</v>
      </c>
      <c r="AL122" s="715"/>
      <c r="AM122" s="715"/>
      <c r="AN122" s="715"/>
      <c r="AO122" s="716"/>
      <c r="AP122" s="786" t="s">
        <v>195</v>
      </c>
      <c r="AQ122" s="787"/>
      <c r="AR122" s="787"/>
      <c r="AS122" s="787"/>
      <c r="AT122" s="788"/>
      <c r="AU122" s="834"/>
      <c r="AV122" s="835"/>
      <c r="AW122" s="835"/>
      <c r="AX122" s="835"/>
      <c r="AY122" s="836"/>
      <c r="AZ122" s="793" t="s">
        <v>302</v>
      </c>
      <c r="BA122" s="794"/>
      <c r="BB122" s="794"/>
      <c r="BC122" s="794"/>
      <c r="BD122" s="794"/>
      <c r="BE122" s="794"/>
      <c r="BF122" s="794"/>
      <c r="BG122" s="794"/>
      <c r="BH122" s="794"/>
      <c r="BI122" s="794"/>
      <c r="BJ122" s="794"/>
      <c r="BK122" s="794"/>
      <c r="BL122" s="794"/>
      <c r="BM122" s="794"/>
      <c r="BN122" s="794"/>
      <c r="BO122" s="794"/>
      <c r="BP122" s="795"/>
      <c r="BQ122" s="822">
        <v>24186431</v>
      </c>
      <c r="BR122" s="823"/>
      <c r="BS122" s="823"/>
      <c r="BT122" s="823"/>
      <c r="BU122" s="823"/>
      <c r="BV122" s="823">
        <v>23108911</v>
      </c>
      <c r="BW122" s="823"/>
      <c r="BX122" s="823"/>
      <c r="BY122" s="823"/>
      <c r="BZ122" s="823"/>
      <c r="CA122" s="823">
        <v>22032260</v>
      </c>
      <c r="CB122" s="823"/>
      <c r="CC122" s="823"/>
      <c r="CD122" s="823"/>
      <c r="CE122" s="823"/>
      <c r="CF122" s="824">
        <v>218.9</v>
      </c>
      <c r="CG122" s="825"/>
      <c r="CH122" s="825"/>
      <c r="CI122" s="825"/>
      <c r="CJ122" s="825"/>
      <c r="CK122" s="819"/>
      <c r="CL122" s="780"/>
      <c r="CM122" s="780"/>
      <c r="CN122" s="780"/>
      <c r="CO122" s="781"/>
      <c r="CP122" s="807" t="s">
        <v>290</v>
      </c>
      <c r="CQ122" s="808"/>
      <c r="CR122" s="808"/>
      <c r="CS122" s="808"/>
      <c r="CT122" s="808"/>
      <c r="CU122" s="808"/>
      <c r="CV122" s="808"/>
      <c r="CW122" s="808"/>
      <c r="CX122" s="808"/>
      <c r="CY122" s="808"/>
      <c r="CZ122" s="808"/>
      <c r="DA122" s="808"/>
      <c r="DB122" s="808"/>
      <c r="DC122" s="808"/>
      <c r="DD122" s="808"/>
      <c r="DE122" s="808"/>
      <c r="DF122" s="809"/>
      <c r="DG122" s="789">
        <v>33876</v>
      </c>
      <c r="DH122" s="790"/>
      <c r="DI122" s="790"/>
      <c r="DJ122" s="790"/>
      <c r="DK122" s="790"/>
      <c r="DL122" s="790">
        <v>31864</v>
      </c>
      <c r="DM122" s="790"/>
      <c r="DN122" s="790"/>
      <c r="DO122" s="790"/>
      <c r="DP122" s="790"/>
      <c r="DQ122" s="790">
        <v>29810</v>
      </c>
      <c r="DR122" s="790"/>
      <c r="DS122" s="790"/>
      <c r="DT122" s="790"/>
      <c r="DU122" s="790"/>
      <c r="DV122" s="791">
        <v>0.3</v>
      </c>
      <c r="DW122" s="791"/>
      <c r="DX122" s="791"/>
      <c r="DY122" s="791"/>
      <c r="DZ122" s="792"/>
    </row>
    <row r="123" spans="1:130" s="48" customFormat="1" ht="26.25" customHeight="1" x14ac:dyDescent="0.15">
      <c r="A123" s="705"/>
      <c r="B123" s="706"/>
      <c r="C123" s="785" t="s">
        <v>12</v>
      </c>
      <c r="D123" s="722"/>
      <c r="E123" s="722"/>
      <c r="F123" s="722"/>
      <c r="G123" s="722"/>
      <c r="H123" s="722"/>
      <c r="I123" s="722"/>
      <c r="J123" s="722"/>
      <c r="K123" s="722"/>
      <c r="L123" s="722"/>
      <c r="M123" s="722"/>
      <c r="N123" s="722"/>
      <c r="O123" s="722"/>
      <c r="P123" s="722"/>
      <c r="Q123" s="722"/>
      <c r="R123" s="722"/>
      <c r="S123" s="722"/>
      <c r="T123" s="722"/>
      <c r="U123" s="722"/>
      <c r="V123" s="722"/>
      <c r="W123" s="722"/>
      <c r="X123" s="722"/>
      <c r="Y123" s="722"/>
      <c r="Z123" s="723"/>
      <c r="AA123" s="714" t="s">
        <v>195</v>
      </c>
      <c r="AB123" s="715"/>
      <c r="AC123" s="715"/>
      <c r="AD123" s="715"/>
      <c r="AE123" s="716"/>
      <c r="AF123" s="717" t="s">
        <v>195</v>
      </c>
      <c r="AG123" s="715"/>
      <c r="AH123" s="715"/>
      <c r="AI123" s="715"/>
      <c r="AJ123" s="716"/>
      <c r="AK123" s="717" t="s">
        <v>195</v>
      </c>
      <c r="AL123" s="715"/>
      <c r="AM123" s="715"/>
      <c r="AN123" s="715"/>
      <c r="AO123" s="716"/>
      <c r="AP123" s="786" t="s">
        <v>195</v>
      </c>
      <c r="AQ123" s="787"/>
      <c r="AR123" s="787"/>
      <c r="AS123" s="787"/>
      <c r="AT123" s="788"/>
      <c r="AU123" s="837"/>
      <c r="AV123" s="838"/>
      <c r="AW123" s="838"/>
      <c r="AX123" s="838"/>
      <c r="AY123" s="838"/>
      <c r="AZ123" s="69" t="s">
        <v>272</v>
      </c>
      <c r="BA123" s="69"/>
      <c r="BB123" s="69"/>
      <c r="BC123" s="69"/>
      <c r="BD123" s="69"/>
      <c r="BE123" s="69"/>
      <c r="BF123" s="69"/>
      <c r="BG123" s="69"/>
      <c r="BH123" s="69"/>
      <c r="BI123" s="69"/>
      <c r="BJ123" s="69"/>
      <c r="BK123" s="69"/>
      <c r="BL123" s="69"/>
      <c r="BM123" s="69"/>
      <c r="BN123" s="69"/>
      <c r="BO123" s="826" t="s">
        <v>486</v>
      </c>
      <c r="BP123" s="827"/>
      <c r="BQ123" s="828">
        <v>37469629</v>
      </c>
      <c r="BR123" s="829"/>
      <c r="BS123" s="829"/>
      <c r="BT123" s="829"/>
      <c r="BU123" s="829"/>
      <c r="BV123" s="829">
        <v>35858151</v>
      </c>
      <c r="BW123" s="829"/>
      <c r="BX123" s="829"/>
      <c r="BY123" s="829"/>
      <c r="BZ123" s="829"/>
      <c r="CA123" s="829">
        <v>34666756</v>
      </c>
      <c r="CB123" s="829"/>
      <c r="CC123" s="829"/>
      <c r="CD123" s="829"/>
      <c r="CE123" s="829"/>
      <c r="CF123" s="680"/>
      <c r="CG123" s="681"/>
      <c r="CH123" s="681"/>
      <c r="CI123" s="681"/>
      <c r="CJ123" s="830"/>
      <c r="CK123" s="819"/>
      <c r="CL123" s="780"/>
      <c r="CM123" s="780"/>
      <c r="CN123" s="780"/>
      <c r="CO123" s="781"/>
      <c r="CP123" s="807" t="s">
        <v>24</v>
      </c>
      <c r="CQ123" s="808"/>
      <c r="CR123" s="808"/>
      <c r="CS123" s="808"/>
      <c r="CT123" s="808"/>
      <c r="CU123" s="808"/>
      <c r="CV123" s="808"/>
      <c r="CW123" s="808"/>
      <c r="CX123" s="808"/>
      <c r="CY123" s="808"/>
      <c r="CZ123" s="808"/>
      <c r="DA123" s="808"/>
      <c r="DB123" s="808"/>
      <c r="DC123" s="808"/>
      <c r="DD123" s="808"/>
      <c r="DE123" s="808"/>
      <c r="DF123" s="809"/>
      <c r="DG123" s="714" t="s">
        <v>195</v>
      </c>
      <c r="DH123" s="715"/>
      <c r="DI123" s="715"/>
      <c r="DJ123" s="715"/>
      <c r="DK123" s="716"/>
      <c r="DL123" s="717" t="s">
        <v>195</v>
      </c>
      <c r="DM123" s="715"/>
      <c r="DN123" s="715"/>
      <c r="DO123" s="715"/>
      <c r="DP123" s="716"/>
      <c r="DQ123" s="717" t="s">
        <v>195</v>
      </c>
      <c r="DR123" s="715"/>
      <c r="DS123" s="715"/>
      <c r="DT123" s="715"/>
      <c r="DU123" s="716"/>
      <c r="DV123" s="786" t="s">
        <v>195</v>
      </c>
      <c r="DW123" s="787"/>
      <c r="DX123" s="787"/>
      <c r="DY123" s="787"/>
      <c r="DZ123" s="788"/>
    </row>
    <row r="124" spans="1:130" s="48" customFormat="1" ht="26.25" customHeight="1" x14ac:dyDescent="0.15">
      <c r="A124" s="705"/>
      <c r="B124" s="706"/>
      <c r="C124" s="785" t="s">
        <v>341</v>
      </c>
      <c r="D124" s="722"/>
      <c r="E124" s="722"/>
      <c r="F124" s="722"/>
      <c r="G124" s="722"/>
      <c r="H124" s="722"/>
      <c r="I124" s="722"/>
      <c r="J124" s="722"/>
      <c r="K124" s="722"/>
      <c r="L124" s="722"/>
      <c r="M124" s="722"/>
      <c r="N124" s="722"/>
      <c r="O124" s="722"/>
      <c r="P124" s="722"/>
      <c r="Q124" s="722"/>
      <c r="R124" s="722"/>
      <c r="S124" s="722"/>
      <c r="T124" s="722"/>
      <c r="U124" s="722"/>
      <c r="V124" s="722"/>
      <c r="W124" s="722"/>
      <c r="X124" s="722"/>
      <c r="Y124" s="722"/>
      <c r="Z124" s="723"/>
      <c r="AA124" s="714" t="s">
        <v>195</v>
      </c>
      <c r="AB124" s="715"/>
      <c r="AC124" s="715"/>
      <c r="AD124" s="715"/>
      <c r="AE124" s="716"/>
      <c r="AF124" s="717" t="s">
        <v>195</v>
      </c>
      <c r="AG124" s="715"/>
      <c r="AH124" s="715"/>
      <c r="AI124" s="715"/>
      <c r="AJ124" s="716"/>
      <c r="AK124" s="717" t="s">
        <v>195</v>
      </c>
      <c r="AL124" s="715"/>
      <c r="AM124" s="715"/>
      <c r="AN124" s="715"/>
      <c r="AO124" s="716"/>
      <c r="AP124" s="786" t="s">
        <v>195</v>
      </c>
      <c r="AQ124" s="787"/>
      <c r="AR124" s="787"/>
      <c r="AS124" s="787"/>
      <c r="AT124" s="788"/>
      <c r="AU124" s="801" t="s">
        <v>487</v>
      </c>
      <c r="AV124" s="802"/>
      <c r="AW124" s="802"/>
      <c r="AX124" s="802"/>
      <c r="AY124" s="802"/>
      <c r="AZ124" s="802"/>
      <c r="BA124" s="802"/>
      <c r="BB124" s="802"/>
      <c r="BC124" s="802"/>
      <c r="BD124" s="802"/>
      <c r="BE124" s="802"/>
      <c r="BF124" s="802"/>
      <c r="BG124" s="802"/>
      <c r="BH124" s="802"/>
      <c r="BI124" s="802"/>
      <c r="BJ124" s="802"/>
      <c r="BK124" s="802"/>
      <c r="BL124" s="802"/>
      <c r="BM124" s="802"/>
      <c r="BN124" s="802"/>
      <c r="BO124" s="802"/>
      <c r="BP124" s="803"/>
      <c r="BQ124" s="804" t="s">
        <v>195</v>
      </c>
      <c r="BR124" s="805"/>
      <c r="BS124" s="805"/>
      <c r="BT124" s="805"/>
      <c r="BU124" s="805"/>
      <c r="BV124" s="805" t="s">
        <v>195</v>
      </c>
      <c r="BW124" s="805"/>
      <c r="BX124" s="805"/>
      <c r="BY124" s="805"/>
      <c r="BZ124" s="805"/>
      <c r="CA124" s="805" t="s">
        <v>195</v>
      </c>
      <c r="CB124" s="805"/>
      <c r="CC124" s="805"/>
      <c r="CD124" s="805"/>
      <c r="CE124" s="805"/>
      <c r="CF124" s="688"/>
      <c r="CG124" s="689"/>
      <c r="CH124" s="689"/>
      <c r="CI124" s="689"/>
      <c r="CJ124" s="806"/>
      <c r="CK124" s="820"/>
      <c r="CL124" s="820"/>
      <c r="CM124" s="820"/>
      <c r="CN124" s="820"/>
      <c r="CO124" s="821"/>
      <c r="CP124" s="807" t="s">
        <v>488</v>
      </c>
      <c r="CQ124" s="808"/>
      <c r="CR124" s="808"/>
      <c r="CS124" s="808"/>
      <c r="CT124" s="808"/>
      <c r="CU124" s="808"/>
      <c r="CV124" s="808"/>
      <c r="CW124" s="808"/>
      <c r="CX124" s="808"/>
      <c r="CY124" s="808"/>
      <c r="CZ124" s="808"/>
      <c r="DA124" s="808"/>
      <c r="DB124" s="808"/>
      <c r="DC124" s="808"/>
      <c r="DD124" s="808"/>
      <c r="DE124" s="808"/>
      <c r="DF124" s="809"/>
      <c r="DG124" s="733" t="s">
        <v>195</v>
      </c>
      <c r="DH124" s="734"/>
      <c r="DI124" s="734"/>
      <c r="DJ124" s="734"/>
      <c r="DK124" s="735"/>
      <c r="DL124" s="736" t="s">
        <v>195</v>
      </c>
      <c r="DM124" s="734"/>
      <c r="DN124" s="734"/>
      <c r="DO124" s="734"/>
      <c r="DP124" s="735"/>
      <c r="DQ124" s="736" t="s">
        <v>195</v>
      </c>
      <c r="DR124" s="734"/>
      <c r="DS124" s="734"/>
      <c r="DT124" s="734"/>
      <c r="DU124" s="735"/>
      <c r="DV124" s="810" t="s">
        <v>195</v>
      </c>
      <c r="DW124" s="811"/>
      <c r="DX124" s="811"/>
      <c r="DY124" s="811"/>
      <c r="DZ124" s="812"/>
    </row>
    <row r="125" spans="1:130" s="48" customFormat="1" ht="26.25" customHeight="1" x14ac:dyDescent="0.15">
      <c r="A125" s="705"/>
      <c r="B125" s="706"/>
      <c r="C125" s="785" t="s">
        <v>485</v>
      </c>
      <c r="D125" s="722"/>
      <c r="E125" s="722"/>
      <c r="F125" s="722"/>
      <c r="G125" s="722"/>
      <c r="H125" s="722"/>
      <c r="I125" s="722"/>
      <c r="J125" s="722"/>
      <c r="K125" s="722"/>
      <c r="L125" s="722"/>
      <c r="M125" s="722"/>
      <c r="N125" s="722"/>
      <c r="O125" s="722"/>
      <c r="P125" s="722"/>
      <c r="Q125" s="722"/>
      <c r="R125" s="722"/>
      <c r="S125" s="722"/>
      <c r="T125" s="722"/>
      <c r="U125" s="722"/>
      <c r="V125" s="722"/>
      <c r="W125" s="722"/>
      <c r="X125" s="722"/>
      <c r="Y125" s="722"/>
      <c r="Z125" s="723"/>
      <c r="AA125" s="714" t="s">
        <v>195</v>
      </c>
      <c r="AB125" s="715"/>
      <c r="AC125" s="715"/>
      <c r="AD125" s="715"/>
      <c r="AE125" s="716"/>
      <c r="AF125" s="717" t="s">
        <v>195</v>
      </c>
      <c r="AG125" s="715"/>
      <c r="AH125" s="715"/>
      <c r="AI125" s="715"/>
      <c r="AJ125" s="716"/>
      <c r="AK125" s="717" t="s">
        <v>195</v>
      </c>
      <c r="AL125" s="715"/>
      <c r="AM125" s="715"/>
      <c r="AN125" s="715"/>
      <c r="AO125" s="716"/>
      <c r="AP125" s="786" t="s">
        <v>195</v>
      </c>
      <c r="AQ125" s="787"/>
      <c r="AR125" s="787"/>
      <c r="AS125" s="787"/>
      <c r="AT125" s="78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76" t="s">
        <v>489</v>
      </c>
      <c r="CL125" s="777"/>
      <c r="CM125" s="777"/>
      <c r="CN125" s="777"/>
      <c r="CO125" s="778"/>
      <c r="CP125" s="813" t="s">
        <v>139</v>
      </c>
      <c r="CQ125" s="761"/>
      <c r="CR125" s="761"/>
      <c r="CS125" s="761"/>
      <c r="CT125" s="761"/>
      <c r="CU125" s="761"/>
      <c r="CV125" s="761"/>
      <c r="CW125" s="761"/>
      <c r="CX125" s="761"/>
      <c r="CY125" s="761"/>
      <c r="CZ125" s="761"/>
      <c r="DA125" s="761"/>
      <c r="DB125" s="761"/>
      <c r="DC125" s="761"/>
      <c r="DD125" s="761"/>
      <c r="DE125" s="761"/>
      <c r="DF125" s="762"/>
      <c r="DG125" s="814" t="s">
        <v>195</v>
      </c>
      <c r="DH125" s="815"/>
      <c r="DI125" s="815"/>
      <c r="DJ125" s="815"/>
      <c r="DK125" s="815"/>
      <c r="DL125" s="815" t="s">
        <v>195</v>
      </c>
      <c r="DM125" s="815"/>
      <c r="DN125" s="815"/>
      <c r="DO125" s="815"/>
      <c r="DP125" s="815"/>
      <c r="DQ125" s="815" t="s">
        <v>195</v>
      </c>
      <c r="DR125" s="815"/>
      <c r="DS125" s="815"/>
      <c r="DT125" s="815"/>
      <c r="DU125" s="815"/>
      <c r="DV125" s="816" t="s">
        <v>195</v>
      </c>
      <c r="DW125" s="816"/>
      <c r="DX125" s="816"/>
      <c r="DY125" s="816"/>
      <c r="DZ125" s="817"/>
    </row>
    <row r="126" spans="1:130" s="48" customFormat="1" ht="26.25" customHeight="1" x14ac:dyDescent="0.15">
      <c r="A126" s="705"/>
      <c r="B126" s="706"/>
      <c r="C126" s="785" t="s">
        <v>137</v>
      </c>
      <c r="D126" s="722"/>
      <c r="E126" s="722"/>
      <c r="F126" s="722"/>
      <c r="G126" s="722"/>
      <c r="H126" s="722"/>
      <c r="I126" s="722"/>
      <c r="J126" s="722"/>
      <c r="K126" s="722"/>
      <c r="L126" s="722"/>
      <c r="M126" s="722"/>
      <c r="N126" s="722"/>
      <c r="O126" s="722"/>
      <c r="P126" s="722"/>
      <c r="Q126" s="722"/>
      <c r="R126" s="722"/>
      <c r="S126" s="722"/>
      <c r="T126" s="722"/>
      <c r="U126" s="722"/>
      <c r="V126" s="722"/>
      <c r="W126" s="722"/>
      <c r="X126" s="722"/>
      <c r="Y126" s="722"/>
      <c r="Z126" s="723"/>
      <c r="AA126" s="714">
        <v>39217</v>
      </c>
      <c r="AB126" s="715"/>
      <c r="AC126" s="715"/>
      <c r="AD126" s="715"/>
      <c r="AE126" s="716"/>
      <c r="AF126" s="717">
        <v>50663</v>
      </c>
      <c r="AG126" s="715"/>
      <c r="AH126" s="715"/>
      <c r="AI126" s="715"/>
      <c r="AJ126" s="716"/>
      <c r="AK126" s="717">
        <v>55576</v>
      </c>
      <c r="AL126" s="715"/>
      <c r="AM126" s="715"/>
      <c r="AN126" s="715"/>
      <c r="AO126" s="716"/>
      <c r="AP126" s="786">
        <v>0.6</v>
      </c>
      <c r="AQ126" s="787"/>
      <c r="AR126" s="787"/>
      <c r="AS126" s="787"/>
      <c r="AT126" s="78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79"/>
      <c r="CL126" s="780"/>
      <c r="CM126" s="780"/>
      <c r="CN126" s="780"/>
      <c r="CO126" s="781"/>
      <c r="CP126" s="785" t="s">
        <v>421</v>
      </c>
      <c r="CQ126" s="722"/>
      <c r="CR126" s="722"/>
      <c r="CS126" s="722"/>
      <c r="CT126" s="722"/>
      <c r="CU126" s="722"/>
      <c r="CV126" s="722"/>
      <c r="CW126" s="722"/>
      <c r="CX126" s="722"/>
      <c r="CY126" s="722"/>
      <c r="CZ126" s="722"/>
      <c r="DA126" s="722"/>
      <c r="DB126" s="722"/>
      <c r="DC126" s="722"/>
      <c r="DD126" s="722"/>
      <c r="DE126" s="722"/>
      <c r="DF126" s="723"/>
      <c r="DG126" s="789" t="s">
        <v>195</v>
      </c>
      <c r="DH126" s="790"/>
      <c r="DI126" s="790"/>
      <c r="DJ126" s="790"/>
      <c r="DK126" s="790"/>
      <c r="DL126" s="790" t="s">
        <v>195</v>
      </c>
      <c r="DM126" s="790"/>
      <c r="DN126" s="790"/>
      <c r="DO126" s="790"/>
      <c r="DP126" s="790"/>
      <c r="DQ126" s="790" t="s">
        <v>195</v>
      </c>
      <c r="DR126" s="790"/>
      <c r="DS126" s="790"/>
      <c r="DT126" s="790"/>
      <c r="DU126" s="790"/>
      <c r="DV126" s="791" t="s">
        <v>195</v>
      </c>
      <c r="DW126" s="791"/>
      <c r="DX126" s="791"/>
      <c r="DY126" s="791"/>
      <c r="DZ126" s="792"/>
    </row>
    <row r="127" spans="1:130" s="48" customFormat="1" ht="26.25" customHeight="1" x14ac:dyDescent="0.15">
      <c r="A127" s="707"/>
      <c r="B127" s="708"/>
      <c r="C127" s="793" t="s">
        <v>75</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14" t="s">
        <v>195</v>
      </c>
      <c r="AB127" s="715"/>
      <c r="AC127" s="715"/>
      <c r="AD127" s="715"/>
      <c r="AE127" s="716"/>
      <c r="AF127" s="717" t="s">
        <v>195</v>
      </c>
      <c r="AG127" s="715"/>
      <c r="AH127" s="715"/>
      <c r="AI127" s="715"/>
      <c r="AJ127" s="716"/>
      <c r="AK127" s="717" t="s">
        <v>195</v>
      </c>
      <c r="AL127" s="715"/>
      <c r="AM127" s="715"/>
      <c r="AN127" s="715"/>
      <c r="AO127" s="716"/>
      <c r="AP127" s="786" t="s">
        <v>195</v>
      </c>
      <c r="AQ127" s="787"/>
      <c r="AR127" s="787"/>
      <c r="AS127" s="787"/>
      <c r="AT127" s="788"/>
      <c r="AU127" s="56"/>
      <c r="AV127" s="56"/>
      <c r="AW127" s="56"/>
      <c r="AX127" s="796" t="s">
        <v>492</v>
      </c>
      <c r="AY127" s="797"/>
      <c r="AZ127" s="797"/>
      <c r="BA127" s="797"/>
      <c r="BB127" s="797"/>
      <c r="BC127" s="797"/>
      <c r="BD127" s="797"/>
      <c r="BE127" s="798"/>
      <c r="BF127" s="799" t="s">
        <v>238</v>
      </c>
      <c r="BG127" s="797"/>
      <c r="BH127" s="797"/>
      <c r="BI127" s="797"/>
      <c r="BJ127" s="797"/>
      <c r="BK127" s="797"/>
      <c r="BL127" s="798"/>
      <c r="BM127" s="799" t="s">
        <v>422</v>
      </c>
      <c r="BN127" s="797"/>
      <c r="BO127" s="797"/>
      <c r="BP127" s="797"/>
      <c r="BQ127" s="797"/>
      <c r="BR127" s="797"/>
      <c r="BS127" s="798"/>
      <c r="BT127" s="799" t="s">
        <v>413</v>
      </c>
      <c r="BU127" s="797"/>
      <c r="BV127" s="797"/>
      <c r="BW127" s="797"/>
      <c r="BX127" s="797"/>
      <c r="BY127" s="797"/>
      <c r="BZ127" s="800"/>
      <c r="CA127" s="56"/>
      <c r="CB127" s="56"/>
      <c r="CC127" s="56"/>
      <c r="CD127" s="74"/>
      <c r="CE127" s="74"/>
      <c r="CF127" s="74"/>
      <c r="CG127" s="56"/>
      <c r="CH127" s="56"/>
      <c r="CI127" s="56"/>
      <c r="CJ127" s="75"/>
      <c r="CK127" s="779"/>
      <c r="CL127" s="780"/>
      <c r="CM127" s="780"/>
      <c r="CN127" s="780"/>
      <c r="CO127" s="781"/>
      <c r="CP127" s="785" t="s">
        <v>449</v>
      </c>
      <c r="CQ127" s="722"/>
      <c r="CR127" s="722"/>
      <c r="CS127" s="722"/>
      <c r="CT127" s="722"/>
      <c r="CU127" s="722"/>
      <c r="CV127" s="722"/>
      <c r="CW127" s="722"/>
      <c r="CX127" s="722"/>
      <c r="CY127" s="722"/>
      <c r="CZ127" s="722"/>
      <c r="DA127" s="722"/>
      <c r="DB127" s="722"/>
      <c r="DC127" s="722"/>
      <c r="DD127" s="722"/>
      <c r="DE127" s="722"/>
      <c r="DF127" s="723"/>
      <c r="DG127" s="789" t="s">
        <v>195</v>
      </c>
      <c r="DH127" s="790"/>
      <c r="DI127" s="790"/>
      <c r="DJ127" s="790"/>
      <c r="DK127" s="790"/>
      <c r="DL127" s="790" t="s">
        <v>195</v>
      </c>
      <c r="DM127" s="790"/>
      <c r="DN127" s="790"/>
      <c r="DO127" s="790"/>
      <c r="DP127" s="790"/>
      <c r="DQ127" s="790" t="s">
        <v>195</v>
      </c>
      <c r="DR127" s="790"/>
      <c r="DS127" s="790"/>
      <c r="DT127" s="790"/>
      <c r="DU127" s="790"/>
      <c r="DV127" s="791" t="s">
        <v>195</v>
      </c>
      <c r="DW127" s="791"/>
      <c r="DX127" s="791"/>
      <c r="DY127" s="791"/>
      <c r="DZ127" s="792"/>
    </row>
    <row r="128" spans="1:130" s="48" customFormat="1" ht="26.25" customHeight="1" x14ac:dyDescent="0.15">
      <c r="A128" s="749" t="s">
        <v>493</v>
      </c>
      <c r="B128" s="750"/>
      <c r="C128" s="750"/>
      <c r="D128" s="750"/>
      <c r="E128" s="750"/>
      <c r="F128" s="750"/>
      <c r="G128" s="750"/>
      <c r="H128" s="750"/>
      <c r="I128" s="750"/>
      <c r="J128" s="750"/>
      <c r="K128" s="750"/>
      <c r="L128" s="750"/>
      <c r="M128" s="750"/>
      <c r="N128" s="750"/>
      <c r="O128" s="750"/>
      <c r="P128" s="750"/>
      <c r="Q128" s="750"/>
      <c r="R128" s="750"/>
      <c r="S128" s="750"/>
      <c r="T128" s="750"/>
      <c r="U128" s="750"/>
      <c r="V128" s="750"/>
      <c r="W128" s="751" t="s">
        <v>7</v>
      </c>
      <c r="X128" s="751"/>
      <c r="Y128" s="751"/>
      <c r="Z128" s="752"/>
      <c r="AA128" s="753">
        <v>189585</v>
      </c>
      <c r="AB128" s="754"/>
      <c r="AC128" s="754"/>
      <c r="AD128" s="754"/>
      <c r="AE128" s="755"/>
      <c r="AF128" s="756">
        <v>182993</v>
      </c>
      <c r="AG128" s="754"/>
      <c r="AH128" s="754"/>
      <c r="AI128" s="754"/>
      <c r="AJ128" s="755"/>
      <c r="AK128" s="756">
        <v>187827</v>
      </c>
      <c r="AL128" s="754"/>
      <c r="AM128" s="754"/>
      <c r="AN128" s="754"/>
      <c r="AO128" s="755"/>
      <c r="AP128" s="757"/>
      <c r="AQ128" s="758"/>
      <c r="AR128" s="758"/>
      <c r="AS128" s="758"/>
      <c r="AT128" s="759"/>
      <c r="AU128" s="56"/>
      <c r="AV128" s="56"/>
      <c r="AW128" s="56"/>
      <c r="AX128" s="760" t="s">
        <v>310</v>
      </c>
      <c r="AY128" s="761"/>
      <c r="AZ128" s="761"/>
      <c r="BA128" s="761"/>
      <c r="BB128" s="761"/>
      <c r="BC128" s="761"/>
      <c r="BD128" s="761"/>
      <c r="BE128" s="762"/>
      <c r="BF128" s="763" t="s">
        <v>195</v>
      </c>
      <c r="BG128" s="764"/>
      <c r="BH128" s="764"/>
      <c r="BI128" s="764"/>
      <c r="BJ128" s="764"/>
      <c r="BK128" s="764"/>
      <c r="BL128" s="765"/>
      <c r="BM128" s="763">
        <v>12.99</v>
      </c>
      <c r="BN128" s="764"/>
      <c r="BO128" s="764"/>
      <c r="BP128" s="764"/>
      <c r="BQ128" s="764"/>
      <c r="BR128" s="764"/>
      <c r="BS128" s="765"/>
      <c r="BT128" s="763">
        <v>20</v>
      </c>
      <c r="BU128" s="764"/>
      <c r="BV128" s="764"/>
      <c r="BW128" s="764"/>
      <c r="BX128" s="764"/>
      <c r="BY128" s="764"/>
      <c r="BZ128" s="766"/>
      <c r="CA128" s="74"/>
      <c r="CB128" s="74"/>
      <c r="CC128" s="74"/>
      <c r="CD128" s="74"/>
      <c r="CE128" s="74"/>
      <c r="CF128" s="74"/>
      <c r="CG128" s="56"/>
      <c r="CH128" s="56"/>
      <c r="CI128" s="56"/>
      <c r="CJ128" s="75"/>
      <c r="CK128" s="782"/>
      <c r="CL128" s="783"/>
      <c r="CM128" s="783"/>
      <c r="CN128" s="783"/>
      <c r="CO128" s="784"/>
      <c r="CP128" s="767" t="s">
        <v>404</v>
      </c>
      <c r="CQ128" s="741"/>
      <c r="CR128" s="741"/>
      <c r="CS128" s="741"/>
      <c r="CT128" s="741"/>
      <c r="CU128" s="741"/>
      <c r="CV128" s="741"/>
      <c r="CW128" s="741"/>
      <c r="CX128" s="741"/>
      <c r="CY128" s="741"/>
      <c r="CZ128" s="741"/>
      <c r="DA128" s="741"/>
      <c r="DB128" s="741"/>
      <c r="DC128" s="741"/>
      <c r="DD128" s="741"/>
      <c r="DE128" s="741"/>
      <c r="DF128" s="742"/>
      <c r="DG128" s="768">
        <v>1390</v>
      </c>
      <c r="DH128" s="769"/>
      <c r="DI128" s="769"/>
      <c r="DJ128" s="769"/>
      <c r="DK128" s="769"/>
      <c r="DL128" s="769">
        <v>1115</v>
      </c>
      <c r="DM128" s="769"/>
      <c r="DN128" s="769"/>
      <c r="DO128" s="769"/>
      <c r="DP128" s="769"/>
      <c r="DQ128" s="769">
        <v>975</v>
      </c>
      <c r="DR128" s="769"/>
      <c r="DS128" s="769"/>
      <c r="DT128" s="769"/>
      <c r="DU128" s="769"/>
      <c r="DV128" s="770">
        <v>0</v>
      </c>
      <c r="DW128" s="770"/>
      <c r="DX128" s="770"/>
      <c r="DY128" s="770"/>
      <c r="DZ128" s="771"/>
    </row>
    <row r="129" spans="1:131" s="48" customFormat="1" ht="26.25" customHeight="1" x14ac:dyDescent="0.15">
      <c r="A129" s="709" t="s">
        <v>167</v>
      </c>
      <c r="B129" s="710"/>
      <c r="C129" s="710"/>
      <c r="D129" s="710"/>
      <c r="E129" s="710"/>
      <c r="F129" s="710"/>
      <c r="G129" s="710"/>
      <c r="H129" s="710"/>
      <c r="I129" s="710"/>
      <c r="J129" s="710"/>
      <c r="K129" s="710"/>
      <c r="L129" s="710"/>
      <c r="M129" s="710"/>
      <c r="N129" s="710"/>
      <c r="O129" s="710"/>
      <c r="P129" s="710"/>
      <c r="Q129" s="710"/>
      <c r="R129" s="710"/>
      <c r="S129" s="710"/>
      <c r="T129" s="710"/>
      <c r="U129" s="710"/>
      <c r="V129" s="710"/>
      <c r="W129" s="711" t="s">
        <v>239</v>
      </c>
      <c r="X129" s="712"/>
      <c r="Y129" s="712"/>
      <c r="Z129" s="713"/>
      <c r="AA129" s="714">
        <v>12060232</v>
      </c>
      <c r="AB129" s="715"/>
      <c r="AC129" s="715"/>
      <c r="AD129" s="715"/>
      <c r="AE129" s="716"/>
      <c r="AF129" s="717">
        <v>12284344</v>
      </c>
      <c r="AG129" s="715"/>
      <c r="AH129" s="715"/>
      <c r="AI129" s="715"/>
      <c r="AJ129" s="716"/>
      <c r="AK129" s="717">
        <v>12578508</v>
      </c>
      <c r="AL129" s="715"/>
      <c r="AM129" s="715"/>
      <c r="AN129" s="715"/>
      <c r="AO129" s="716"/>
      <c r="AP129" s="718"/>
      <c r="AQ129" s="719"/>
      <c r="AR129" s="719"/>
      <c r="AS129" s="719"/>
      <c r="AT129" s="720"/>
      <c r="AU129" s="67"/>
      <c r="AV129" s="67"/>
      <c r="AW129" s="67"/>
      <c r="AX129" s="721" t="s">
        <v>114</v>
      </c>
      <c r="AY129" s="722"/>
      <c r="AZ129" s="722"/>
      <c r="BA129" s="722"/>
      <c r="BB129" s="722"/>
      <c r="BC129" s="722"/>
      <c r="BD129" s="722"/>
      <c r="BE129" s="723"/>
      <c r="BF129" s="772" t="s">
        <v>195</v>
      </c>
      <c r="BG129" s="773"/>
      <c r="BH129" s="773"/>
      <c r="BI129" s="773"/>
      <c r="BJ129" s="773"/>
      <c r="BK129" s="773"/>
      <c r="BL129" s="774"/>
      <c r="BM129" s="772">
        <v>17.989999999999998</v>
      </c>
      <c r="BN129" s="773"/>
      <c r="BO129" s="773"/>
      <c r="BP129" s="773"/>
      <c r="BQ129" s="773"/>
      <c r="BR129" s="773"/>
      <c r="BS129" s="774"/>
      <c r="BT129" s="772">
        <v>30</v>
      </c>
      <c r="BU129" s="773"/>
      <c r="BV129" s="773"/>
      <c r="BW129" s="773"/>
      <c r="BX129" s="773"/>
      <c r="BY129" s="773"/>
      <c r="BZ129" s="7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09" t="s">
        <v>148</v>
      </c>
      <c r="B130" s="710"/>
      <c r="C130" s="710"/>
      <c r="D130" s="710"/>
      <c r="E130" s="710"/>
      <c r="F130" s="710"/>
      <c r="G130" s="710"/>
      <c r="H130" s="710"/>
      <c r="I130" s="710"/>
      <c r="J130" s="710"/>
      <c r="K130" s="710"/>
      <c r="L130" s="710"/>
      <c r="M130" s="710"/>
      <c r="N130" s="710"/>
      <c r="O130" s="710"/>
      <c r="P130" s="710"/>
      <c r="Q130" s="710"/>
      <c r="R130" s="710"/>
      <c r="S130" s="710"/>
      <c r="T130" s="710"/>
      <c r="U130" s="710"/>
      <c r="V130" s="710"/>
      <c r="W130" s="711" t="s">
        <v>494</v>
      </c>
      <c r="X130" s="712"/>
      <c r="Y130" s="712"/>
      <c r="Z130" s="713"/>
      <c r="AA130" s="714">
        <v>2370859</v>
      </c>
      <c r="AB130" s="715"/>
      <c r="AC130" s="715"/>
      <c r="AD130" s="715"/>
      <c r="AE130" s="716"/>
      <c r="AF130" s="717">
        <v>2480727</v>
      </c>
      <c r="AG130" s="715"/>
      <c r="AH130" s="715"/>
      <c r="AI130" s="715"/>
      <c r="AJ130" s="716"/>
      <c r="AK130" s="717">
        <v>2512752</v>
      </c>
      <c r="AL130" s="715"/>
      <c r="AM130" s="715"/>
      <c r="AN130" s="715"/>
      <c r="AO130" s="716"/>
      <c r="AP130" s="718"/>
      <c r="AQ130" s="719"/>
      <c r="AR130" s="719"/>
      <c r="AS130" s="719"/>
      <c r="AT130" s="720"/>
      <c r="AU130" s="67"/>
      <c r="AV130" s="67"/>
      <c r="AW130" s="67"/>
      <c r="AX130" s="721" t="s">
        <v>436</v>
      </c>
      <c r="AY130" s="722"/>
      <c r="AZ130" s="722"/>
      <c r="BA130" s="722"/>
      <c r="BB130" s="722"/>
      <c r="BC130" s="722"/>
      <c r="BD130" s="722"/>
      <c r="BE130" s="723"/>
      <c r="BF130" s="724">
        <v>8.1999999999999993</v>
      </c>
      <c r="BG130" s="725"/>
      <c r="BH130" s="725"/>
      <c r="BI130" s="725"/>
      <c r="BJ130" s="725"/>
      <c r="BK130" s="725"/>
      <c r="BL130" s="726"/>
      <c r="BM130" s="724">
        <v>25</v>
      </c>
      <c r="BN130" s="725"/>
      <c r="BO130" s="725"/>
      <c r="BP130" s="725"/>
      <c r="BQ130" s="725"/>
      <c r="BR130" s="725"/>
      <c r="BS130" s="726"/>
      <c r="BT130" s="724">
        <v>35</v>
      </c>
      <c r="BU130" s="725"/>
      <c r="BV130" s="725"/>
      <c r="BW130" s="725"/>
      <c r="BX130" s="725"/>
      <c r="BY130" s="725"/>
      <c r="BZ130" s="72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728"/>
      <c r="B131" s="729"/>
      <c r="C131" s="729"/>
      <c r="D131" s="729"/>
      <c r="E131" s="729"/>
      <c r="F131" s="729"/>
      <c r="G131" s="729"/>
      <c r="H131" s="729"/>
      <c r="I131" s="729"/>
      <c r="J131" s="729"/>
      <c r="K131" s="729"/>
      <c r="L131" s="729"/>
      <c r="M131" s="729"/>
      <c r="N131" s="729"/>
      <c r="O131" s="729"/>
      <c r="P131" s="729"/>
      <c r="Q131" s="729"/>
      <c r="R131" s="729"/>
      <c r="S131" s="729"/>
      <c r="T131" s="729"/>
      <c r="U131" s="729"/>
      <c r="V131" s="729"/>
      <c r="W131" s="730" t="s">
        <v>170</v>
      </c>
      <c r="X131" s="731"/>
      <c r="Y131" s="731"/>
      <c r="Z131" s="732"/>
      <c r="AA131" s="733">
        <v>9689373</v>
      </c>
      <c r="AB131" s="734"/>
      <c r="AC131" s="734"/>
      <c r="AD131" s="734"/>
      <c r="AE131" s="735"/>
      <c r="AF131" s="736">
        <v>9803617</v>
      </c>
      <c r="AG131" s="734"/>
      <c r="AH131" s="734"/>
      <c r="AI131" s="734"/>
      <c r="AJ131" s="735"/>
      <c r="AK131" s="736">
        <v>10065756</v>
      </c>
      <c r="AL131" s="734"/>
      <c r="AM131" s="734"/>
      <c r="AN131" s="734"/>
      <c r="AO131" s="735"/>
      <c r="AP131" s="737"/>
      <c r="AQ131" s="738"/>
      <c r="AR131" s="738"/>
      <c r="AS131" s="738"/>
      <c r="AT131" s="739"/>
      <c r="AU131" s="67"/>
      <c r="AV131" s="67"/>
      <c r="AW131" s="67"/>
      <c r="AX131" s="740" t="s">
        <v>58</v>
      </c>
      <c r="AY131" s="741"/>
      <c r="AZ131" s="741"/>
      <c r="BA131" s="741"/>
      <c r="BB131" s="741"/>
      <c r="BC131" s="741"/>
      <c r="BD131" s="741"/>
      <c r="BE131" s="742"/>
      <c r="BF131" s="743" t="s">
        <v>195</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699" t="s">
        <v>29</v>
      </c>
      <c r="B132" s="700"/>
      <c r="C132" s="700"/>
      <c r="D132" s="700"/>
      <c r="E132" s="700"/>
      <c r="F132" s="700"/>
      <c r="G132" s="700"/>
      <c r="H132" s="700"/>
      <c r="I132" s="700"/>
      <c r="J132" s="700"/>
      <c r="K132" s="700"/>
      <c r="L132" s="700"/>
      <c r="M132" s="700"/>
      <c r="N132" s="700"/>
      <c r="O132" s="700"/>
      <c r="P132" s="700"/>
      <c r="Q132" s="700"/>
      <c r="R132" s="700"/>
      <c r="S132" s="700"/>
      <c r="T132" s="700"/>
      <c r="U132" s="700"/>
      <c r="V132" s="674" t="s">
        <v>495</v>
      </c>
      <c r="W132" s="674"/>
      <c r="X132" s="674"/>
      <c r="Y132" s="674"/>
      <c r="Z132" s="675"/>
      <c r="AA132" s="676">
        <v>8.4833559409999992</v>
      </c>
      <c r="AB132" s="677"/>
      <c r="AC132" s="677"/>
      <c r="AD132" s="677"/>
      <c r="AE132" s="678"/>
      <c r="AF132" s="679">
        <v>8.2110875780000008</v>
      </c>
      <c r="AG132" s="677"/>
      <c r="AH132" s="677"/>
      <c r="AI132" s="677"/>
      <c r="AJ132" s="678"/>
      <c r="AK132" s="679">
        <v>8.0875892480000005</v>
      </c>
      <c r="AL132" s="677"/>
      <c r="AM132" s="677"/>
      <c r="AN132" s="677"/>
      <c r="AO132" s="678"/>
      <c r="AP132" s="680"/>
      <c r="AQ132" s="681"/>
      <c r="AR132" s="681"/>
      <c r="AS132" s="681"/>
      <c r="AT132" s="682"/>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701"/>
      <c r="B133" s="702"/>
      <c r="C133" s="702"/>
      <c r="D133" s="702"/>
      <c r="E133" s="702"/>
      <c r="F133" s="702"/>
      <c r="G133" s="702"/>
      <c r="H133" s="702"/>
      <c r="I133" s="702"/>
      <c r="J133" s="702"/>
      <c r="K133" s="702"/>
      <c r="L133" s="702"/>
      <c r="M133" s="702"/>
      <c r="N133" s="702"/>
      <c r="O133" s="702"/>
      <c r="P133" s="702"/>
      <c r="Q133" s="702"/>
      <c r="R133" s="702"/>
      <c r="S133" s="702"/>
      <c r="T133" s="702"/>
      <c r="U133" s="702"/>
      <c r="V133" s="683" t="s">
        <v>81</v>
      </c>
      <c r="W133" s="683"/>
      <c r="X133" s="683"/>
      <c r="Y133" s="683"/>
      <c r="Z133" s="684"/>
      <c r="AA133" s="685">
        <v>7.7</v>
      </c>
      <c r="AB133" s="686"/>
      <c r="AC133" s="686"/>
      <c r="AD133" s="686"/>
      <c r="AE133" s="687"/>
      <c r="AF133" s="685">
        <v>8.1</v>
      </c>
      <c r="AG133" s="686"/>
      <c r="AH133" s="686"/>
      <c r="AI133" s="686"/>
      <c r="AJ133" s="687"/>
      <c r="AK133" s="685">
        <v>8.1999999999999993</v>
      </c>
      <c r="AL133" s="686"/>
      <c r="AM133" s="686"/>
      <c r="AN133" s="686"/>
      <c r="AO133" s="687"/>
      <c r="AP133" s="688"/>
      <c r="AQ133" s="689"/>
      <c r="AR133" s="689"/>
      <c r="AS133" s="689"/>
      <c r="AT133" s="69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6Bolep8ZFimcSZz/aH/WFootDFNc0tZ/+UKN2XIAu1hDuQ3K5ldQ0FFSSwlLI4T++RHm3V+nyRyZsmkABVr7Sg==" saltValue="1r2lawxKaMcNEgGADY4X4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98</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2mMysy/Z8iHZ05eUCLXWQ+k/fKWf7Bc9Lg250aE70YAw6UsDg8ce3zSuZLkVP2X4uSGkSAMhjCIAgJe9jGB8CA==" saltValue="EGUVfQoPRn6nC44ifHWAAg=="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HqVu+SBGX64ngry8Cs/y7k5mbqsJxHsONAtvfRI6irJikwXRK8K/Lx9bw1YOF8YUCP6688x7cNFnOab1su81pA==" saltValue="WeREU50swBmQtxN9VCHRSQ==" spinCount="100000" sheet="1" objects="1" scenarios="1"/>
  <phoneticPr fontId="5"/>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496</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334</v>
      </c>
      <c r="AL6" s="81"/>
      <c r="AM6" s="81"/>
      <c r="AN6" s="8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993" t="s">
        <v>85</v>
      </c>
      <c r="AP7" s="126"/>
      <c r="AQ7" s="137" t="s">
        <v>497</v>
      </c>
      <c r="AR7" s="151"/>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994"/>
      <c r="AP8" s="127" t="s">
        <v>498</v>
      </c>
      <c r="AQ8" s="138" t="s">
        <v>499</v>
      </c>
      <c r="AR8" s="152" t="s">
        <v>426</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4" t="s">
        <v>500</v>
      </c>
      <c r="AL9" s="1005"/>
      <c r="AM9" s="1005"/>
      <c r="AN9" s="1006"/>
      <c r="AO9" s="116">
        <v>3670214</v>
      </c>
      <c r="AP9" s="116">
        <v>105179</v>
      </c>
      <c r="AQ9" s="139">
        <v>98214</v>
      </c>
      <c r="AR9" s="153">
        <v>7.1</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4" t="s">
        <v>204</v>
      </c>
      <c r="AL10" s="1005"/>
      <c r="AM10" s="1005"/>
      <c r="AN10" s="1006"/>
      <c r="AO10" s="117">
        <v>1626</v>
      </c>
      <c r="AP10" s="117">
        <v>47</v>
      </c>
      <c r="AQ10" s="140">
        <v>8330</v>
      </c>
      <c r="AR10" s="154">
        <v>-99.4</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4" t="s">
        <v>402</v>
      </c>
      <c r="AL11" s="1005"/>
      <c r="AM11" s="1005"/>
      <c r="AN11" s="1006"/>
      <c r="AO11" s="117">
        <v>15587</v>
      </c>
      <c r="AP11" s="117">
        <v>447</v>
      </c>
      <c r="AQ11" s="140">
        <v>2236</v>
      </c>
      <c r="AR11" s="154">
        <v>-80</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4" t="s">
        <v>236</v>
      </c>
      <c r="AL12" s="1005"/>
      <c r="AM12" s="1005"/>
      <c r="AN12" s="1006"/>
      <c r="AO12" s="117" t="s">
        <v>195</v>
      </c>
      <c r="AP12" s="117" t="s">
        <v>195</v>
      </c>
      <c r="AQ12" s="140">
        <v>12</v>
      </c>
      <c r="AR12" s="154" t="s">
        <v>195</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4" t="s">
        <v>501</v>
      </c>
      <c r="AL13" s="1005"/>
      <c r="AM13" s="1005"/>
      <c r="AN13" s="1006"/>
      <c r="AO13" s="117">
        <v>130949</v>
      </c>
      <c r="AP13" s="117">
        <v>3753</v>
      </c>
      <c r="AQ13" s="140">
        <v>3111</v>
      </c>
      <c r="AR13" s="154">
        <v>20.6</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4" t="s">
        <v>503</v>
      </c>
      <c r="AL14" s="1005"/>
      <c r="AM14" s="1005"/>
      <c r="AN14" s="1006"/>
      <c r="AO14" s="117">
        <v>77116</v>
      </c>
      <c r="AP14" s="117">
        <v>2210</v>
      </c>
      <c r="AQ14" s="140">
        <v>1882</v>
      </c>
      <c r="AR14" s="154">
        <v>17.399999999999999</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7" t="s">
        <v>313</v>
      </c>
      <c r="AL15" s="1008"/>
      <c r="AM15" s="1008"/>
      <c r="AN15" s="1009"/>
      <c r="AO15" s="117">
        <v>-100667</v>
      </c>
      <c r="AP15" s="117">
        <v>-2885</v>
      </c>
      <c r="AQ15" s="140">
        <v>-6411</v>
      </c>
      <c r="AR15" s="154">
        <v>-55</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7" t="s">
        <v>272</v>
      </c>
      <c r="AL16" s="1008"/>
      <c r="AM16" s="1008"/>
      <c r="AN16" s="1009"/>
      <c r="AO16" s="117">
        <v>3794825</v>
      </c>
      <c r="AP16" s="117">
        <v>108750</v>
      </c>
      <c r="AQ16" s="140">
        <v>107373</v>
      </c>
      <c r="AR16" s="154">
        <v>1.3</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183</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504</v>
      </c>
      <c r="AP20" s="128" t="s">
        <v>339</v>
      </c>
      <c r="AQ20" s="141" t="s">
        <v>39</v>
      </c>
      <c r="AR20" s="155"/>
    </row>
    <row r="21" spans="1:46" s="81" customFormat="1" x14ac:dyDescent="0.15">
      <c r="A21" s="83"/>
      <c r="AK21" s="1010" t="s">
        <v>505</v>
      </c>
      <c r="AL21" s="1011"/>
      <c r="AM21" s="1011"/>
      <c r="AN21" s="1012"/>
      <c r="AO21" s="119">
        <v>10.4</v>
      </c>
      <c r="AP21" s="129">
        <v>9.17</v>
      </c>
      <c r="AQ21" s="142">
        <v>1.23</v>
      </c>
      <c r="AS21" s="161"/>
      <c r="AT21" s="83"/>
    </row>
    <row r="22" spans="1:46" s="81" customFormat="1" x14ac:dyDescent="0.15">
      <c r="A22" s="83"/>
      <c r="AK22" s="1010" t="s">
        <v>506</v>
      </c>
      <c r="AL22" s="1011"/>
      <c r="AM22" s="1011"/>
      <c r="AN22" s="1012"/>
      <c r="AO22" s="120">
        <v>100.6</v>
      </c>
      <c r="AP22" s="130">
        <v>97.5</v>
      </c>
      <c r="AQ22" s="143">
        <v>3.1</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x14ac:dyDescent="0.15">
      <c r="A26" s="1003" t="s">
        <v>507</v>
      </c>
      <c r="B26" s="1003"/>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003"/>
      <c r="AG26" s="1003"/>
      <c r="AH26" s="1003"/>
      <c r="AI26" s="1003"/>
      <c r="AJ26" s="1003"/>
      <c r="AK26" s="1003"/>
      <c r="AL26" s="1003"/>
      <c r="AM26" s="1003"/>
      <c r="AN26" s="1003"/>
      <c r="AO26" s="1003"/>
      <c r="AP26" s="1003"/>
      <c r="AQ26" s="1003"/>
      <c r="AR26" s="1003"/>
      <c r="AS26" s="1003"/>
    </row>
    <row r="27" spans="1:46" x14ac:dyDescent="0.15">
      <c r="A27" s="85"/>
      <c r="AO27" s="90"/>
      <c r="AP27" s="90"/>
      <c r="AQ27" s="90"/>
      <c r="AR27" s="90"/>
      <c r="AS27" s="90"/>
      <c r="AT27" s="90"/>
    </row>
    <row r="28" spans="1:46" ht="17.25" x14ac:dyDescent="0.15">
      <c r="A28" s="82" t="s">
        <v>264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118</v>
      </c>
      <c r="AL29" s="81"/>
      <c r="AM29" s="81"/>
      <c r="AN29" s="81"/>
      <c r="AO29" s="90"/>
      <c r="AP29" s="90"/>
      <c r="AQ29" s="90"/>
      <c r="AR29" s="90"/>
      <c r="AS29" s="164"/>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993" t="s">
        <v>85</v>
      </c>
      <c r="AP30" s="126"/>
      <c r="AQ30" s="137" t="s">
        <v>497</v>
      </c>
      <c r="AR30" s="151"/>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994"/>
      <c r="AP31" s="127" t="s">
        <v>498</v>
      </c>
      <c r="AQ31" s="138" t="s">
        <v>499</v>
      </c>
      <c r="AR31" s="152" t="s">
        <v>426</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508</v>
      </c>
      <c r="AL32" s="998"/>
      <c r="AM32" s="998"/>
      <c r="AN32" s="999"/>
      <c r="AO32" s="117">
        <v>3004602</v>
      </c>
      <c r="AP32" s="117">
        <v>86104</v>
      </c>
      <c r="AQ32" s="144">
        <v>55954</v>
      </c>
      <c r="AR32" s="154">
        <v>53.9</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509</v>
      </c>
      <c r="AL33" s="998"/>
      <c r="AM33" s="998"/>
      <c r="AN33" s="999"/>
      <c r="AO33" s="117" t="s">
        <v>195</v>
      </c>
      <c r="AP33" s="117" t="s">
        <v>195</v>
      </c>
      <c r="AQ33" s="144" t="s">
        <v>195</v>
      </c>
      <c r="AR33" s="154" t="s">
        <v>195</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510</v>
      </c>
      <c r="AL34" s="998"/>
      <c r="AM34" s="998"/>
      <c r="AN34" s="999"/>
      <c r="AO34" s="117" t="s">
        <v>195</v>
      </c>
      <c r="AP34" s="117" t="s">
        <v>195</v>
      </c>
      <c r="AQ34" s="144">
        <v>1</v>
      </c>
      <c r="AR34" s="154" t="s">
        <v>195</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511</v>
      </c>
      <c r="AL35" s="998"/>
      <c r="AM35" s="998"/>
      <c r="AN35" s="999"/>
      <c r="AO35" s="117">
        <v>449178</v>
      </c>
      <c r="AP35" s="117">
        <v>12872</v>
      </c>
      <c r="AQ35" s="144">
        <v>17691</v>
      </c>
      <c r="AR35" s="154">
        <v>-27.2</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33</v>
      </c>
      <c r="AL36" s="998"/>
      <c r="AM36" s="998"/>
      <c r="AN36" s="999"/>
      <c r="AO36" s="117">
        <v>5300</v>
      </c>
      <c r="AP36" s="117">
        <v>152</v>
      </c>
      <c r="AQ36" s="144">
        <v>2603</v>
      </c>
      <c r="AR36" s="154">
        <v>-94.2</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349</v>
      </c>
      <c r="AL37" s="998"/>
      <c r="AM37" s="998"/>
      <c r="AN37" s="999"/>
      <c r="AO37" s="117">
        <v>55576</v>
      </c>
      <c r="AP37" s="117">
        <v>1593</v>
      </c>
      <c r="AQ37" s="144">
        <v>579</v>
      </c>
      <c r="AR37" s="154">
        <v>175.1</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512</v>
      </c>
      <c r="AL38" s="1001"/>
      <c r="AM38" s="1001"/>
      <c r="AN38" s="1002"/>
      <c r="AO38" s="121" t="s">
        <v>195</v>
      </c>
      <c r="AP38" s="121" t="s">
        <v>195</v>
      </c>
      <c r="AQ38" s="145">
        <v>4</v>
      </c>
      <c r="AR38" s="143" t="s">
        <v>195</v>
      </c>
      <c r="AS38" s="164"/>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83</v>
      </c>
      <c r="AL39" s="1001"/>
      <c r="AM39" s="1001"/>
      <c r="AN39" s="1002"/>
      <c r="AO39" s="117">
        <v>-187827</v>
      </c>
      <c r="AP39" s="117">
        <v>-5383</v>
      </c>
      <c r="AQ39" s="144">
        <v>-4663</v>
      </c>
      <c r="AR39" s="154">
        <v>15.4</v>
      </c>
      <c r="AS39" s="164"/>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513</v>
      </c>
      <c r="AL40" s="998"/>
      <c r="AM40" s="998"/>
      <c r="AN40" s="999"/>
      <c r="AO40" s="117">
        <v>-2512752</v>
      </c>
      <c r="AP40" s="117">
        <v>-72009</v>
      </c>
      <c r="AQ40" s="144">
        <v>-48945</v>
      </c>
      <c r="AR40" s="154">
        <v>47.1</v>
      </c>
      <c r="AS40" s="164"/>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7" t="s">
        <v>392</v>
      </c>
      <c r="AL41" s="988"/>
      <c r="AM41" s="988"/>
      <c r="AN41" s="989"/>
      <c r="AO41" s="117">
        <v>814077</v>
      </c>
      <c r="AP41" s="117">
        <v>23329</v>
      </c>
      <c r="AQ41" s="144">
        <v>23225</v>
      </c>
      <c r="AR41" s="154">
        <v>0.4</v>
      </c>
      <c r="AS41" s="164"/>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514</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515</v>
      </c>
      <c r="AL48" s="87"/>
      <c r="AM48" s="87"/>
      <c r="AN48" s="87"/>
      <c r="AO48" s="87"/>
      <c r="AP48" s="87"/>
      <c r="AQ48" s="132"/>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5" t="s">
        <v>85</v>
      </c>
      <c r="AN49" s="990" t="s">
        <v>444</v>
      </c>
      <c r="AO49" s="991"/>
      <c r="AP49" s="991"/>
      <c r="AQ49" s="991"/>
      <c r="AR49" s="992"/>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6"/>
      <c r="AN50" s="113" t="s">
        <v>490</v>
      </c>
      <c r="AO50" s="123" t="s">
        <v>491</v>
      </c>
      <c r="AP50" s="134" t="s">
        <v>304</v>
      </c>
      <c r="AQ50" s="147" t="s">
        <v>387</v>
      </c>
      <c r="AR50" s="157" t="s">
        <v>516</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479</v>
      </c>
      <c r="AL51" s="102"/>
      <c r="AM51" s="107">
        <v>4251636</v>
      </c>
      <c r="AN51" s="114">
        <v>113045</v>
      </c>
      <c r="AO51" s="124">
        <v>-6.1</v>
      </c>
      <c r="AP51" s="135">
        <v>76347</v>
      </c>
      <c r="AQ51" s="148">
        <v>2.4</v>
      </c>
      <c r="AR51" s="158">
        <v>-8.5</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274</v>
      </c>
      <c r="AM52" s="108">
        <v>2398317</v>
      </c>
      <c r="AN52" s="115">
        <v>63768</v>
      </c>
      <c r="AO52" s="125">
        <v>-16.899999999999999</v>
      </c>
      <c r="AP52" s="136">
        <v>41762</v>
      </c>
      <c r="AQ52" s="149">
        <v>0.5</v>
      </c>
      <c r="AR52" s="159">
        <v>-17.399999999999999</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322</v>
      </c>
      <c r="AL53" s="102"/>
      <c r="AM53" s="107">
        <v>3541611</v>
      </c>
      <c r="AN53" s="114">
        <v>96161</v>
      </c>
      <c r="AO53" s="124">
        <v>-14.9</v>
      </c>
      <c r="AP53" s="135">
        <v>69604</v>
      </c>
      <c r="AQ53" s="148">
        <v>-8.8000000000000007</v>
      </c>
      <c r="AR53" s="158">
        <v>-6.1</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274</v>
      </c>
      <c r="AM54" s="108">
        <v>2060283</v>
      </c>
      <c r="AN54" s="115">
        <v>55940</v>
      </c>
      <c r="AO54" s="125">
        <v>-12.3</v>
      </c>
      <c r="AP54" s="136">
        <v>36247</v>
      </c>
      <c r="AQ54" s="149">
        <v>-13.2</v>
      </c>
      <c r="AR54" s="159">
        <v>0.9</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135</v>
      </c>
      <c r="AL55" s="102"/>
      <c r="AM55" s="107">
        <v>3400068</v>
      </c>
      <c r="AN55" s="114">
        <v>94088</v>
      </c>
      <c r="AO55" s="124">
        <v>-2.2000000000000002</v>
      </c>
      <c r="AP55" s="135">
        <v>68410</v>
      </c>
      <c r="AQ55" s="148">
        <v>-1.7</v>
      </c>
      <c r="AR55" s="158">
        <v>-0.5</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274</v>
      </c>
      <c r="AM56" s="108">
        <v>1920486</v>
      </c>
      <c r="AN56" s="115">
        <v>53145</v>
      </c>
      <c r="AO56" s="125">
        <v>-5</v>
      </c>
      <c r="AP56" s="136">
        <v>35086</v>
      </c>
      <c r="AQ56" s="149">
        <v>-3.2</v>
      </c>
      <c r="AR56" s="159">
        <v>-1.8</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517</v>
      </c>
      <c r="AL57" s="102"/>
      <c r="AM57" s="107">
        <v>3202290</v>
      </c>
      <c r="AN57" s="114">
        <v>89901</v>
      </c>
      <c r="AO57" s="124">
        <v>-4.5</v>
      </c>
      <c r="AP57" s="135">
        <v>73019</v>
      </c>
      <c r="AQ57" s="148">
        <v>6.7</v>
      </c>
      <c r="AR57" s="158">
        <v>-11.2</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274</v>
      </c>
      <c r="AM58" s="108">
        <v>2042587</v>
      </c>
      <c r="AN58" s="115">
        <v>57344</v>
      </c>
      <c r="AO58" s="125">
        <v>7.9</v>
      </c>
      <c r="AP58" s="136">
        <v>39427</v>
      </c>
      <c r="AQ58" s="149">
        <v>12.4</v>
      </c>
      <c r="AR58" s="159">
        <v>-4.5</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518</v>
      </c>
      <c r="AL59" s="102"/>
      <c r="AM59" s="107">
        <v>2964882</v>
      </c>
      <c r="AN59" s="114">
        <v>84966</v>
      </c>
      <c r="AO59" s="124">
        <v>-5.5</v>
      </c>
      <c r="AP59" s="135">
        <v>76590</v>
      </c>
      <c r="AQ59" s="148">
        <v>4.9000000000000004</v>
      </c>
      <c r="AR59" s="158">
        <v>-10.4</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274</v>
      </c>
      <c r="AM60" s="108">
        <v>2128265</v>
      </c>
      <c r="AN60" s="115">
        <v>60991</v>
      </c>
      <c r="AO60" s="125">
        <v>6.4</v>
      </c>
      <c r="AP60" s="136">
        <v>42387</v>
      </c>
      <c r="AQ60" s="149">
        <v>7.5</v>
      </c>
      <c r="AR60" s="159">
        <v>-1.1000000000000001</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519</v>
      </c>
      <c r="AL61" s="105"/>
      <c r="AM61" s="107">
        <v>3472097</v>
      </c>
      <c r="AN61" s="114">
        <v>95632</v>
      </c>
      <c r="AO61" s="124">
        <v>-6.6</v>
      </c>
      <c r="AP61" s="135">
        <v>72794</v>
      </c>
      <c r="AQ61" s="150">
        <v>0.7</v>
      </c>
      <c r="AR61" s="158">
        <v>-7.3</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274</v>
      </c>
      <c r="AM62" s="108">
        <v>2109988</v>
      </c>
      <c r="AN62" s="115">
        <v>58238</v>
      </c>
      <c r="AO62" s="125">
        <v>-4</v>
      </c>
      <c r="AP62" s="136">
        <v>38982</v>
      </c>
      <c r="AQ62" s="149">
        <v>0.8</v>
      </c>
      <c r="AR62" s="159">
        <v>-4.8</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IY00mavDla//e0kbWeRnJlYEZXS/u1zYLgG26BeUuqwLqClPJzbkETFr2HtTbrUIUGsul5UdqVdeBJcgjxH27Q==" saltValue="4Ou95X1HsPNYhtuDFD528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98</v>
      </c>
    </row>
    <row r="121" spans="125:125" ht="13.5" hidden="1" customHeight="1" x14ac:dyDescent="0.15">
      <c r="DU121" s="78"/>
    </row>
  </sheetData>
  <sheetProtection algorithmName="SHA-512" hashValue="NEzYfCawG3wK3gIpmYDn1rPbHDiGTcdgUuBkVYJIn7f73ZBOJq7wCWRTaijJ8aMBO90+S1KE49iSeJ27+VpK2w==" saltValue="dq9ocV7C3WYhcDKACTshSQ=="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98</v>
      </c>
    </row>
  </sheetData>
  <sheetProtection algorithmName="SHA-512" hashValue="+sUmlcQL/BZhfOdyEfG7Lc+Xk5bD+hHtVu9knhdqa/OjYShyShYHo/Rd7EIVJrBeAXosURyYBV5Euakw0gjc/w==" saltValue="doezkVP/Y0+iva4itzzepw=="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2</v>
      </c>
    </row>
    <row r="46" spans="2:10" ht="29.25" customHeight="1" x14ac:dyDescent="0.2">
      <c r="B46" s="166" t="s">
        <v>5</v>
      </c>
      <c r="C46" s="170"/>
      <c r="D46" s="170"/>
      <c r="E46" s="171" t="s">
        <v>16</v>
      </c>
      <c r="F46" s="172" t="s">
        <v>521</v>
      </c>
      <c r="G46" s="176" t="s">
        <v>522</v>
      </c>
      <c r="H46" s="176" t="s">
        <v>523</v>
      </c>
      <c r="I46" s="176" t="s">
        <v>255</v>
      </c>
      <c r="J46" s="181" t="s">
        <v>524</v>
      </c>
    </row>
    <row r="47" spans="2:10" ht="57.75" customHeight="1" x14ac:dyDescent="0.15">
      <c r="B47" s="167"/>
      <c r="C47" s="1013" t="s">
        <v>3</v>
      </c>
      <c r="D47" s="1013"/>
      <c r="E47" s="1014"/>
      <c r="F47" s="173">
        <v>25.12</v>
      </c>
      <c r="G47" s="177">
        <v>23.71</v>
      </c>
      <c r="H47" s="177">
        <v>25.08</v>
      </c>
      <c r="I47" s="177">
        <v>24.49</v>
      </c>
      <c r="J47" s="182">
        <v>23.99</v>
      </c>
    </row>
    <row r="48" spans="2:10" ht="57.75" customHeight="1" x14ac:dyDescent="0.15">
      <c r="B48" s="168"/>
      <c r="C48" s="1015" t="s">
        <v>9</v>
      </c>
      <c r="D48" s="1015"/>
      <c r="E48" s="1016"/>
      <c r="F48" s="174">
        <v>3.08</v>
      </c>
      <c r="G48" s="178">
        <v>3.04</v>
      </c>
      <c r="H48" s="178">
        <v>3.91</v>
      </c>
      <c r="I48" s="178">
        <v>3</v>
      </c>
      <c r="J48" s="183">
        <v>2.99</v>
      </c>
    </row>
    <row r="49" spans="2:10" ht="57.75" customHeight="1" x14ac:dyDescent="0.15">
      <c r="B49" s="169"/>
      <c r="C49" s="1017" t="s">
        <v>15</v>
      </c>
      <c r="D49" s="1017"/>
      <c r="E49" s="1018"/>
      <c r="F49" s="175" t="s">
        <v>213</v>
      </c>
      <c r="G49" s="179">
        <v>0.06</v>
      </c>
      <c r="H49" s="179">
        <v>1.37</v>
      </c>
      <c r="I49" s="179">
        <v>1.18</v>
      </c>
      <c r="J49" s="184">
        <v>0.13</v>
      </c>
    </row>
    <row r="50" spans="2:10" x14ac:dyDescent="0.15"/>
  </sheetData>
  <sheetProtection algorithmName="SHA-512" hashValue="WhN0UVMgCdbii5ECh8Qqua7yqkH3eKqQ60QobvWPxaso8qKeSHgI8v47I3YrPL6gEEysFus3hgzxDknx4oJmJg==" saltValue="650s9x5IgZD5suiRWOBvb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521</v>
      </c>
      <c r="G33" s="199" t="s">
        <v>522</v>
      </c>
      <c r="H33" s="199" t="s">
        <v>523</v>
      </c>
      <c r="I33" s="199" t="s">
        <v>255</v>
      </c>
      <c r="J33" s="203" t="s">
        <v>524</v>
      </c>
      <c r="K33" s="185"/>
      <c r="L33" s="185"/>
      <c r="M33" s="185"/>
      <c r="N33" s="185"/>
      <c r="O33" s="185"/>
      <c r="P33" s="185"/>
    </row>
    <row r="34" spans="1:16" ht="39" customHeight="1" x14ac:dyDescent="0.15">
      <c r="A34" s="185"/>
      <c r="B34" s="187"/>
      <c r="C34" s="1023" t="s">
        <v>355</v>
      </c>
      <c r="D34" s="1023"/>
      <c r="E34" s="1024"/>
      <c r="F34" s="196">
        <v>1.27</v>
      </c>
      <c r="G34" s="200">
        <v>1.71</v>
      </c>
      <c r="H34" s="200">
        <v>1.94</v>
      </c>
      <c r="I34" s="200">
        <v>1.83</v>
      </c>
      <c r="J34" s="204">
        <v>3.18</v>
      </c>
      <c r="K34" s="185"/>
      <c r="L34" s="185"/>
      <c r="M34" s="185"/>
      <c r="N34" s="185"/>
      <c r="O34" s="185"/>
      <c r="P34" s="185"/>
    </row>
    <row r="35" spans="1:16" ht="39" customHeight="1" x14ac:dyDescent="0.15">
      <c r="A35" s="185"/>
      <c r="B35" s="188"/>
      <c r="C35" s="1019" t="s">
        <v>462</v>
      </c>
      <c r="D35" s="1019"/>
      <c r="E35" s="1020"/>
      <c r="F35" s="197">
        <v>3.02</v>
      </c>
      <c r="G35" s="201">
        <v>2.7</v>
      </c>
      <c r="H35" s="201">
        <v>2.82</v>
      </c>
      <c r="I35" s="201">
        <v>2.68</v>
      </c>
      <c r="J35" s="205">
        <v>3.02</v>
      </c>
      <c r="K35" s="185"/>
      <c r="L35" s="185"/>
      <c r="M35" s="185"/>
      <c r="N35" s="185"/>
      <c r="O35" s="185"/>
      <c r="P35" s="185"/>
    </row>
    <row r="36" spans="1:16" ht="39" customHeight="1" x14ac:dyDescent="0.15">
      <c r="A36" s="185"/>
      <c r="B36" s="188"/>
      <c r="C36" s="1019" t="s">
        <v>453</v>
      </c>
      <c r="D36" s="1019"/>
      <c r="E36" s="1020"/>
      <c r="F36" s="197">
        <v>3.07</v>
      </c>
      <c r="G36" s="201">
        <v>3.04</v>
      </c>
      <c r="H36" s="201">
        <v>3.91</v>
      </c>
      <c r="I36" s="201">
        <v>3</v>
      </c>
      <c r="J36" s="205">
        <v>2.99</v>
      </c>
      <c r="K36" s="185"/>
      <c r="L36" s="185"/>
      <c r="M36" s="185"/>
      <c r="N36" s="185"/>
      <c r="O36" s="185"/>
      <c r="P36" s="185"/>
    </row>
    <row r="37" spans="1:16" ht="39" customHeight="1" x14ac:dyDescent="0.15">
      <c r="A37" s="185"/>
      <c r="B37" s="188"/>
      <c r="C37" s="1019" t="s">
        <v>24</v>
      </c>
      <c r="D37" s="1019"/>
      <c r="E37" s="1020"/>
      <c r="F37" s="197">
        <v>0</v>
      </c>
      <c r="G37" s="201">
        <v>0.52</v>
      </c>
      <c r="H37" s="201">
        <v>1.4</v>
      </c>
      <c r="I37" s="201">
        <v>1.45</v>
      </c>
      <c r="J37" s="205">
        <v>1.04</v>
      </c>
      <c r="K37" s="185"/>
      <c r="L37" s="185"/>
      <c r="M37" s="185"/>
      <c r="N37" s="185"/>
      <c r="O37" s="185"/>
      <c r="P37" s="185"/>
    </row>
    <row r="38" spans="1:16" ht="39" customHeight="1" x14ac:dyDescent="0.15">
      <c r="A38" s="185"/>
      <c r="B38" s="188"/>
      <c r="C38" s="1019" t="s">
        <v>461</v>
      </c>
      <c r="D38" s="1019"/>
      <c r="E38" s="1020"/>
      <c r="F38" s="197">
        <v>2.71</v>
      </c>
      <c r="G38" s="201">
        <v>3.88</v>
      </c>
      <c r="H38" s="201">
        <v>2.99</v>
      </c>
      <c r="I38" s="201">
        <v>1.48</v>
      </c>
      <c r="J38" s="205">
        <v>0.72</v>
      </c>
      <c r="K38" s="185"/>
      <c r="L38" s="185"/>
      <c r="M38" s="185"/>
      <c r="N38" s="185"/>
      <c r="O38" s="185"/>
      <c r="P38" s="185"/>
    </row>
    <row r="39" spans="1:16" ht="39" customHeight="1" x14ac:dyDescent="0.15">
      <c r="A39" s="185"/>
      <c r="B39" s="188"/>
      <c r="C39" s="1019" t="s">
        <v>290</v>
      </c>
      <c r="D39" s="1019"/>
      <c r="E39" s="1020"/>
      <c r="F39" s="197">
        <v>0</v>
      </c>
      <c r="G39" s="201">
        <v>0</v>
      </c>
      <c r="H39" s="201">
        <v>0</v>
      </c>
      <c r="I39" s="201">
        <v>0</v>
      </c>
      <c r="J39" s="205">
        <v>0.09</v>
      </c>
      <c r="K39" s="185"/>
      <c r="L39" s="185"/>
      <c r="M39" s="185"/>
      <c r="N39" s="185"/>
      <c r="O39" s="185"/>
      <c r="P39" s="185"/>
    </row>
    <row r="40" spans="1:16" ht="39" customHeight="1" x14ac:dyDescent="0.15">
      <c r="A40" s="185"/>
      <c r="B40" s="188"/>
      <c r="C40" s="1019" t="s">
        <v>223</v>
      </c>
      <c r="D40" s="1019"/>
      <c r="E40" s="1020"/>
      <c r="F40" s="197">
        <v>0.01</v>
      </c>
      <c r="G40" s="201">
        <v>0.01</v>
      </c>
      <c r="H40" s="201">
        <v>0.01</v>
      </c>
      <c r="I40" s="201">
        <v>0.02</v>
      </c>
      <c r="J40" s="205">
        <v>0.02</v>
      </c>
      <c r="K40" s="185"/>
      <c r="L40" s="185"/>
      <c r="M40" s="185"/>
      <c r="N40" s="185"/>
      <c r="O40" s="185"/>
      <c r="P40" s="185"/>
    </row>
    <row r="41" spans="1:16" ht="39" customHeight="1" x14ac:dyDescent="0.15">
      <c r="A41" s="185"/>
      <c r="B41" s="188"/>
      <c r="C41" s="1019"/>
      <c r="D41" s="1019"/>
      <c r="E41" s="1020"/>
      <c r="F41" s="197"/>
      <c r="G41" s="201"/>
      <c r="H41" s="201"/>
      <c r="I41" s="201"/>
      <c r="J41" s="205"/>
      <c r="K41" s="185"/>
      <c r="L41" s="185"/>
      <c r="M41" s="185"/>
      <c r="N41" s="185"/>
      <c r="O41" s="185"/>
      <c r="P41" s="185"/>
    </row>
    <row r="42" spans="1:16" ht="39" customHeight="1" x14ac:dyDescent="0.15">
      <c r="A42" s="185"/>
      <c r="B42" s="189"/>
      <c r="C42" s="1019" t="s">
        <v>525</v>
      </c>
      <c r="D42" s="1019"/>
      <c r="E42" s="1020"/>
      <c r="F42" s="197" t="s">
        <v>195</v>
      </c>
      <c r="G42" s="201" t="s">
        <v>195</v>
      </c>
      <c r="H42" s="201" t="s">
        <v>195</v>
      </c>
      <c r="I42" s="201" t="s">
        <v>195</v>
      </c>
      <c r="J42" s="205" t="s">
        <v>195</v>
      </c>
      <c r="K42" s="185"/>
      <c r="L42" s="185"/>
      <c r="M42" s="185"/>
      <c r="N42" s="185"/>
      <c r="O42" s="185"/>
      <c r="P42" s="185"/>
    </row>
    <row r="43" spans="1:16" ht="39" customHeight="1" x14ac:dyDescent="0.15">
      <c r="A43" s="185"/>
      <c r="B43" s="190"/>
      <c r="C43" s="1021" t="s">
        <v>301</v>
      </c>
      <c r="D43" s="1021"/>
      <c r="E43" s="1022"/>
      <c r="F43" s="198">
        <v>0</v>
      </c>
      <c r="G43" s="202">
        <v>0</v>
      </c>
      <c r="H43" s="202">
        <v>0.03</v>
      </c>
      <c r="I43" s="202">
        <v>0</v>
      </c>
      <c r="J43" s="206" t="s">
        <v>195</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MIJznvei2Er3Q+KsV/3h2ABRYOnOpCiBmfdmD5UB/ALcjkW/WQ3wpjV8njubMy9yEcRKCAazqUlBte82EM535g==" saltValue="gH1HjoJbyh+/aIOp9gRr+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15">
      <c r="A44" s="85"/>
      <c r="B44" s="207" t="s">
        <v>20</v>
      </c>
      <c r="C44" s="213"/>
      <c r="D44" s="213"/>
      <c r="E44" s="221"/>
      <c r="F44" s="221"/>
      <c r="G44" s="221"/>
      <c r="H44" s="221"/>
      <c r="I44" s="221"/>
      <c r="J44" s="224" t="s">
        <v>16</v>
      </c>
      <c r="K44" s="226" t="s">
        <v>521</v>
      </c>
      <c r="L44" s="235" t="s">
        <v>522</v>
      </c>
      <c r="M44" s="235" t="s">
        <v>523</v>
      </c>
      <c r="N44" s="235" t="s">
        <v>255</v>
      </c>
      <c r="O44" s="244" t="s">
        <v>524</v>
      </c>
      <c r="P44" s="85"/>
      <c r="Q44" s="85"/>
      <c r="R44" s="85"/>
      <c r="S44" s="85"/>
      <c r="T44" s="85"/>
      <c r="U44" s="85"/>
    </row>
    <row r="45" spans="1:21" ht="30.75" customHeight="1" x14ac:dyDescent="0.15">
      <c r="A45" s="85"/>
      <c r="B45" s="1040" t="s">
        <v>25</v>
      </c>
      <c r="C45" s="1041"/>
      <c r="D45" s="216"/>
      <c r="E45" s="1054" t="s">
        <v>22</v>
      </c>
      <c r="F45" s="1054"/>
      <c r="G45" s="1054"/>
      <c r="H45" s="1054"/>
      <c r="I45" s="1054"/>
      <c r="J45" s="1055"/>
      <c r="K45" s="227">
        <v>2610</v>
      </c>
      <c r="L45" s="236">
        <v>2785</v>
      </c>
      <c r="M45" s="236">
        <v>2852</v>
      </c>
      <c r="N45" s="236">
        <v>2970</v>
      </c>
      <c r="O45" s="245">
        <v>3005</v>
      </c>
      <c r="P45" s="85"/>
      <c r="Q45" s="85"/>
      <c r="R45" s="85"/>
      <c r="S45" s="85"/>
      <c r="T45" s="85"/>
      <c r="U45" s="85"/>
    </row>
    <row r="46" spans="1:21" ht="30.75" customHeight="1" x14ac:dyDescent="0.15">
      <c r="A46" s="85"/>
      <c r="B46" s="1042"/>
      <c r="C46" s="1043"/>
      <c r="D46" s="217"/>
      <c r="E46" s="1046" t="s">
        <v>28</v>
      </c>
      <c r="F46" s="1046"/>
      <c r="G46" s="1046"/>
      <c r="H46" s="1046"/>
      <c r="I46" s="1046"/>
      <c r="J46" s="1047"/>
      <c r="K46" s="228" t="s">
        <v>195</v>
      </c>
      <c r="L46" s="237" t="s">
        <v>195</v>
      </c>
      <c r="M46" s="237" t="s">
        <v>195</v>
      </c>
      <c r="N46" s="237" t="s">
        <v>195</v>
      </c>
      <c r="O46" s="246" t="s">
        <v>195</v>
      </c>
      <c r="P46" s="85"/>
      <c r="Q46" s="85"/>
      <c r="R46" s="85"/>
      <c r="S46" s="85"/>
      <c r="T46" s="85"/>
      <c r="U46" s="85"/>
    </row>
    <row r="47" spans="1:21" ht="30.75" customHeight="1" x14ac:dyDescent="0.15">
      <c r="A47" s="85"/>
      <c r="B47" s="1042"/>
      <c r="C47" s="1043"/>
      <c r="D47" s="217"/>
      <c r="E47" s="1046" t="s">
        <v>32</v>
      </c>
      <c r="F47" s="1046"/>
      <c r="G47" s="1046"/>
      <c r="H47" s="1046"/>
      <c r="I47" s="1046"/>
      <c r="J47" s="1047"/>
      <c r="K47" s="228" t="s">
        <v>195</v>
      </c>
      <c r="L47" s="237" t="s">
        <v>195</v>
      </c>
      <c r="M47" s="237" t="s">
        <v>195</v>
      </c>
      <c r="N47" s="237" t="s">
        <v>195</v>
      </c>
      <c r="O47" s="246" t="s">
        <v>195</v>
      </c>
      <c r="P47" s="85"/>
      <c r="Q47" s="85"/>
      <c r="R47" s="85"/>
      <c r="S47" s="85"/>
      <c r="T47" s="85"/>
      <c r="U47" s="85"/>
    </row>
    <row r="48" spans="1:21" ht="30.75" customHeight="1" x14ac:dyDescent="0.15">
      <c r="A48" s="85"/>
      <c r="B48" s="1042"/>
      <c r="C48" s="1043"/>
      <c r="D48" s="217"/>
      <c r="E48" s="1046" t="s">
        <v>35</v>
      </c>
      <c r="F48" s="1046"/>
      <c r="G48" s="1046"/>
      <c r="H48" s="1046"/>
      <c r="I48" s="1046"/>
      <c r="J48" s="1047"/>
      <c r="K48" s="228">
        <v>536</v>
      </c>
      <c r="L48" s="237">
        <v>523</v>
      </c>
      <c r="M48" s="237">
        <v>486</v>
      </c>
      <c r="N48" s="237">
        <v>443</v>
      </c>
      <c r="O48" s="246">
        <v>449</v>
      </c>
      <c r="P48" s="85"/>
      <c r="Q48" s="85"/>
      <c r="R48" s="85"/>
      <c r="S48" s="85"/>
      <c r="T48" s="85"/>
      <c r="U48" s="85"/>
    </row>
    <row r="49" spans="1:21" ht="30.75" customHeight="1" x14ac:dyDescent="0.15">
      <c r="A49" s="85"/>
      <c r="B49" s="1042"/>
      <c r="C49" s="1043"/>
      <c r="D49" s="217"/>
      <c r="E49" s="1046" t="s">
        <v>0</v>
      </c>
      <c r="F49" s="1046"/>
      <c r="G49" s="1046"/>
      <c r="H49" s="1046"/>
      <c r="I49" s="1046"/>
      <c r="J49" s="1047"/>
      <c r="K49" s="228">
        <v>5</v>
      </c>
      <c r="L49" s="237">
        <v>5</v>
      </c>
      <c r="M49" s="237">
        <v>5</v>
      </c>
      <c r="N49" s="237">
        <v>5</v>
      </c>
      <c r="O49" s="246">
        <v>5</v>
      </c>
      <c r="P49" s="85"/>
      <c r="Q49" s="85"/>
      <c r="R49" s="85"/>
      <c r="S49" s="85"/>
      <c r="T49" s="85"/>
      <c r="U49" s="85"/>
    </row>
    <row r="50" spans="1:21" ht="30.75" customHeight="1" x14ac:dyDescent="0.15">
      <c r="A50" s="85"/>
      <c r="B50" s="1042"/>
      <c r="C50" s="1043"/>
      <c r="D50" s="217"/>
      <c r="E50" s="1046" t="s">
        <v>40</v>
      </c>
      <c r="F50" s="1046"/>
      <c r="G50" s="1046"/>
      <c r="H50" s="1046"/>
      <c r="I50" s="1046"/>
      <c r="J50" s="1047"/>
      <c r="K50" s="228">
        <v>32</v>
      </c>
      <c r="L50" s="237">
        <v>37</v>
      </c>
      <c r="M50" s="237">
        <v>39</v>
      </c>
      <c r="N50" s="237">
        <v>51</v>
      </c>
      <c r="O50" s="246">
        <v>56</v>
      </c>
      <c r="P50" s="85"/>
      <c r="Q50" s="85"/>
      <c r="R50" s="85"/>
      <c r="S50" s="85"/>
      <c r="T50" s="85"/>
      <c r="U50" s="85"/>
    </row>
    <row r="51" spans="1:21" ht="30.75" customHeight="1" x14ac:dyDescent="0.15">
      <c r="A51" s="85"/>
      <c r="B51" s="1044"/>
      <c r="C51" s="1045"/>
      <c r="D51" s="218"/>
      <c r="E51" s="1046" t="s">
        <v>42</v>
      </c>
      <c r="F51" s="1046"/>
      <c r="G51" s="1046"/>
      <c r="H51" s="1046"/>
      <c r="I51" s="1046"/>
      <c r="J51" s="1047"/>
      <c r="K51" s="228" t="s">
        <v>195</v>
      </c>
      <c r="L51" s="237" t="s">
        <v>195</v>
      </c>
      <c r="M51" s="237" t="s">
        <v>195</v>
      </c>
      <c r="N51" s="237" t="s">
        <v>195</v>
      </c>
      <c r="O51" s="246" t="s">
        <v>195</v>
      </c>
      <c r="P51" s="85"/>
      <c r="Q51" s="85"/>
      <c r="R51" s="85"/>
      <c r="S51" s="85"/>
      <c r="T51" s="85"/>
      <c r="U51" s="85"/>
    </row>
    <row r="52" spans="1:21" ht="30.75" customHeight="1" x14ac:dyDescent="0.15">
      <c r="A52" s="85"/>
      <c r="B52" s="1048" t="s">
        <v>46</v>
      </c>
      <c r="C52" s="1049"/>
      <c r="D52" s="218"/>
      <c r="E52" s="1046" t="s">
        <v>48</v>
      </c>
      <c r="F52" s="1046"/>
      <c r="G52" s="1046"/>
      <c r="H52" s="1046"/>
      <c r="I52" s="1046"/>
      <c r="J52" s="1047"/>
      <c r="K52" s="228">
        <v>2494</v>
      </c>
      <c r="L52" s="237">
        <v>2579</v>
      </c>
      <c r="M52" s="237">
        <v>2560</v>
      </c>
      <c r="N52" s="237">
        <v>2664</v>
      </c>
      <c r="O52" s="246">
        <v>2701</v>
      </c>
      <c r="P52" s="85"/>
      <c r="Q52" s="85"/>
      <c r="R52" s="85"/>
      <c r="S52" s="85"/>
      <c r="T52" s="85"/>
      <c r="U52" s="85"/>
    </row>
    <row r="53" spans="1:21" ht="30.75" customHeight="1" x14ac:dyDescent="0.15">
      <c r="A53" s="85"/>
      <c r="B53" s="1050" t="s">
        <v>50</v>
      </c>
      <c r="C53" s="1051"/>
      <c r="D53" s="219"/>
      <c r="E53" s="1052" t="s">
        <v>53</v>
      </c>
      <c r="F53" s="1052"/>
      <c r="G53" s="1052"/>
      <c r="H53" s="1052"/>
      <c r="I53" s="1052"/>
      <c r="J53" s="1053"/>
      <c r="K53" s="229">
        <v>689</v>
      </c>
      <c r="L53" s="238">
        <v>771</v>
      </c>
      <c r="M53" s="238">
        <v>822</v>
      </c>
      <c r="N53" s="238">
        <v>805</v>
      </c>
      <c r="O53" s="247">
        <v>814</v>
      </c>
      <c r="P53" s="85"/>
      <c r="Q53" s="85"/>
      <c r="R53" s="85"/>
      <c r="S53" s="85"/>
      <c r="T53" s="85"/>
      <c r="U53" s="85"/>
    </row>
    <row r="54" spans="1:21" ht="24" customHeight="1" x14ac:dyDescent="0.15">
      <c r="A54" s="85"/>
      <c r="B54" s="208" t="s">
        <v>55</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9" t="s">
        <v>8</v>
      </c>
      <c r="C56" s="214"/>
      <c r="D56" s="214"/>
      <c r="E56" s="214"/>
      <c r="F56" s="214"/>
      <c r="G56" s="214"/>
      <c r="H56" s="214"/>
      <c r="I56" s="214"/>
      <c r="J56" s="214"/>
      <c r="K56" s="230"/>
      <c r="L56" s="230"/>
      <c r="M56" s="230"/>
      <c r="N56" s="230"/>
      <c r="O56" s="248" t="s">
        <v>26</v>
      </c>
      <c r="P56" s="85"/>
      <c r="Q56" s="85"/>
      <c r="R56" s="85"/>
      <c r="S56" s="85"/>
      <c r="T56" s="85"/>
      <c r="U56" s="85"/>
    </row>
    <row r="57" spans="1:21" ht="31.5" customHeight="1" x14ac:dyDescent="0.15">
      <c r="A57" s="85"/>
      <c r="B57" s="210"/>
      <c r="C57" s="215"/>
      <c r="D57" s="215"/>
      <c r="E57" s="222"/>
      <c r="F57" s="222"/>
      <c r="G57" s="222"/>
      <c r="H57" s="222"/>
      <c r="I57" s="222"/>
      <c r="J57" s="225" t="s">
        <v>16</v>
      </c>
      <c r="K57" s="231" t="s">
        <v>521</v>
      </c>
      <c r="L57" s="239" t="s">
        <v>522</v>
      </c>
      <c r="M57" s="239" t="s">
        <v>523</v>
      </c>
      <c r="N57" s="239" t="s">
        <v>255</v>
      </c>
      <c r="O57" s="249" t="s">
        <v>524</v>
      </c>
      <c r="P57" s="85"/>
      <c r="Q57" s="85"/>
      <c r="R57" s="85"/>
      <c r="S57" s="85"/>
      <c r="T57" s="85"/>
      <c r="U57" s="85"/>
    </row>
    <row r="58" spans="1:21" ht="31.5" customHeight="1" x14ac:dyDescent="0.15">
      <c r="B58" s="1034" t="s">
        <v>59</v>
      </c>
      <c r="C58" s="1035"/>
      <c r="D58" s="1025" t="s">
        <v>61</v>
      </c>
      <c r="E58" s="1026"/>
      <c r="F58" s="1026"/>
      <c r="G58" s="1026"/>
      <c r="H58" s="1026"/>
      <c r="I58" s="1026"/>
      <c r="J58" s="1027"/>
      <c r="K58" s="232"/>
      <c r="L58" s="240"/>
      <c r="M58" s="240"/>
      <c r="N58" s="240"/>
      <c r="O58" s="250"/>
    </row>
    <row r="59" spans="1:21" ht="31.5" customHeight="1" x14ac:dyDescent="0.15">
      <c r="B59" s="1036"/>
      <c r="C59" s="1037"/>
      <c r="D59" s="1028" t="s">
        <v>13</v>
      </c>
      <c r="E59" s="1029"/>
      <c r="F59" s="1029"/>
      <c r="G59" s="1029"/>
      <c r="H59" s="1029"/>
      <c r="I59" s="1029"/>
      <c r="J59" s="1030"/>
      <c r="K59" s="233"/>
      <c r="L59" s="241"/>
      <c r="M59" s="241"/>
      <c r="N59" s="241"/>
      <c r="O59" s="251"/>
    </row>
    <row r="60" spans="1:21" ht="31.5" customHeight="1" x14ac:dyDescent="0.15">
      <c r="B60" s="1038"/>
      <c r="C60" s="1039"/>
      <c r="D60" s="1031" t="s">
        <v>63</v>
      </c>
      <c r="E60" s="1032"/>
      <c r="F60" s="1032"/>
      <c r="G60" s="1032"/>
      <c r="H60" s="1032"/>
      <c r="I60" s="1032"/>
      <c r="J60" s="1033"/>
      <c r="K60" s="234"/>
      <c r="L60" s="242"/>
      <c r="M60" s="242"/>
      <c r="N60" s="242"/>
      <c r="O60" s="252"/>
    </row>
    <row r="61" spans="1:21" ht="24" customHeight="1" x14ac:dyDescent="0.15">
      <c r="B61" s="211"/>
      <c r="C61" s="211"/>
      <c r="D61" s="220" t="s">
        <v>47</v>
      </c>
      <c r="E61" s="223"/>
      <c r="F61" s="223"/>
      <c r="G61" s="223"/>
      <c r="H61" s="223"/>
      <c r="I61" s="223"/>
      <c r="J61" s="223"/>
      <c r="K61" s="223"/>
      <c r="L61" s="223"/>
      <c r="M61" s="223"/>
      <c r="N61" s="223"/>
      <c r="O61" s="223"/>
    </row>
    <row r="62" spans="1:21" ht="24" customHeight="1" x14ac:dyDescent="0.15">
      <c r="B62" s="212"/>
      <c r="C62" s="212"/>
      <c r="D62" s="220" t="s">
        <v>41</v>
      </c>
      <c r="E62" s="223"/>
      <c r="F62" s="223"/>
      <c r="G62" s="223"/>
      <c r="H62" s="223"/>
      <c r="I62" s="223"/>
      <c r="J62" s="223"/>
      <c r="K62" s="223"/>
      <c r="L62" s="223"/>
      <c r="M62" s="223"/>
      <c r="N62" s="223"/>
      <c r="O62" s="223"/>
    </row>
    <row r="63" spans="1:21" ht="24" customHeight="1" x14ac:dyDescent="0.1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Z3JzUwpOqylcoDyFmtFn0ScRSPVt33cjBpIeCCSiGuf3UmpsKVqvQ3O5BQ+sm3/ejT6t87RAmnSe6JtoKflehQ==" saltValue="6b1QzXsG00jX0q0gsEvor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3" t="s">
        <v>19</v>
      </c>
    </row>
    <row r="40" spans="2:13" ht="27.75" customHeight="1" x14ac:dyDescent="0.15">
      <c r="B40" s="207" t="s">
        <v>20</v>
      </c>
      <c r="C40" s="213"/>
      <c r="D40" s="213"/>
      <c r="E40" s="221"/>
      <c r="F40" s="221"/>
      <c r="G40" s="221"/>
      <c r="H40" s="224" t="s">
        <v>16</v>
      </c>
      <c r="I40" s="226" t="s">
        <v>521</v>
      </c>
      <c r="J40" s="235" t="s">
        <v>522</v>
      </c>
      <c r="K40" s="235" t="s">
        <v>523</v>
      </c>
      <c r="L40" s="235" t="s">
        <v>255</v>
      </c>
      <c r="M40" s="264" t="s">
        <v>524</v>
      </c>
    </row>
    <row r="41" spans="2:13" ht="27.75" customHeight="1" x14ac:dyDescent="0.15">
      <c r="B41" s="1040" t="s">
        <v>37</v>
      </c>
      <c r="C41" s="1041"/>
      <c r="D41" s="216"/>
      <c r="E41" s="1065" t="s">
        <v>57</v>
      </c>
      <c r="F41" s="1065"/>
      <c r="G41" s="1065"/>
      <c r="H41" s="1066"/>
      <c r="I41" s="257">
        <v>27893</v>
      </c>
      <c r="J41" s="261">
        <v>27595</v>
      </c>
      <c r="K41" s="261">
        <v>26746</v>
      </c>
      <c r="L41" s="261">
        <v>25618</v>
      </c>
      <c r="M41" s="265">
        <v>24743</v>
      </c>
    </row>
    <row r="42" spans="2:13" ht="27.75" customHeight="1" x14ac:dyDescent="0.15">
      <c r="B42" s="1042"/>
      <c r="C42" s="1043"/>
      <c r="D42" s="217"/>
      <c r="E42" s="1056" t="s">
        <v>68</v>
      </c>
      <c r="F42" s="1056"/>
      <c r="G42" s="1056"/>
      <c r="H42" s="1057"/>
      <c r="I42" s="258">
        <v>170</v>
      </c>
      <c r="J42" s="262">
        <v>184</v>
      </c>
      <c r="K42" s="262">
        <v>185</v>
      </c>
      <c r="L42" s="262">
        <v>157</v>
      </c>
      <c r="M42" s="266">
        <v>103</v>
      </c>
    </row>
    <row r="43" spans="2:13" ht="27.75" customHeight="1" x14ac:dyDescent="0.15">
      <c r="B43" s="1042"/>
      <c r="C43" s="1043"/>
      <c r="D43" s="217"/>
      <c r="E43" s="1056" t="s">
        <v>70</v>
      </c>
      <c r="F43" s="1056"/>
      <c r="G43" s="1056"/>
      <c r="H43" s="1057"/>
      <c r="I43" s="258">
        <v>6089</v>
      </c>
      <c r="J43" s="262">
        <v>5844</v>
      </c>
      <c r="K43" s="262">
        <v>5681</v>
      </c>
      <c r="L43" s="262">
        <v>5157</v>
      </c>
      <c r="M43" s="266">
        <v>5064</v>
      </c>
    </row>
    <row r="44" spans="2:13" ht="27.75" customHeight="1" x14ac:dyDescent="0.15">
      <c r="B44" s="1042"/>
      <c r="C44" s="1043"/>
      <c r="D44" s="217"/>
      <c r="E44" s="1056" t="s">
        <v>72</v>
      </c>
      <c r="F44" s="1056"/>
      <c r="G44" s="1056"/>
      <c r="H44" s="1057"/>
      <c r="I44" s="258">
        <v>41</v>
      </c>
      <c r="J44" s="262">
        <v>39</v>
      </c>
      <c r="K44" s="262">
        <v>31</v>
      </c>
      <c r="L44" s="262">
        <v>26</v>
      </c>
      <c r="M44" s="266">
        <v>21</v>
      </c>
    </row>
    <row r="45" spans="2:13" ht="27.75" customHeight="1" x14ac:dyDescent="0.15">
      <c r="B45" s="1042"/>
      <c r="C45" s="1043"/>
      <c r="D45" s="217"/>
      <c r="E45" s="1056" t="s">
        <v>74</v>
      </c>
      <c r="F45" s="1056"/>
      <c r="G45" s="1056"/>
      <c r="H45" s="1057"/>
      <c r="I45" s="258">
        <v>3130</v>
      </c>
      <c r="J45" s="262">
        <v>3127</v>
      </c>
      <c r="K45" s="262">
        <v>3227</v>
      </c>
      <c r="L45" s="262">
        <v>3298</v>
      </c>
      <c r="M45" s="266">
        <v>3429</v>
      </c>
    </row>
    <row r="46" spans="2:13" ht="27.75" customHeight="1" x14ac:dyDescent="0.15">
      <c r="B46" s="1042"/>
      <c r="C46" s="1043"/>
      <c r="D46" s="218"/>
      <c r="E46" s="1056" t="s">
        <v>73</v>
      </c>
      <c r="F46" s="1056"/>
      <c r="G46" s="1056"/>
      <c r="H46" s="1057"/>
      <c r="I46" s="258">
        <v>2</v>
      </c>
      <c r="J46" s="262">
        <v>2</v>
      </c>
      <c r="K46" s="262">
        <v>1</v>
      </c>
      <c r="L46" s="262">
        <v>1</v>
      </c>
      <c r="M46" s="266">
        <v>1</v>
      </c>
    </row>
    <row r="47" spans="2:13" ht="27.75" customHeight="1" x14ac:dyDescent="0.15">
      <c r="B47" s="1042"/>
      <c r="C47" s="1043"/>
      <c r="D47" s="254"/>
      <c r="E47" s="1062" t="s">
        <v>76</v>
      </c>
      <c r="F47" s="1063"/>
      <c r="G47" s="1063"/>
      <c r="H47" s="1064"/>
      <c r="I47" s="258" t="s">
        <v>195</v>
      </c>
      <c r="J47" s="262" t="s">
        <v>195</v>
      </c>
      <c r="K47" s="262" t="s">
        <v>195</v>
      </c>
      <c r="L47" s="262" t="s">
        <v>195</v>
      </c>
      <c r="M47" s="266" t="s">
        <v>195</v>
      </c>
    </row>
    <row r="48" spans="2:13" ht="27.75" customHeight="1" x14ac:dyDescent="0.15">
      <c r="B48" s="1042"/>
      <c r="C48" s="1043"/>
      <c r="D48" s="217"/>
      <c r="E48" s="1056" t="s">
        <v>82</v>
      </c>
      <c r="F48" s="1056"/>
      <c r="G48" s="1056"/>
      <c r="H48" s="1057"/>
      <c r="I48" s="258" t="s">
        <v>195</v>
      </c>
      <c r="J48" s="262" t="s">
        <v>195</v>
      </c>
      <c r="K48" s="262" t="s">
        <v>195</v>
      </c>
      <c r="L48" s="262" t="s">
        <v>195</v>
      </c>
      <c r="M48" s="266" t="s">
        <v>195</v>
      </c>
    </row>
    <row r="49" spans="2:13" ht="27.75" customHeight="1" x14ac:dyDescent="0.15">
      <c r="B49" s="1044"/>
      <c r="C49" s="1045"/>
      <c r="D49" s="217"/>
      <c r="E49" s="1056" t="s">
        <v>86</v>
      </c>
      <c r="F49" s="1056"/>
      <c r="G49" s="1056"/>
      <c r="H49" s="1057"/>
      <c r="I49" s="258" t="s">
        <v>195</v>
      </c>
      <c r="J49" s="262" t="s">
        <v>195</v>
      </c>
      <c r="K49" s="262" t="s">
        <v>195</v>
      </c>
      <c r="L49" s="262" t="s">
        <v>195</v>
      </c>
      <c r="M49" s="266" t="s">
        <v>195</v>
      </c>
    </row>
    <row r="50" spans="2:13" ht="27.75" customHeight="1" x14ac:dyDescent="0.15">
      <c r="B50" s="1060" t="s">
        <v>88</v>
      </c>
      <c r="C50" s="1061"/>
      <c r="D50" s="255"/>
      <c r="E50" s="1056" t="s">
        <v>89</v>
      </c>
      <c r="F50" s="1056"/>
      <c r="G50" s="1056"/>
      <c r="H50" s="1057"/>
      <c r="I50" s="258">
        <v>9934</v>
      </c>
      <c r="J50" s="262">
        <v>10740</v>
      </c>
      <c r="K50" s="262">
        <v>11074</v>
      </c>
      <c r="L50" s="262">
        <v>10988</v>
      </c>
      <c r="M50" s="266">
        <v>11161</v>
      </c>
    </row>
    <row r="51" spans="2:13" ht="27.75" customHeight="1" x14ac:dyDescent="0.15">
      <c r="B51" s="1042"/>
      <c r="C51" s="1043"/>
      <c r="D51" s="217"/>
      <c r="E51" s="1056" t="s">
        <v>91</v>
      </c>
      <c r="F51" s="1056"/>
      <c r="G51" s="1056"/>
      <c r="H51" s="1057"/>
      <c r="I51" s="258">
        <v>3146</v>
      </c>
      <c r="J51" s="262">
        <v>2524</v>
      </c>
      <c r="K51" s="262">
        <v>2209</v>
      </c>
      <c r="L51" s="262">
        <v>1762</v>
      </c>
      <c r="M51" s="266">
        <v>1473</v>
      </c>
    </row>
    <row r="52" spans="2:13" ht="27.75" customHeight="1" x14ac:dyDescent="0.15">
      <c r="B52" s="1044"/>
      <c r="C52" s="1045"/>
      <c r="D52" s="217"/>
      <c r="E52" s="1056" t="s">
        <v>44</v>
      </c>
      <c r="F52" s="1056"/>
      <c r="G52" s="1056"/>
      <c r="H52" s="1057"/>
      <c r="I52" s="258">
        <v>25507</v>
      </c>
      <c r="J52" s="262">
        <v>24872</v>
      </c>
      <c r="K52" s="262">
        <v>24186</v>
      </c>
      <c r="L52" s="262">
        <v>23109</v>
      </c>
      <c r="M52" s="266">
        <v>22032</v>
      </c>
    </row>
    <row r="53" spans="2:13" ht="27.75" customHeight="1" x14ac:dyDescent="0.15">
      <c r="B53" s="1050" t="s">
        <v>50</v>
      </c>
      <c r="C53" s="1051"/>
      <c r="D53" s="219"/>
      <c r="E53" s="1058" t="s">
        <v>95</v>
      </c>
      <c r="F53" s="1058"/>
      <c r="G53" s="1058"/>
      <c r="H53" s="1059"/>
      <c r="I53" s="259">
        <v>-1262</v>
      </c>
      <c r="J53" s="263">
        <v>-1344</v>
      </c>
      <c r="K53" s="263">
        <v>-1599</v>
      </c>
      <c r="L53" s="263">
        <v>-1602</v>
      </c>
      <c r="M53" s="267">
        <v>-1306</v>
      </c>
    </row>
    <row r="54" spans="2:13" ht="27.75" customHeight="1" x14ac:dyDescent="0.15">
      <c r="B54" s="253"/>
      <c r="C54" s="191"/>
      <c r="D54" s="191"/>
      <c r="E54" s="256"/>
      <c r="F54" s="256"/>
      <c r="G54" s="256"/>
      <c r="H54" s="256"/>
      <c r="I54" s="260"/>
      <c r="J54" s="260"/>
      <c r="K54" s="260"/>
      <c r="L54" s="260"/>
      <c r="M54" s="260"/>
    </row>
    <row r="55" spans="2:13" x14ac:dyDescent="0.15"/>
  </sheetData>
  <sheetProtection algorithmName="SHA-512" hashValue="P89WT8Y6m17SqjQkBI/ZdX5DxJrZb9IulIb13oJvuJScU88X0wyjuaII1/O7KH7K8yt9hhtTc1w/g599gx7wHA==" saltValue="XBy+Kv7ijTs2u6F/x5Ihk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3" t="s">
        <v>93</v>
      </c>
    </row>
    <row r="54" spans="2:8" ht="29.25" customHeight="1" x14ac:dyDescent="0.2">
      <c r="B54" s="268" t="s">
        <v>5</v>
      </c>
      <c r="C54" s="274"/>
      <c r="D54" s="274"/>
      <c r="E54" s="275" t="s">
        <v>16</v>
      </c>
      <c r="F54" s="276" t="s">
        <v>523</v>
      </c>
      <c r="G54" s="276" t="s">
        <v>255</v>
      </c>
      <c r="H54" s="284" t="s">
        <v>524</v>
      </c>
    </row>
    <row r="55" spans="2:8" ht="52.5" customHeight="1" x14ac:dyDescent="0.15">
      <c r="B55" s="269"/>
      <c r="C55" s="1075" t="s">
        <v>99</v>
      </c>
      <c r="D55" s="1075"/>
      <c r="E55" s="1076"/>
      <c r="F55" s="277">
        <v>3024</v>
      </c>
      <c r="G55" s="277">
        <v>3009</v>
      </c>
      <c r="H55" s="285">
        <v>3017</v>
      </c>
    </row>
    <row r="56" spans="2:8" ht="52.5" customHeight="1" x14ac:dyDescent="0.15">
      <c r="B56" s="270"/>
      <c r="C56" s="1077" t="s">
        <v>102</v>
      </c>
      <c r="D56" s="1077"/>
      <c r="E56" s="1078"/>
      <c r="F56" s="278">
        <v>1126</v>
      </c>
      <c r="G56" s="278">
        <v>911</v>
      </c>
      <c r="H56" s="286">
        <v>963</v>
      </c>
    </row>
    <row r="57" spans="2:8" ht="53.25" customHeight="1" x14ac:dyDescent="0.15">
      <c r="B57" s="270"/>
      <c r="C57" s="1079" t="s">
        <v>66</v>
      </c>
      <c r="D57" s="1079"/>
      <c r="E57" s="1080"/>
      <c r="F57" s="279">
        <v>5195</v>
      </c>
      <c r="G57" s="279">
        <v>5164</v>
      </c>
      <c r="H57" s="287">
        <v>5202</v>
      </c>
    </row>
    <row r="58" spans="2:8" ht="45.75" customHeight="1" x14ac:dyDescent="0.15">
      <c r="B58" s="271"/>
      <c r="C58" s="1067" t="s">
        <v>530</v>
      </c>
      <c r="D58" s="1068"/>
      <c r="E58" s="1069"/>
      <c r="F58" s="280">
        <v>1380</v>
      </c>
      <c r="G58" s="280">
        <v>1401</v>
      </c>
      <c r="H58" s="288">
        <v>1470</v>
      </c>
    </row>
    <row r="59" spans="2:8" ht="45.75" customHeight="1" x14ac:dyDescent="0.15">
      <c r="B59" s="271"/>
      <c r="C59" s="1067" t="s">
        <v>502</v>
      </c>
      <c r="D59" s="1068"/>
      <c r="E59" s="1069"/>
      <c r="F59" s="280">
        <v>1457</v>
      </c>
      <c r="G59" s="280">
        <v>1457</v>
      </c>
      <c r="H59" s="288">
        <v>1457</v>
      </c>
    </row>
    <row r="60" spans="2:8" ht="45.75" customHeight="1" x14ac:dyDescent="0.15">
      <c r="B60" s="271"/>
      <c r="C60" s="1067" t="s">
        <v>531</v>
      </c>
      <c r="D60" s="1068"/>
      <c r="E60" s="1069"/>
      <c r="F60" s="280">
        <v>666</v>
      </c>
      <c r="G60" s="280">
        <v>694</v>
      </c>
      <c r="H60" s="288">
        <v>700</v>
      </c>
    </row>
    <row r="61" spans="2:8" ht="45.75" customHeight="1" x14ac:dyDescent="0.15">
      <c r="B61" s="271"/>
      <c r="C61" s="1067" t="s">
        <v>532</v>
      </c>
      <c r="D61" s="1068"/>
      <c r="E61" s="1069"/>
      <c r="F61" s="280">
        <v>613</v>
      </c>
      <c r="G61" s="280">
        <v>613</v>
      </c>
      <c r="H61" s="288">
        <v>633</v>
      </c>
    </row>
    <row r="62" spans="2:8" ht="45.75" customHeight="1" x14ac:dyDescent="0.15">
      <c r="B62" s="272"/>
      <c r="C62" s="1070" t="s">
        <v>533</v>
      </c>
      <c r="D62" s="1071"/>
      <c r="E62" s="1072"/>
      <c r="F62" s="281">
        <v>357</v>
      </c>
      <c r="G62" s="281">
        <v>340</v>
      </c>
      <c r="H62" s="289">
        <v>329</v>
      </c>
    </row>
    <row r="63" spans="2:8" ht="52.5" customHeight="1" x14ac:dyDescent="0.15">
      <c r="B63" s="273"/>
      <c r="C63" s="1073" t="s">
        <v>104</v>
      </c>
      <c r="D63" s="1073"/>
      <c r="E63" s="1074"/>
      <c r="F63" s="282">
        <v>9346</v>
      </c>
      <c r="G63" s="282">
        <v>9084</v>
      </c>
      <c r="H63" s="290">
        <v>9182</v>
      </c>
    </row>
    <row r="64" spans="2:8" x14ac:dyDescent="0.15"/>
  </sheetData>
  <sheetProtection algorithmName="SHA-512" hashValue="qCFBjJdiQoc6r7Z3/v2W46H9q62dKszMytGDVfge8HE9QnI6vEZIfXb8aPxC3ssau29FHUCVlaMDZHmKlYKcTg==" saltValue="QXvRnLV5lDvtY9gFflZXB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EDD23-A81F-4C7F-93FB-A05DAC2307FC}">
  <sheetPr>
    <pageSetUpPr fitToPage="1"/>
  </sheetPr>
  <dimension ref="A1:DE85"/>
  <sheetViews>
    <sheetView showGridLines="0" tabSelected="1" zoomScaleSheetLayoutView="55" workbookViewId="0">
      <selection activeCell="AN70" sqref="AN70"/>
    </sheetView>
  </sheetViews>
  <sheetFormatPr defaultColWidth="0" defaultRowHeight="13.5" customHeight="1" zeroHeight="1" x14ac:dyDescent="0.15"/>
  <cols>
    <col min="1" max="1" width="6.375" style="90" customWidth="1"/>
    <col min="2" max="107" width="2.5" style="90" customWidth="1"/>
    <col min="108" max="108" width="6.125" style="79" customWidth="1"/>
    <col min="109" max="109" width="5.875" style="80" customWidth="1"/>
    <col min="110" max="110" width="8.625" style="90" hidden="1" customWidth="1"/>
    <col min="111" max="16384" width="8.625" style="90" hidden="1"/>
  </cols>
  <sheetData>
    <row r="1" spans="1:109" ht="42.75" customHeight="1" x14ac:dyDescent="0.15">
      <c r="A1" s="1081"/>
      <c r="B1" s="1082"/>
      <c r="DD1" s="90"/>
      <c r="DE1" s="90"/>
    </row>
    <row r="2" spans="1:109" ht="25.5" customHeight="1" x14ac:dyDescent="0.15">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 customHeight="1" x14ac:dyDescent="0.15">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x14ac:dyDescent="0.15">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x14ac:dyDescent="0.15">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x14ac:dyDescent="0.15">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x14ac:dyDescent="0.15">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x14ac:dyDescent="0.15">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x14ac:dyDescent="0.15">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x14ac:dyDescent="0.15">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x14ac:dyDescent="0.15">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x14ac:dyDescent="0.15">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x14ac:dyDescent="0.15">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x14ac:dyDescent="0.15">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x14ac:dyDescent="0.15">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x14ac:dyDescent="0.15">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x14ac:dyDescent="0.15">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x14ac:dyDescent="0.15">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x14ac:dyDescent="0.15">
      <c r="DD19" s="90"/>
      <c r="DE19" s="90"/>
    </row>
    <row r="20" spans="1:109" x14ac:dyDescent="0.15">
      <c r="DD20" s="90"/>
      <c r="DE20" s="90"/>
    </row>
    <row r="21" spans="1:109" ht="17.25" customHeight="1" x14ac:dyDescent="0.15">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x14ac:dyDescent="0.15">
      <c r="B40" s="1086"/>
      <c r="DD40" s="1086"/>
      <c r="DE40" s="90"/>
    </row>
    <row r="41" spans="2:109" ht="17.25" x14ac:dyDescent="0.15">
      <c r="B41" s="82" t="s">
        <v>534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x14ac:dyDescent="0.15">
      <c r="B42" s="80"/>
      <c r="G42" s="1087"/>
      <c r="I42" s="1088"/>
      <c r="J42" s="1088"/>
      <c r="K42" s="1088"/>
      <c r="AM42" s="1087"/>
      <c r="AN42" s="1087" t="s">
        <v>535</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15">
      <c r="B43" s="80"/>
      <c r="AN43" s="1089" t="s">
        <v>536</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x14ac:dyDescent="0.15">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x14ac:dyDescent="0.15">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x14ac:dyDescent="0.15">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x14ac:dyDescent="0.15">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x14ac:dyDescent="0.15">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x14ac:dyDescent="0.15">
      <c r="B49" s="80"/>
      <c r="AN49" s="90" t="s">
        <v>537</v>
      </c>
    </row>
    <row r="50" spans="1:109" x14ac:dyDescent="0.15">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521</v>
      </c>
      <c r="BQ50" s="1105"/>
      <c r="BR50" s="1105"/>
      <c r="BS50" s="1105"/>
      <c r="BT50" s="1105"/>
      <c r="BU50" s="1105"/>
      <c r="BV50" s="1105"/>
      <c r="BW50" s="1105"/>
      <c r="BX50" s="1105" t="s">
        <v>522</v>
      </c>
      <c r="BY50" s="1105"/>
      <c r="BZ50" s="1105"/>
      <c r="CA50" s="1105"/>
      <c r="CB50" s="1105"/>
      <c r="CC50" s="1105"/>
      <c r="CD50" s="1105"/>
      <c r="CE50" s="1105"/>
      <c r="CF50" s="1105" t="s">
        <v>523</v>
      </c>
      <c r="CG50" s="1105"/>
      <c r="CH50" s="1105"/>
      <c r="CI50" s="1105"/>
      <c r="CJ50" s="1105"/>
      <c r="CK50" s="1105"/>
      <c r="CL50" s="1105"/>
      <c r="CM50" s="1105"/>
      <c r="CN50" s="1105" t="s">
        <v>255</v>
      </c>
      <c r="CO50" s="1105"/>
      <c r="CP50" s="1105"/>
      <c r="CQ50" s="1105"/>
      <c r="CR50" s="1105"/>
      <c r="CS50" s="1105"/>
      <c r="CT50" s="1105"/>
      <c r="CU50" s="1105"/>
      <c r="CV50" s="1105" t="s">
        <v>524</v>
      </c>
      <c r="CW50" s="1105"/>
      <c r="CX50" s="1105"/>
      <c r="CY50" s="1105"/>
      <c r="CZ50" s="1105"/>
      <c r="DA50" s="1105"/>
      <c r="DB50" s="1105"/>
      <c r="DC50" s="1105"/>
    </row>
    <row r="51" spans="1:109" ht="13.5" customHeight="1" x14ac:dyDescent="0.15">
      <c r="B51" s="80"/>
      <c r="G51" s="1106"/>
      <c r="H51" s="1106"/>
      <c r="I51" s="1107"/>
      <c r="J51" s="1107"/>
      <c r="K51" s="1108"/>
      <c r="L51" s="1108"/>
      <c r="M51" s="1108"/>
      <c r="N51" s="1108"/>
      <c r="AM51" s="1098"/>
      <c r="AN51" s="1109" t="s">
        <v>538</v>
      </c>
      <c r="AO51" s="1109"/>
      <c r="AP51" s="1109"/>
      <c r="AQ51" s="1109"/>
      <c r="AR51" s="1109"/>
      <c r="AS51" s="1109"/>
      <c r="AT51" s="1109"/>
      <c r="AU51" s="1109"/>
      <c r="AV51" s="1109"/>
      <c r="AW51" s="1109"/>
      <c r="AX51" s="1109"/>
      <c r="AY51" s="1109"/>
      <c r="AZ51" s="1109"/>
      <c r="BA51" s="1109"/>
      <c r="BB51" s="1109" t="s">
        <v>539</v>
      </c>
      <c r="BC51" s="1109"/>
      <c r="BD51" s="1109"/>
      <c r="BE51" s="1109"/>
      <c r="BF51" s="1109"/>
      <c r="BG51" s="1109"/>
      <c r="BH51" s="1109"/>
      <c r="BI51" s="1109"/>
      <c r="BJ51" s="1109"/>
      <c r="BK51" s="1109"/>
      <c r="BL51" s="1109"/>
      <c r="BM51" s="1109"/>
      <c r="BN51" s="1109"/>
      <c r="BO51" s="1109"/>
      <c r="BP51" s="1110"/>
      <c r="BQ51" s="1110"/>
      <c r="BR51" s="1110"/>
      <c r="BS51" s="1110"/>
      <c r="BT51" s="1110"/>
      <c r="BU51" s="1110"/>
      <c r="BV51" s="1110"/>
      <c r="BW51" s="1110"/>
      <c r="BX51" s="1110"/>
      <c r="BY51" s="1110"/>
      <c r="BZ51" s="1110"/>
      <c r="CA51" s="1110"/>
      <c r="CB51" s="1110"/>
      <c r="CC51" s="1110"/>
      <c r="CD51" s="1110"/>
      <c r="CE51" s="1110"/>
      <c r="CF51" s="1110"/>
      <c r="CG51" s="1110"/>
      <c r="CH51" s="1110"/>
      <c r="CI51" s="1110"/>
      <c r="CJ51" s="1110"/>
      <c r="CK51" s="1110"/>
      <c r="CL51" s="1110"/>
      <c r="CM51" s="1110"/>
      <c r="CN51" s="1110"/>
      <c r="CO51" s="1110"/>
      <c r="CP51" s="1110"/>
      <c r="CQ51" s="1110"/>
      <c r="CR51" s="1110"/>
      <c r="CS51" s="1110"/>
      <c r="CT51" s="1110"/>
      <c r="CU51" s="1110"/>
      <c r="CV51" s="1110"/>
      <c r="CW51" s="1110"/>
      <c r="CX51" s="1110"/>
      <c r="CY51" s="1110"/>
      <c r="CZ51" s="1110"/>
      <c r="DA51" s="1110"/>
      <c r="DB51" s="1110"/>
      <c r="DC51" s="1110"/>
    </row>
    <row r="52" spans="1:109" x14ac:dyDescent="0.15">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x14ac:dyDescent="0.15">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540</v>
      </c>
      <c r="BC53" s="1109"/>
      <c r="BD53" s="1109"/>
      <c r="BE53" s="1109"/>
      <c r="BF53" s="1109"/>
      <c r="BG53" s="1109"/>
      <c r="BH53" s="1109"/>
      <c r="BI53" s="1109"/>
      <c r="BJ53" s="1109"/>
      <c r="BK53" s="1109"/>
      <c r="BL53" s="1109"/>
      <c r="BM53" s="1109"/>
      <c r="BN53" s="1109"/>
      <c r="BO53" s="1109"/>
      <c r="BP53" s="1110">
        <v>64.5</v>
      </c>
      <c r="BQ53" s="1110"/>
      <c r="BR53" s="1110"/>
      <c r="BS53" s="1110"/>
      <c r="BT53" s="1110"/>
      <c r="BU53" s="1110"/>
      <c r="BV53" s="1110"/>
      <c r="BW53" s="1110"/>
      <c r="BX53" s="1110">
        <v>65.900000000000006</v>
      </c>
      <c r="BY53" s="1110"/>
      <c r="BZ53" s="1110"/>
      <c r="CA53" s="1110"/>
      <c r="CB53" s="1110"/>
      <c r="CC53" s="1110"/>
      <c r="CD53" s="1110"/>
      <c r="CE53" s="1110"/>
      <c r="CF53" s="1110">
        <v>67.400000000000006</v>
      </c>
      <c r="CG53" s="1110"/>
      <c r="CH53" s="1110"/>
      <c r="CI53" s="1110"/>
      <c r="CJ53" s="1110"/>
      <c r="CK53" s="1110"/>
      <c r="CL53" s="1110"/>
      <c r="CM53" s="1110"/>
      <c r="CN53" s="1110">
        <v>68.599999999999994</v>
      </c>
      <c r="CO53" s="1110"/>
      <c r="CP53" s="1110"/>
      <c r="CQ53" s="1110"/>
      <c r="CR53" s="1110"/>
      <c r="CS53" s="1110"/>
      <c r="CT53" s="1110"/>
      <c r="CU53" s="1110"/>
      <c r="CV53" s="1110">
        <v>69.5</v>
      </c>
      <c r="CW53" s="1110"/>
      <c r="CX53" s="1110"/>
      <c r="CY53" s="1110"/>
      <c r="CZ53" s="1110"/>
      <c r="DA53" s="1110"/>
      <c r="DB53" s="1110"/>
      <c r="DC53" s="1110"/>
    </row>
    <row r="54" spans="1:109" x14ac:dyDescent="0.15">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x14ac:dyDescent="0.15">
      <c r="A55" s="1088"/>
      <c r="B55" s="80"/>
      <c r="G55" s="1099"/>
      <c r="H55" s="1099"/>
      <c r="I55" s="1099"/>
      <c r="J55" s="1099"/>
      <c r="K55" s="1108"/>
      <c r="L55" s="1108"/>
      <c r="M55" s="1108"/>
      <c r="N55" s="1108"/>
      <c r="AN55" s="1105" t="s">
        <v>541</v>
      </c>
      <c r="AO55" s="1105"/>
      <c r="AP55" s="1105"/>
      <c r="AQ55" s="1105"/>
      <c r="AR55" s="1105"/>
      <c r="AS55" s="1105"/>
      <c r="AT55" s="1105"/>
      <c r="AU55" s="1105"/>
      <c r="AV55" s="1105"/>
      <c r="AW55" s="1105"/>
      <c r="AX55" s="1105"/>
      <c r="AY55" s="1105"/>
      <c r="AZ55" s="1105"/>
      <c r="BA55" s="1105"/>
      <c r="BB55" s="1109" t="s">
        <v>539</v>
      </c>
      <c r="BC55" s="1109"/>
      <c r="BD55" s="1109"/>
      <c r="BE55" s="1109"/>
      <c r="BF55" s="1109"/>
      <c r="BG55" s="1109"/>
      <c r="BH55" s="1109"/>
      <c r="BI55" s="1109"/>
      <c r="BJ55" s="1109"/>
      <c r="BK55" s="1109"/>
      <c r="BL55" s="1109"/>
      <c r="BM55" s="1109"/>
      <c r="BN55" s="1109"/>
      <c r="BO55" s="1109"/>
      <c r="BP55" s="1110">
        <v>37.299999999999997</v>
      </c>
      <c r="BQ55" s="1110"/>
      <c r="BR55" s="1110"/>
      <c r="BS55" s="1110"/>
      <c r="BT55" s="1110"/>
      <c r="BU55" s="1110"/>
      <c r="BV55" s="1110"/>
      <c r="BW55" s="1110"/>
      <c r="BX55" s="1110">
        <v>25.4</v>
      </c>
      <c r="BY55" s="1110"/>
      <c r="BZ55" s="1110"/>
      <c r="CA55" s="1110"/>
      <c r="CB55" s="1110"/>
      <c r="CC55" s="1110"/>
      <c r="CD55" s="1110"/>
      <c r="CE55" s="1110"/>
      <c r="CF55" s="1110">
        <v>17.600000000000001</v>
      </c>
      <c r="CG55" s="1110"/>
      <c r="CH55" s="1110"/>
      <c r="CI55" s="1110"/>
      <c r="CJ55" s="1110"/>
      <c r="CK55" s="1110"/>
      <c r="CL55" s="1110"/>
      <c r="CM55" s="1110"/>
      <c r="CN55" s="1110">
        <v>17.2</v>
      </c>
      <c r="CO55" s="1110"/>
      <c r="CP55" s="1110"/>
      <c r="CQ55" s="1110"/>
      <c r="CR55" s="1110"/>
      <c r="CS55" s="1110"/>
      <c r="CT55" s="1110"/>
      <c r="CU55" s="1110"/>
      <c r="CV55" s="1110">
        <v>16.100000000000001</v>
      </c>
      <c r="CW55" s="1110"/>
      <c r="CX55" s="1110"/>
      <c r="CY55" s="1110"/>
      <c r="CZ55" s="1110"/>
      <c r="DA55" s="1110"/>
      <c r="DB55" s="1110"/>
      <c r="DC55" s="1110"/>
    </row>
    <row r="56" spans="1:109" x14ac:dyDescent="0.15">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x14ac:dyDescent="0.15">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540</v>
      </c>
      <c r="BC57" s="1109"/>
      <c r="BD57" s="1109"/>
      <c r="BE57" s="1109"/>
      <c r="BF57" s="1109"/>
      <c r="BG57" s="1109"/>
      <c r="BH57" s="1109"/>
      <c r="BI57" s="1109"/>
      <c r="BJ57" s="1109"/>
      <c r="BK57" s="1109"/>
      <c r="BL57" s="1109"/>
      <c r="BM57" s="1109"/>
      <c r="BN57" s="1109"/>
      <c r="BO57" s="1109"/>
      <c r="BP57" s="1110">
        <v>62</v>
      </c>
      <c r="BQ57" s="1110"/>
      <c r="BR57" s="1110"/>
      <c r="BS57" s="1110"/>
      <c r="BT57" s="1110"/>
      <c r="BU57" s="1110"/>
      <c r="BV57" s="1110"/>
      <c r="BW57" s="1110"/>
      <c r="BX57" s="1110">
        <v>63.2</v>
      </c>
      <c r="BY57" s="1110"/>
      <c r="BZ57" s="1110"/>
      <c r="CA57" s="1110"/>
      <c r="CB57" s="1110"/>
      <c r="CC57" s="1110"/>
      <c r="CD57" s="1110"/>
      <c r="CE57" s="1110"/>
      <c r="CF57" s="1110">
        <v>65.3</v>
      </c>
      <c r="CG57" s="1110"/>
      <c r="CH57" s="1110"/>
      <c r="CI57" s="1110"/>
      <c r="CJ57" s="1110"/>
      <c r="CK57" s="1110"/>
      <c r="CL57" s="1110"/>
      <c r="CM57" s="1110"/>
      <c r="CN57" s="1110">
        <v>66.900000000000006</v>
      </c>
      <c r="CO57" s="1110"/>
      <c r="CP57" s="1110"/>
      <c r="CQ57" s="1110"/>
      <c r="CR57" s="1110"/>
      <c r="CS57" s="1110"/>
      <c r="CT57" s="1110"/>
      <c r="CU57" s="1110"/>
      <c r="CV57" s="1110">
        <v>68.099999999999994</v>
      </c>
      <c r="CW57" s="1110"/>
      <c r="CX57" s="1110"/>
      <c r="CY57" s="1110"/>
      <c r="CZ57" s="1110"/>
      <c r="DA57" s="1110"/>
      <c r="DB57" s="1110"/>
      <c r="DC57" s="1110"/>
      <c r="DD57" s="1113"/>
      <c r="DE57" s="1111"/>
    </row>
    <row r="58" spans="1:109" s="1088" customFormat="1" x14ac:dyDescent="0.15">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x14ac:dyDescent="0.15">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x14ac:dyDescent="0.15">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x14ac:dyDescent="0.15">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x14ac:dyDescent="0.15">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7.25" x14ac:dyDescent="0.15">
      <c r="B63" s="88" t="s">
        <v>542</v>
      </c>
    </row>
    <row r="64" spans="1:109" x14ac:dyDescent="0.15">
      <c r="B64" s="80"/>
      <c r="G64" s="1087"/>
      <c r="N64" s="1119"/>
      <c r="AM64" s="1087"/>
      <c r="AN64" s="1087" t="s">
        <v>535</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x14ac:dyDescent="0.15">
      <c r="B65" s="80"/>
      <c r="AN65" s="1089" t="s">
        <v>543</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x14ac:dyDescent="0.15">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x14ac:dyDescent="0.15">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x14ac:dyDescent="0.15">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x14ac:dyDescent="0.15">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x14ac:dyDescent="0.15">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x14ac:dyDescent="0.15">
      <c r="B71" s="80"/>
      <c r="G71" s="1123"/>
      <c r="I71" s="1124"/>
      <c r="J71" s="1121"/>
      <c r="K71" s="1121"/>
      <c r="L71" s="1122"/>
      <c r="M71" s="1121"/>
      <c r="N71" s="1122"/>
      <c r="AM71" s="1123"/>
      <c r="AN71" s="90" t="s">
        <v>537</v>
      </c>
    </row>
    <row r="72" spans="2:107" x14ac:dyDescent="0.15">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521</v>
      </c>
      <c r="BQ72" s="1105"/>
      <c r="BR72" s="1105"/>
      <c r="BS72" s="1105"/>
      <c r="BT72" s="1105"/>
      <c r="BU72" s="1105"/>
      <c r="BV72" s="1105"/>
      <c r="BW72" s="1105"/>
      <c r="BX72" s="1105" t="s">
        <v>522</v>
      </c>
      <c r="BY72" s="1105"/>
      <c r="BZ72" s="1105"/>
      <c r="CA72" s="1105"/>
      <c r="CB72" s="1105"/>
      <c r="CC72" s="1105"/>
      <c r="CD72" s="1105"/>
      <c r="CE72" s="1105"/>
      <c r="CF72" s="1105" t="s">
        <v>523</v>
      </c>
      <c r="CG72" s="1105"/>
      <c r="CH72" s="1105"/>
      <c r="CI72" s="1105"/>
      <c r="CJ72" s="1105"/>
      <c r="CK72" s="1105"/>
      <c r="CL72" s="1105"/>
      <c r="CM72" s="1105"/>
      <c r="CN72" s="1105" t="s">
        <v>255</v>
      </c>
      <c r="CO72" s="1105"/>
      <c r="CP72" s="1105"/>
      <c r="CQ72" s="1105"/>
      <c r="CR72" s="1105"/>
      <c r="CS72" s="1105"/>
      <c r="CT72" s="1105"/>
      <c r="CU72" s="1105"/>
      <c r="CV72" s="1105" t="s">
        <v>524</v>
      </c>
      <c r="CW72" s="1105"/>
      <c r="CX72" s="1105"/>
      <c r="CY72" s="1105"/>
      <c r="CZ72" s="1105"/>
      <c r="DA72" s="1105"/>
      <c r="DB72" s="1105"/>
      <c r="DC72" s="1105"/>
    </row>
    <row r="73" spans="2:107" x14ac:dyDescent="0.15">
      <c r="B73" s="80"/>
      <c r="G73" s="1106"/>
      <c r="H73" s="1106"/>
      <c r="I73" s="1106"/>
      <c r="J73" s="1106"/>
      <c r="K73" s="1125"/>
      <c r="L73" s="1125"/>
      <c r="M73" s="1125"/>
      <c r="N73" s="1125"/>
      <c r="AM73" s="1098"/>
      <c r="AN73" s="1109" t="s">
        <v>538</v>
      </c>
      <c r="AO73" s="1109"/>
      <c r="AP73" s="1109"/>
      <c r="AQ73" s="1109"/>
      <c r="AR73" s="1109"/>
      <c r="AS73" s="1109"/>
      <c r="AT73" s="1109"/>
      <c r="AU73" s="1109"/>
      <c r="AV73" s="1109"/>
      <c r="AW73" s="1109"/>
      <c r="AX73" s="1109"/>
      <c r="AY73" s="1109"/>
      <c r="AZ73" s="1109"/>
      <c r="BA73" s="1109"/>
      <c r="BB73" s="1109" t="s">
        <v>539</v>
      </c>
      <c r="BC73" s="1109"/>
      <c r="BD73" s="1109"/>
      <c r="BE73" s="1109"/>
      <c r="BF73" s="1109"/>
      <c r="BG73" s="1109"/>
      <c r="BH73" s="1109"/>
      <c r="BI73" s="1109"/>
      <c r="BJ73" s="1109"/>
      <c r="BK73" s="1109"/>
      <c r="BL73" s="1109"/>
      <c r="BM73" s="1109"/>
      <c r="BN73" s="1109"/>
      <c r="BO73" s="1109"/>
      <c r="BP73" s="1110"/>
      <c r="BQ73" s="1110"/>
      <c r="BR73" s="1110"/>
      <c r="BS73" s="1110"/>
      <c r="BT73" s="1110"/>
      <c r="BU73" s="1110"/>
      <c r="BV73" s="1110"/>
      <c r="BW73" s="1110"/>
      <c r="BX73" s="1110"/>
      <c r="BY73" s="1110"/>
      <c r="BZ73" s="1110"/>
      <c r="CA73" s="1110"/>
      <c r="CB73" s="1110"/>
      <c r="CC73" s="1110"/>
      <c r="CD73" s="1110"/>
      <c r="CE73" s="1110"/>
      <c r="CF73" s="1110"/>
      <c r="CG73" s="1110"/>
      <c r="CH73" s="1110"/>
      <c r="CI73" s="1110"/>
      <c r="CJ73" s="1110"/>
      <c r="CK73" s="1110"/>
      <c r="CL73" s="1110"/>
      <c r="CM73" s="1110"/>
      <c r="CN73" s="1110"/>
      <c r="CO73" s="1110"/>
      <c r="CP73" s="1110"/>
      <c r="CQ73" s="1110"/>
      <c r="CR73" s="1110"/>
      <c r="CS73" s="1110"/>
      <c r="CT73" s="1110"/>
      <c r="CU73" s="1110"/>
      <c r="CV73" s="1110"/>
      <c r="CW73" s="1110"/>
      <c r="CX73" s="1110"/>
      <c r="CY73" s="1110"/>
      <c r="CZ73" s="1110"/>
      <c r="DA73" s="1110"/>
      <c r="DB73" s="1110"/>
      <c r="DC73" s="1110"/>
    </row>
    <row r="74" spans="2:107" x14ac:dyDescent="0.15">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x14ac:dyDescent="0.15">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544</v>
      </c>
      <c r="BC75" s="1109"/>
      <c r="BD75" s="1109"/>
      <c r="BE75" s="1109"/>
      <c r="BF75" s="1109"/>
      <c r="BG75" s="1109"/>
      <c r="BH75" s="1109"/>
      <c r="BI75" s="1109"/>
      <c r="BJ75" s="1109"/>
      <c r="BK75" s="1109"/>
      <c r="BL75" s="1109"/>
      <c r="BM75" s="1109"/>
      <c r="BN75" s="1109"/>
      <c r="BO75" s="1109"/>
      <c r="BP75" s="1110">
        <v>7.7</v>
      </c>
      <c r="BQ75" s="1110"/>
      <c r="BR75" s="1110"/>
      <c r="BS75" s="1110"/>
      <c r="BT75" s="1110"/>
      <c r="BU75" s="1110"/>
      <c r="BV75" s="1110"/>
      <c r="BW75" s="1110"/>
      <c r="BX75" s="1110">
        <v>7.4</v>
      </c>
      <c r="BY75" s="1110"/>
      <c r="BZ75" s="1110"/>
      <c r="CA75" s="1110"/>
      <c r="CB75" s="1110"/>
      <c r="CC75" s="1110"/>
      <c r="CD75" s="1110"/>
      <c r="CE75" s="1110"/>
      <c r="CF75" s="1110">
        <v>7.7</v>
      </c>
      <c r="CG75" s="1110"/>
      <c r="CH75" s="1110"/>
      <c r="CI75" s="1110"/>
      <c r="CJ75" s="1110"/>
      <c r="CK75" s="1110"/>
      <c r="CL75" s="1110"/>
      <c r="CM75" s="1110"/>
      <c r="CN75" s="1110">
        <v>8.1</v>
      </c>
      <c r="CO75" s="1110"/>
      <c r="CP75" s="1110"/>
      <c r="CQ75" s="1110"/>
      <c r="CR75" s="1110"/>
      <c r="CS75" s="1110"/>
      <c r="CT75" s="1110"/>
      <c r="CU75" s="1110"/>
      <c r="CV75" s="1110">
        <v>8.1999999999999993</v>
      </c>
      <c r="CW75" s="1110"/>
      <c r="CX75" s="1110"/>
      <c r="CY75" s="1110"/>
      <c r="CZ75" s="1110"/>
      <c r="DA75" s="1110"/>
      <c r="DB75" s="1110"/>
      <c r="DC75" s="1110"/>
    </row>
    <row r="76" spans="2:107" x14ac:dyDescent="0.15">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x14ac:dyDescent="0.15">
      <c r="B77" s="80"/>
      <c r="G77" s="1099"/>
      <c r="H77" s="1099"/>
      <c r="I77" s="1099"/>
      <c r="J77" s="1099"/>
      <c r="K77" s="1125"/>
      <c r="L77" s="1125"/>
      <c r="M77" s="1125"/>
      <c r="N77" s="1125"/>
      <c r="AN77" s="1105" t="s">
        <v>541</v>
      </c>
      <c r="AO77" s="1105"/>
      <c r="AP77" s="1105"/>
      <c r="AQ77" s="1105"/>
      <c r="AR77" s="1105"/>
      <c r="AS77" s="1105"/>
      <c r="AT77" s="1105"/>
      <c r="AU77" s="1105"/>
      <c r="AV77" s="1105"/>
      <c r="AW77" s="1105"/>
      <c r="AX77" s="1105"/>
      <c r="AY77" s="1105"/>
      <c r="AZ77" s="1105"/>
      <c r="BA77" s="1105"/>
      <c r="BB77" s="1109" t="s">
        <v>539</v>
      </c>
      <c r="BC77" s="1109"/>
      <c r="BD77" s="1109"/>
      <c r="BE77" s="1109"/>
      <c r="BF77" s="1109"/>
      <c r="BG77" s="1109"/>
      <c r="BH77" s="1109"/>
      <c r="BI77" s="1109"/>
      <c r="BJ77" s="1109"/>
      <c r="BK77" s="1109"/>
      <c r="BL77" s="1109"/>
      <c r="BM77" s="1109"/>
      <c r="BN77" s="1109"/>
      <c r="BO77" s="1109"/>
      <c r="BP77" s="1110">
        <v>37.299999999999997</v>
      </c>
      <c r="BQ77" s="1110"/>
      <c r="BR77" s="1110"/>
      <c r="BS77" s="1110"/>
      <c r="BT77" s="1110"/>
      <c r="BU77" s="1110"/>
      <c r="BV77" s="1110"/>
      <c r="BW77" s="1110"/>
      <c r="BX77" s="1110">
        <v>25.4</v>
      </c>
      <c r="BY77" s="1110"/>
      <c r="BZ77" s="1110"/>
      <c r="CA77" s="1110"/>
      <c r="CB77" s="1110"/>
      <c r="CC77" s="1110"/>
      <c r="CD77" s="1110"/>
      <c r="CE77" s="1110"/>
      <c r="CF77" s="1110">
        <v>17.600000000000001</v>
      </c>
      <c r="CG77" s="1110"/>
      <c r="CH77" s="1110"/>
      <c r="CI77" s="1110"/>
      <c r="CJ77" s="1110"/>
      <c r="CK77" s="1110"/>
      <c r="CL77" s="1110"/>
      <c r="CM77" s="1110"/>
      <c r="CN77" s="1110">
        <v>17.2</v>
      </c>
      <c r="CO77" s="1110"/>
      <c r="CP77" s="1110"/>
      <c r="CQ77" s="1110"/>
      <c r="CR77" s="1110"/>
      <c r="CS77" s="1110"/>
      <c r="CT77" s="1110"/>
      <c r="CU77" s="1110"/>
      <c r="CV77" s="1110">
        <v>16.100000000000001</v>
      </c>
      <c r="CW77" s="1110"/>
      <c r="CX77" s="1110"/>
      <c r="CY77" s="1110"/>
      <c r="CZ77" s="1110"/>
      <c r="DA77" s="1110"/>
      <c r="DB77" s="1110"/>
      <c r="DC77" s="1110"/>
    </row>
    <row r="78" spans="2:107" x14ac:dyDescent="0.15">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x14ac:dyDescent="0.15">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544</v>
      </c>
      <c r="BC79" s="1109"/>
      <c r="BD79" s="1109"/>
      <c r="BE79" s="1109"/>
      <c r="BF79" s="1109"/>
      <c r="BG79" s="1109"/>
      <c r="BH79" s="1109"/>
      <c r="BI79" s="1109"/>
      <c r="BJ79" s="1109"/>
      <c r="BK79" s="1109"/>
      <c r="BL79" s="1109"/>
      <c r="BM79" s="1109"/>
      <c r="BN79" s="1109"/>
      <c r="BO79" s="1109"/>
      <c r="BP79" s="1110">
        <v>8.6</v>
      </c>
      <c r="BQ79" s="1110"/>
      <c r="BR79" s="1110"/>
      <c r="BS79" s="1110"/>
      <c r="BT79" s="1110"/>
      <c r="BU79" s="1110"/>
      <c r="BV79" s="1110"/>
      <c r="BW79" s="1110"/>
      <c r="BX79" s="1110">
        <v>8.3000000000000007</v>
      </c>
      <c r="BY79" s="1110"/>
      <c r="BZ79" s="1110"/>
      <c r="CA79" s="1110"/>
      <c r="CB79" s="1110"/>
      <c r="CC79" s="1110"/>
      <c r="CD79" s="1110"/>
      <c r="CE79" s="1110"/>
      <c r="CF79" s="1110">
        <v>8.4</v>
      </c>
      <c r="CG79" s="1110"/>
      <c r="CH79" s="1110"/>
      <c r="CI79" s="1110"/>
      <c r="CJ79" s="1110"/>
      <c r="CK79" s="1110"/>
      <c r="CL79" s="1110"/>
      <c r="CM79" s="1110"/>
      <c r="CN79" s="1110">
        <v>8.6</v>
      </c>
      <c r="CO79" s="1110"/>
      <c r="CP79" s="1110"/>
      <c r="CQ79" s="1110"/>
      <c r="CR79" s="1110"/>
      <c r="CS79" s="1110"/>
      <c r="CT79" s="1110"/>
      <c r="CU79" s="1110"/>
      <c r="CV79" s="1110">
        <v>8.6999999999999993</v>
      </c>
      <c r="CW79" s="1110"/>
      <c r="CX79" s="1110"/>
      <c r="CY79" s="1110"/>
      <c r="CZ79" s="1110"/>
      <c r="DA79" s="1110"/>
      <c r="DB79" s="1110"/>
      <c r="DC79" s="1110"/>
    </row>
    <row r="80" spans="2:107" x14ac:dyDescent="0.15">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x14ac:dyDescent="0.15">
      <c r="B81" s="80"/>
    </row>
    <row r="82" spans="2:109" ht="17.25" x14ac:dyDescent="0.15">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x14ac:dyDescent="0.15">
      <c r="DD84" s="90"/>
      <c r="DE84" s="90"/>
    </row>
    <row r="85" spans="2:109" x14ac:dyDescent="0.15">
      <c r="DD85" s="90"/>
      <c r="DE85" s="90"/>
    </row>
  </sheetData>
  <sheetProtection algorithmName="SHA-512" hashValue="gFBXUN8+g0Klhn768z9dmQmoeuImf7ss+nCSGzzquuiTpXHsjT2Yy8eBMVzbWEeQp7GYKxwUz75b1DiKBbh1pg==" saltValue="hbVj5onJ9I07D/jB73U3Og=="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70A4D-7307-436A-9EF8-04B1715374DE}">
  <sheetPr>
    <pageSetUpPr fitToPage="1"/>
  </sheetPr>
  <dimension ref="A1:DR125"/>
  <sheetViews>
    <sheetView showGridLines="0" topLeftCell="A79" zoomScale="85" zoomScaleNormal="85" zoomScaleSheetLayoutView="70" workbookViewId="0">
      <selection activeCell="AN70" sqref="AN70"/>
    </sheetView>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98</v>
      </c>
    </row>
  </sheetData>
  <sheetProtection algorithmName="SHA-512" hashValue="MgscWHpgr2y5EYTbWiS8ZcRwnXGmOrPhNLpEaFpbGMxqhMyGg4KrovaYtkXY4ZqyHSJNKyNJIzIxWZRdeJ3ilQ==" saltValue="hFWy4NH/AYMia7y0Oh2KXw==" spinCount="100000" sheet="1" objects="1" scenarios="1"/>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29380-018E-4BE3-AE19-EAAC931B3E84}">
  <sheetPr>
    <pageSetUpPr fitToPage="1"/>
  </sheetPr>
  <dimension ref="A1:DR125"/>
  <sheetViews>
    <sheetView showGridLines="0" topLeftCell="A70" zoomScale="70" zoomScaleNormal="70" zoomScaleSheetLayoutView="55" workbookViewId="0">
      <selection activeCell="AN70" sqref="AN70"/>
    </sheetView>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98</v>
      </c>
    </row>
  </sheetData>
  <sheetProtection algorithmName="SHA-512" hashValue="5HPGJ6zEizRsnlEDXzO6p8qadk9VR1vc37gAM+8L8AKLI5PJ+bQki62y7laLNEwFlKBPe6CoHnAZ7MjBDRpdkw==" saltValue="ptoJMSF2GXQCiljRclo9Bw==" spinCount="100000" sheet="1" objects="1" scenarios="1"/>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1" customWidth="1"/>
    <col min="2" max="8" width="13.375" style="291" customWidth="1"/>
    <col min="9" max="16384" width="11.125" style="291"/>
  </cols>
  <sheetData>
    <row r="1" spans="1:8" x14ac:dyDescent="0.15">
      <c r="A1" s="96"/>
      <c r="B1" s="102"/>
      <c r="C1" s="106"/>
      <c r="D1" s="112"/>
      <c r="E1" s="122"/>
      <c r="F1" s="122"/>
      <c r="G1" s="122"/>
      <c r="H1" s="156"/>
    </row>
    <row r="2" spans="1:8" x14ac:dyDescent="0.15">
      <c r="A2" s="97"/>
      <c r="B2" s="103"/>
      <c r="C2" s="298"/>
      <c r="D2" s="113" t="s">
        <v>78</v>
      </c>
      <c r="E2" s="123"/>
      <c r="F2" s="306" t="s">
        <v>520</v>
      </c>
      <c r="G2" s="147"/>
      <c r="H2" s="157"/>
    </row>
    <row r="3" spans="1:8" x14ac:dyDescent="0.15">
      <c r="A3" s="113" t="s">
        <v>479</v>
      </c>
      <c r="B3" s="105"/>
      <c r="C3" s="299"/>
      <c r="D3" s="302">
        <v>113045</v>
      </c>
      <c r="E3" s="304"/>
      <c r="F3" s="307">
        <v>76347</v>
      </c>
      <c r="G3" s="309"/>
      <c r="H3" s="312"/>
    </row>
    <row r="4" spans="1:8" x14ac:dyDescent="0.15">
      <c r="A4" s="98"/>
      <c r="B4" s="104"/>
      <c r="C4" s="300"/>
      <c r="D4" s="303">
        <v>63768</v>
      </c>
      <c r="E4" s="305"/>
      <c r="F4" s="308">
        <v>41762</v>
      </c>
      <c r="G4" s="310"/>
      <c r="H4" s="313"/>
    </row>
    <row r="5" spans="1:8" x14ac:dyDescent="0.15">
      <c r="A5" s="113" t="s">
        <v>322</v>
      </c>
      <c r="B5" s="105"/>
      <c r="C5" s="299"/>
      <c r="D5" s="302">
        <v>96161</v>
      </c>
      <c r="E5" s="304"/>
      <c r="F5" s="307">
        <v>69604</v>
      </c>
      <c r="G5" s="309"/>
      <c r="H5" s="312"/>
    </row>
    <row r="6" spans="1:8" x14ac:dyDescent="0.15">
      <c r="A6" s="98"/>
      <c r="B6" s="104"/>
      <c r="C6" s="300"/>
      <c r="D6" s="303">
        <v>55940</v>
      </c>
      <c r="E6" s="305"/>
      <c r="F6" s="308">
        <v>36247</v>
      </c>
      <c r="G6" s="310"/>
      <c r="H6" s="313"/>
    </row>
    <row r="7" spans="1:8" x14ac:dyDescent="0.15">
      <c r="A7" s="113" t="s">
        <v>135</v>
      </c>
      <c r="B7" s="105"/>
      <c r="C7" s="299"/>
      <c r="D7" s="302">
        <v>94088</v>
      </c>
      <c r="E7" s="304"/>
      <c r="F7" s="307">
        <v>68410</v>
      </c>
      <c r="G7" s="309"/>
      <c r="H7" s="312"/>
    </row>
    <row r="8" spans="1:8" x14ac:dyDescent="0.15">
      <c r="A8" s="98"/>
      <c r="B8" s="104"/>
      <c r="C8" s="300"/>
      <c r="D8" s="303">
        <v>53145</v>
      </c>
      <c r="E8" s="305"/>
      <c r="F8" s="308">
        <v>35086</v>
      </c>
      <c r="G8" s="310"/>
      <c r="H8" s="313"/>
    </row>
    <row r="9" spans="1:8" x14ac:dyDescent="0.15">
      <c r="A9" s="113" t="s">
        <v>517</v>
      </c>
      <c r="B9" s="105"/>
      <c r="C9" s="299"/>
      <c r="D9" s="302">
        <v>89901</v>
      </c>
      <c r="E9" s="304"/>
      <c r="F9" s="307">
        <v>73019</v>
      </c>
      <c r="G9" s="309"/>
      <c r="H9" s="312"/>
    </row>
    <row r="10" spans="1:8" x14ac:dyDescent="0.15">
      <c r="A10" s="98"/>
      <c r="B10" s="104"/>
      <c r="C10" s="300"/>
      <c r="D10" s="303">
        <v>57344</v>
      </c>
      <c r="E10" s="305"/>
      <c r="F10" s="308">
        <v>39427</v>
      </c>
      <c r="G10" s="310"/>
      <c r="H10" s="313"/>
    </row>
    <row r="11" spans="1:8" x14ac:dyDescent="0.15">
      <c r="A11" s="113" t="s">
        <v>518</v>
      </c>
      <c r="B11" s="105"/>
      <c r="C11" s="299"/>
      <c r="D11" s="302">
        <v>84966</v>
      </c>
      <c r="E11" s="304"/>
      <c r="F11" s="307">
        <v>76590</v>
      </c>
      <c r="G11" s="309"/>
      <c r="H11" s="312"/>
    </row>
    <row r="12" spans="1:8" x14ac:dyDescent="0.15">
      <c r="A12" s="98"/>
      <c r="B12" s="104"/>
      <c r="C12" s="301"/>
      <c r="D12" s="303">
        <v>60991</v>
      </c>
      <c r="E12" s="305"/>
      <c r="F12" s="308">
        <v>42387</v>
      </c>
      <c r="G12" s="310"/>
      <c r="H12" s="313"/>
    </row>
    <row r="13" spans="1:8" x14ac:dyDescent="0.15">
      <c r="A13" s="113"/>
      <c r="B13" s="105"/>
      <c r="C13" s="299"/>
      <c r="D13" s="302">
        <v>95632</v>
      </c>
      <c r="E13" s="304"/>
      <c r="F13" s="307">
        <v>72794</v>
      </c>
      <c r="G13" s="311"/>
      <c r="H13" s="312"/>
    </row>
    <row r="14" spans="1:8" x14ac:dyDescent="0.15">
      <c r="A14" s="98"/>
      <c r="B14" s="104"/>
      <c r="C14" s="300"/>
      <c r="D14" s="303">
        <v>58238</v>
      </c>
      <c r="E14" s="305"/>
      <c r="F14" s="308">
        <v>38982</v>
      </c>
      <c r="G14" s="310"/>
      <c r="H14" s="313"/>
    </row>
    <row r="17" spans="1:11" x14ac:dyDescent="0.15">
      <c r="A17" s="291" t="s">
        <v>23</v>
      </c>
    </row>
    <row r="18" spans="1:11" x14ac:dyDescent="0.15">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15">
      <c r="A19" s="292" t="s">
        <v>84</v>
      </c>
      <c r="B19" s="292">
        <f>ROUND(VALUE(SUBSTITUTE(実質収支比率等に係る経年分析!F$48,"▲","-")),2)</f>
        <v>3.08</v>
      </c>
      <c r="C19" s="292">
        <f>ROUND(VALUE(SUBSTITUTE(実質収支比率等に係る経年分析!G$48,"▲","-")),2)</f>
        <v>3.04</v>
      </c>
      <c r="D19" s="292">
        <f>ROUND(VALUE(SUBSTITUTE(実質収支比率等に係る経年分析!H$48,"▲","-")),2)</f>
        <v>3.91</v>
      </c>
      <c r="E19" s="292">
        <f>ROUND(VALUE(SUBSTITUTE(実質収支比率等に係る経年分析!I$48,"▲","-")),2)</f>
        <v>3</v>
      </c>
      <c r="F19" s="292">
        <f>ROUND(VALUE(SUBSTITUTE(実質収支比率等に係る経年分析!J$48,"▲","-")),2)</f>
        <v>2.99</v>
      </c>
    </row>
    <row r="20" spans="1:11" x14ac:dyDescent="0.15">
      <c r="A20" s="292" t="s">
        <v>38</v>
      </c>
      <c r="B20" s="292">
        <f>ROUND(VALUE(SUBSTITUTE(実質収支比率等に係る経年分析!F$47,"▲","-")),2)</f>
        <v>25.12</v>
      </c>
      <c r="C20" s="292">
        <f>ROUND(VALUE(SUBSTITUTE(実質収支比率等に係る経年分析!G$47,"▲","-")),2)</f>
        <v>23.71</v>
      </c>
      <c r="D20" s="292">
        <f>ROUND(VALUE(SUBSTITUTE(実質収支比率等に係る経年分析!H$47,"▲","-")),2)</f>
        <v>25.08</v>
      </c>
      <c r="E20" s="292">
        <f>ROUND(VALUE(SUBSTITUTE(実質収支比率等に係る経年分析!I$47,"▲","-")),2)</f>
        <v>24.49</v>
      </c>
      <c r="F20" s="292">
        <f>ROUND(VALUE(SUBSTITUTE(実質収支比率等に係る経年分析!J$47,"▲","-")),2)</f>
        <v>23.99</v>
      </c>
    </row>
    <row r="21" spans="1:11" x14ac:dyDescent="0.15">
      <c r="A21" s="292" t="s">
        <v>107</v>
      </c>
      <c r="B21" s="292">
        <f>IF(ISNUMBER(VALUE(SUBSTITUTE(実質収支比率等に係る経年分析!F$49,"▲","-"))),ROUND(VALUE(SUBSTITUTE(実質収支比率等に係る経年分析!F$49,"▲","-")),2),NA())</f>
        <v>-0.67</v>
      </c>
      <c r="C21" s="292">
        <f>IF(ISNUMBER(VALUE(SUBSTITUTE(実質収支比率等に係る経年分析!G$49,"▲","-"))),ROUND(VALUE(SUBSTITUTE(実質収支比率等に係る経年分析!G$49,"▲","-")),2),NA())</f>
        <v>0.06</v>
      </c>
      <c r="D21" s="292">
        <f>IF(ISNUMBER(VALUE(SUBSTITUTE(実質収支比率等に係る経年分析!H$49,"▲","-"))),ROUND(VALUE(SUBSTITUTE(実質収支比率等に係る経年分析!H$49,"▲","-")),2),NA())</f>
        <v>1.37</v>
      </c>
      <c r="E21" s="292">
        <f>IF(ISNUMBER(VALUE(SUBSTITUTE(実質収支比率等に係る経年分析!I$49,"▲","-"))),ROUND(VALUE(SUBSTITUTE(実質収支比率等に係る経年分析!I$49,"▲","-")),2),NA())</f>
        <v>1.18</v>
      </c>
      <c r="F21" s="292">
        <f>IF(ISNUMBER(VALUE(SUBSTITUTE(実質収支比率等に係る経年分析!J$49,"▲","-"))),ROUND(VALUE(SUBSTITUTE(実質収支比率等に係る経年分析!J$49,"▲","-")),2),NA())</f>
        <v>0.13</v>
      </c>
    </row>
    <row r="24" spans="1:11" x14ac:dyDescent="0.15">
      <c r="A24" s="291" t="s">
        <v>96</v>
      </c>
    </row>
    <row r="25" spans="1:11" x14ac:dyDescent="0.15">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15">
      <c r="A26" s="293"/>
      <c r="B26" s="293" t="s">
        <v>109</v>
      </c>
      <c r="C26" s="293" t="s">
        <v>64</v>
      </c>
      <c r="D26" s="293" t="s">
        <v>109</v>
      </c>
      <c r="E26" s="293" t="s">
        <v>64</v>
      </c>
      <c r="F26" s="293" t="s">
        <v>109</v>
      </c>
      <c r="G26" s="293" t="s">
        <v>64</v>
      </c>
      <c r="H26" s="293" t="s">
        <v>109</v>
      </c>
      <c r="I26" s="293" t="s">
        <v>64</v>
      </c>
      <c r="J26" s="293" t="s">
        <v>109</v>
      </c>
      <c r="K26" s="293" t="s">
        <v>64</v>
      </c>
    </row>
    <row r="27" spans="1:11" x14ac:dyDescent="0.15">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0.03</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15">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15">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15">
      <c r="A30" s="293" t="str">
        <f>IF(連結実質赤字比率に係る赤字・黒字の構成分析!C$40="",NA(),連結実質赤字比率に係る赤字・黒字の構成分析!C$40)</f>
        <v>後期高齢者医療特別会計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0.01</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0.01</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0.01</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0.02</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0.02</v>
      </c>
    </row>
    <row r="31" spans="1:11" x14ac:dyDescent="0.15">
      <c r="A31" s="293" t="str">
        <f>IF(連結実質赤字比率に係る赤字・黒字の構成分析!C$39="",NA(),連結実質赤字比率に係る赤字・黒字の構成分析!C$39)</f>
        <v>浄化槽整備推進事業特別会計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0.09</v>
      </c>
    </row>
    <row r="32" spans="1:11" x14ac:dyDescent="0.15">
      <c r="A32" s="293" t="str">
        <f>IF(連結実質赤字比率に係る赤字・黒字の構成分析!C$38="",NA(),連結実質赤字比率に係る赤字・黒字の構成分析!C$38)</f>
        <v>国民健康保険特別会計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2.71</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3.88</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2.99</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1.48</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0.72</v>
      </c>
    </row>
    <row r="33" spans="1:16" x14ac:dyDescent="0.15">
      <c r="A33" s="293" t="str">
        <f>IF(連結実質赤字比率に係る赤字・黒字の構成分析!C$37="",NA(),連結実質赤字比率に係る赤字・黒字の構成分析!C$37)</f>
        <v>介護保険特別会計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0.52</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1.4</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1.45</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1.04</v>
      </c>
    </row>
    <row r="34" spans="1:16" x14ac:dyDescent="0.15">
      <c r="A34" s="293" t="str">
        <f>IF(連結実質赤字比率に係る赤字・黒字の構成分析!C$36="",NA(),連結実質赤字比率に係る赤字・黒字の構成分析!C$36)</f>
        <v>一般会計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3.07</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3.04</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3.91</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3</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2.99</v>
      </c>
    </row>
    <row r="35" spans="1:16" x14ac:dyDescent="0.15">
      <c r="A35" s="293" t="str">
        <f>IF(連結実質赤字比率に係る赤字・黒字の構成分析!C$35="",NA(),連結実質赤字比率に係る赤字・黒字の構成分析!C$35)</f>
        <v>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3.02</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2.7</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2.82</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2.68</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3.02</v>
      </c>
    </row>
    <row r="36" spans="1:16" x14ac:dyDescent="0.15">
      <c r="A36" s="293" t="str">
        <f>IF(連結実質赤字比率に係る赤字・黒字の構成分析!C$34="",NA(),連結実質赤字比率に係る赤字・黒字の構成分析!C$34)</f>
        <v>下水道事業会計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1.27</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1.71</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1.94</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1.83</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3.18</v>
      </c>
    </row>
    <row r="39" spans="1:16" x14ac:dyDescent="0.15">
      <c r="A39" s="291" t="s">
        <v>14</v>
      </c>
    </row>
    <row r="40" spans="1:16" x14ac:dyDescent="0.15">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15">
      <c r="A41" s="294"/>
      <c r="B41" s="294" t="s">
        <v>110</v>
      </c>
      <c r="C41" s="294"/>
      <c r="D41" s="294" t="s">
        <v>112</v>
      </c>
      <c r="E41" s="294" t="s">
        <v>110</v>
      </c>
      <c r="F41" s="294"/>
      <c r="G41" s="294" t="s">
        <v>112</v>
      </c>
      <c r="H41" s="294" t="s">
        <v>110</v>
      </c>
      <c r="I41" s="294"/>
      <c r="J41" s="294" t="s">
        <v>112</v>
      </c>
      <c r="K41" s="294" t="s">
        <v>110</v>
      </c>
      <c r="L41" s="294"/>
      <c r="M41" s="294" t="s">
        <v>112</v>
      </c>
      <c r="N41" s="294" t="s">
        <v>110</v>
      </c>
      <c r="O41" s="294"/>
      <c r="P41" s="294" t="s">
        <v>112</v>
      </c>
    </row>
    <row r="42" spans="1:16" x14ac:dyDescent="0.15">
      <c r="A42" s="294" t="s">
        <v>113</v>
      </c>
      <c r="B42" s="294"/>
      <c r="C42" s="294"/>
      <c r="D42" s="294">
        <f>'実質公債費比率（分子）の構造'!K$52</f>
        <v>2494</v>
      </c>
      <c r="E42" s="294"/>
      <c r="F42" s="294"/>
      <c r="G42" s="294">
        <f>'実質公債費比率（分子）の構造'!L$52</f>
        <v>2579</v>
      </c>
      <c r="H42" s="294"/>
      <c r="I42" s="294"/>
      <c r="J42" s="294">
        <f>'実質公債費比率（分子）の構造'!M$52</f>
        <v>2560</v>
      </c>
      <c r="K42" s="294"/>
      <c r="L42" s="294"/>
      <c r="M42" s="294">
        <f>'実質公債費比率（分子）の構造'!N$52</f>
        <v>2664</v>
      </c>
      <c r="N42" s="294"/>
      <c r="O42" s="294"/>
      <c r="P42" s="294">
        <f>'実質公債費比率（分子）の構造'!O$52</f>
        <v>2701</v>
      </c>
    </row>
    <row r="43" spans="1:16" x14ac:dyDescent="0.15">
      <c r="A43" s="294" t="s">
        <v>42</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15">
      <c r="A44" s="294" t="s">
        <v>40</v>
      </c>
      <c r="B44" s="294">
        <f>'実質公債費比率（分子）の構造'!K$50</f>
        <v>32</v>
      </c>
      <c r="C44" s="294"/>
      <c r="D44" s="294"/>
      <c r="E44" s="294">
        <f>'実質公債費比率（分子）の構造'!L$50</f>
        <v>37</v>
      </c>
      <c r="F44" s="294"/>
      <c r="G44" s="294"/>
      <c r="H44" s="294">
        <f>'実質公債費比率（分子）の構造'!M$50</f>
        <v>39</v>
      </c>
      <c r="I44" s="294"/>
      <c r="J44" s="294"/>
      <c r="K44" s="294">
        <f>'実質公債費比率（分子）の構造'!N$50</f>
        <v>51</v>
      </c>
      <c r="L44" s="294"/>
      <c r="M44" s="294"/>
      <c r="N44" s="294">
        <f>'実質公債費比率（分子）の構造'!O$50</f>
        <v>56</v>
      </c>
      <c r="O44" s="294"/>
      <c r="P44" s="294"/>
    </row>
    <row r="45" spans="1:16" x14ac:dyDescent="0.15">
      <c r="A45" s="294" t="s">
        <v>0</v>
      </c>
      <c r="B45" s="294">
        <f>'実質公債費比率（分子）の構造'!K$49</f>
        <v>5</v>
      </c>
      <c r="C45" s="294"/>
      <c r="D45" s="294"/>
      <c r="E45" s="294">
        <f>'実質公債費比率（分子）の構造'!L$49</f>
        <v>5</v>
      </c>
      <c r="F45" s="294"/>
      <c r="G45" s="294"/>
      <c r="H45" s="294">
        <f>'実質公債費比率（分子）の構造'!M$49</f>
        <v>5</v>
      </c>
      <c r="I45" s="294"/>
      <c r="J45" s="294"/>
      <c r="K45" s="294">
        <f>'実質公債費比率（分子）の構造'!N$49</f>
        <v>5</v>
      </c>
      <c r="L45" s="294"/>
      <c r="M45" s="294"/>
      <c r="N45" s="294">
        <f>'実質公債費比率（分子）の構造'!O$49</f>
        <v>5</v>
      </c>
      <c r="O45" s="294"/>
      <c r="P45" s="294"/>
    </row>
    <row r="46" spans="1:16" x14ac:dyDescent="0.15">
      <c r="A46" s="294" t="s">
        <v>35</v>
      </c>
      <c r="B46" s="294">
        <f>'実質公債費比率（分子）の構造'!K$48</f>
        <v>536</v>
      </c>
      <c r="C46" s="294"/>
      <c r="D46" s="294"/>
      <c r="E46" s="294">
        <f>'実質公債費比率（分子）の構造'!L$48</f>
        <v>523</v>
      </c>
      <c r="F46" s="294"/>
      <c r="G46" s="294"/>
      <c r="H46" s="294">
        <f>'実質公債費比率（分子）の構造'!M$48</f>
        <v>486</v>
      </c>
      <c r="I46" s="294"/>
      <c r="J46" s="294"/>
      <c r="K46" s="294">
        <f>'実質公債費比率（分子）の構造'!N$48</f>
        <v>443</v>
      </c>
      <c r="L46" s="294"/>
      <c r="M46" s="294"/>
      <c r="N46" s="294">
        <f>'実質公債費比率（分子）の構造'!O$48</f>
        <v>449</v>
      </c>
      <c r="O46" s="294"/>
      <c r="P46" s="294"/>
    </row>
    <row r="47" spans="1:16" x14ac:dyDescent="0.15">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15">
      <c r="A48" s="294" t="s">
        <v>30</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15">
      <c r="A49" s="294" t="s">
        <v>22</v>
      </c>
      <c r="B49" s="294">
        <f>'実質公債費比率（分子）の構造'!K$45</f>
        <v>2610</v>
      </c>
      <c r="C49" s="294"/>
      <c r="D49" s="294"/>
      <c r="E49" s="294">
        <f>'実質公債費比率（分子）の構造'!L$45</f>
        <v>2785</v>
      </c>
      <c r="F49" s="294"/>
      <c r="G49" s="294"/>
      <c r="H49" s="294">
        <f>'実質公債費比率（分子）の構造'!M$45</f>
        <v>2852</v>
      </c>
      <c r="I49" s="294"/>
      <c r="J49" s="294"/>
      <c r="K49" s="294">
        <f>'実質公債費比率（分子）の構造'!N$45</f>
        <v>2970</v>
      </c>
      <c r="L49" s="294"/>
      <c r="M49" s="294"/>
      <c r="N49" s="294">
        <f>'実質公債費比率（分子）の構造'!O$45</f>
        <v>3005</v>
      </c>
      <c r="O49" s="294"/>
      <c r="P49" s="294"/>
    </row>
    <row r="50" spans="1:16" x14ac:dyDescent="0.15">
      <c r="A50" s="294" t="s">
        <v>53</v>
      </c>
      <c r="B50" s="294" t="e">
        <f>NA()</f>
        <v>#N/A</v>
      </c>
      <c r="C50" s="294">
        <f>IF(ISNUMBER('実質公債費比率（分子）の構造'!K$53),'実質公債費比率（分子）の構造'!K$53,NA())</f>
        <v>689</v>
      </c>
      <c r="D50" s="294" t="e">
        <f>NA()</f>
        <v>#N/A</v>
      </c>
      <c r="E50" s="294" t="e">
        <f>NA()</f>
        <v>#N/A</v>
      </c>
      <c r="F50" s="294">
        <f>IF(ISNUMBER('実質公債費比率（分子）の構造'!L$53),'実質公債費比率（分子）の構造'!L$53,NA())</f>
        <v>771</v>
      </c>
      <c r="G50" s="294" t="e">
        <f>NA()</f>
        <v>#N/A</v>
      </c>
      <c r="H50" s="294" t="e">
        <f>NA()</f>
        <v>#N/A</v>
      </c>
      <c r="I50" s="294">
        <f>IF(ISNUMBER('実質公債費比率（分子）の構造'!M$53),'実質公債費比率（分子）の構造'!M$53,NA())</f>
        <v>822</v>
      </c>
      <c r="J50" s="294" t="e">
        <f>NA()</f>
        <v>#N/A</v>
      </c>
      <c r="K50" s="294" t="e">
        <f>NA()</f>
        <v>#N/A</v>
      </c>
      <c r="L50" s="294">
        <f>IF(ISNUMBER('実質公債費比率（分子）の構造'!N$53),'実質公債費比率（分子）の構造'!N$53,NA())</f>
        <v>805</v>
      </c>
      <c r="M50" s="294" t="e">
        <f>NA()</f>
        <v>#N/A</v>
      </c>
      <c r="N50" s="294" t="e">
        <f>NA()</f>
        <v>#N/A</v>
      </c>
      <c r="O50" s="294">
        <f>IF(ISNUMBER('実質公債費比率（分子）の構造'!O$53),'実質公債費比率（分子）の構造'!O$53,NA())</f>
        <v>814</v>
      </c>
      <c r="P50" s="294" t="e">
        <f>NA()</f>
        <v>#N/A</v>
      </c>
    </row>
    <row r="53" spans="1:16" x14ac:dyDescent="0.15">
      <c r="A53" s="291" t="s">
        <v>116</v>
      </c>
    </row>
    <row r="54" spans="1:16" x14ac:dyDescent="0.15">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15">
      <c r="A55" s="293"/>
      <c r="B55" s="293" t="s">
        <v>119</v>
      </c>
      <c r="C55" s="293"/>
      <c r="D55" s="293" t="s">
        <v>122</v>
      </c>
      <c r="E55" s="293" t="s">
        <v>119</v>
      </c>
      <c r="F55" s="293"/>
      <c r="G55" s="293" t="s">
        <v>122</v>
      </c>
      <c r="H55" s="293" t="s">
        <v>119</v>
      </c>
      <c r="I55" s="293"/>
      <c r="J55" s="293" t="s">
        <v>122</v>
      </c>
      <c r="K55" s="293" t="s">
        <v>119</v>
      </c>
      <c r="L55" s="293"/>
      <c r="M55" s="293" t="s">
        <v>122</v>
      </c>
      <c r="N55" s="293" t="s">
        <v>119</v>
      </c>
      <c r="O55" s="293"/>
      <c r="P55" s="293" t="s">
        <v>122</v>
      </c>
    </row>
    <row r="56" spans="1:16" x14ac:dyDescent="0.15">
      <c r="A56" s="293" t="s">
        <v>44</v>
      </c>
      <c r="B56" s="293"/>
      <c r="C56" s="293"/>
      <c r="D56" s="293">
        <f>'将来負担比率（分子）の構造'!I$52</f>
        <v>25507</v>
      </c>
      <c r="E56" s="293"/>
      <c r="F56" s="293"/>
      <c r="G56" s="293">
        <f>'将来負担比率（分子）の構造'!J$52</f>
        <v>24872</v>
      </c>
      <c r="H56" s="293"/>
      <c r="I56" s="293"/>
      <c r="J56" s="293">
        <f>'将来負担比率（分子）の構造'!K$52</f>
        <v>24186</v>
      </c>
      <c r="K56" s="293"/>
      <c r="L56" s="293"/>
      <c r="M56" s="293">
        <f>'将来負担比率（分子）の構造'!L$52</f>
        <v>23109</v>
      </c>
      <c r="N56" s="293"/>
      <c r="O56" s="293"/>
      <c r="P56" s="293">
        <f>'将来負担比率（分子）の構造'!M$52</f>
        <v>22032</v>
      </c>
    </row>
    <row r="57" spans="1:16" x14ac:dyDescent="0.15">
      <c r="A57" s="293" t="s">
        <v>91</v>
      </c>
      <c r="B57" s="293"/>
      <c r="C57" s="293"/>
      <c r="D57" s="293">
        <f>'将来負担比率（分子）の構造'!I$51</f>
        <v>3146</v>
      </c>
      <c r="E57" s="293"/>
      <c r="F57" s="293"/>
      <c r="G57" s="293">
        <f>'将来負担比率（分子）の構造'!J$51</f>
        <v>2524</v>
      </c>
      <c r="H57" s="293"/>
      <c r="I57" s="293"/>
      <c r="J57" s="293">
        <f>'将来負担比率（分子）の構造'!K$51</f>
        <v>2209</v>
      </c>
      <c r="K57" s="293"/>
      <c r="L57" s="293"/>
      <c r="M57" s="293">
        <f>'将来負担比率（分子）の構造'!L$51</f>
        <v>1762</v>
      </c>
      <c r="N57" s="293"/>
      <c r="O57" s="293"/>
      <c r="P57" s="293">
        <f>'将来負担比率（分子）の構造'!M$51</f>
        <v>1473</v>
      </c>
    </row>
    <row r="58" spans="1:16" x14ac:dyDescent="0.15">
      <c r="A58" s="293" t="s">
        <v>89</v>
      </c>
      <c r="B58" s="293"/>
      <c r="C58" s="293"/>
      <c r="D58" s="293">
        <f>'将来負担比率（分子）の構造'!I$50</f>
        <v>9934</v>
      </c>
      <c r="E58" s="293"/>
      <c r="F58" s="293"/>
      <c r="G58" s="293">
        <f>'将来負担比率（分子）の構造'!J$50</f>
        <v>10740</v>
      </c>
      <c r="H58" s="293"/>
      <c r="I58" s="293"/>
      <c r="J58" s="293">
        <f>'将来負担比率（分子）の構造'!K$50</f>
        <v>11074</v>
      </c>
      <c r="K58" s="293"/>
      <c r="L58" s="293"/>
      <c r="M58" s="293">
        <f>'将来負担比率（分子）の構造'!L$50</f>
        <v>10988</v>
      </c>
      <c r="N58" s="293"/>
      <c r="O58" s="293"/>
      <c r="P58" s="293">
        <f>'将来負担比率（分子）の構造'!M$50</f>
        <v>11161</v>
      </c>
    </row>
    <row r="59" spans="1:16" x14ac:dyDescent="0.15">
      <c r="A59" s="293" t="s">
        <v>86</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15">
      <c r="A60" s="293" t="s">
        <v>82</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15">
      <c r="A61" s="293" t="s">
        <v>73</v>
      </c>
      <c r="B61" s="293">
        <f>'将来負担比率（分子）の構造'!I$46</f>
        <v>2</v>
      </c>
      <c r="C61" s="293"/>
      <c r="D61" s="293"/>
      <c r="E61" s="293">
        <f>'将来負担比率（分子）の構造'!J$46</f>
        <v>2</v>
      </c>
      <c r="F61" s="293"/>
      <c r="G61" s="293"/>
      <c r="H61" s="293">
        <f>'将来負担比率（分子）の構造'!K$46</f>
        <v>1</v>
      </c>
      <c r="I61" s="293"/>
      <c r="J61" s="293"/>
      <c r="K61" s="293">
        <f>'将来負担比率（分子）の構造'!L$46</f>
        <v>1</v>
      </c>
      <c r="L61" s="293"/>
      <c r="M61" s="293"/>
      <c r="N61" s="293">
        <f>'将来負担比率（分子）の構造'!M$46</f>
        <v>1</v>
      </c>
      <c r="O61" s="293"/>
      <c r="P61" s="293"/>
    </row>
    <row r="62" spans="1:16" x14ac:dyDescent="0.15">
      <c r="A62" s="293" t="s">
        <v>74</v>
      </c>
      <c r="B62" s="293">
        <f>'将来負担比率（分子）の構造'!I$45</f>
        <v>3130</v>
      </c>
      <c r="C62" s="293"/>
      <c r="D62" s="293"/>
      <c r="E62" s="293">
        <f>'将来負担比率（分子）の構造'!J$45</f>
        <v>3127</v>
      </c>
      <c r="F62" s="293"/>
      <c r="G62" s="293"/>
      <c r="H62" s="293">
        <f>'将来負担比率（分子）の構造'!K$45</f>
        <v>3227</v>
      </c>
      <c r="I62" s="293"/>
      <c r="J62" s="293"/>
      <c r="K62" s="293">
        <f>'将来負担比率（分子）の構造'!L$45</f>
        <v>3298</v>
      </c>
      <c r="L62" s="293"/>
      <c r="M62" s="293"/>
      <c r="N62" s="293">
        <f>'将来負担比率（分子）の構造'!M$45</f>
        <v>3429</v>
      </c>
      <c r="O62" s="293"/>
      <c r="P62" s="293"/>
    </row>
    <row r="63" spans="1:16" x14ac:dyDescent="0.15">
      <c r="A63" s="293" t="s">
        <v>72</v>
      </c>
      <c r="B63" s="293">
        <f>'将来負担比率（分子）の構造'!I$44</f>
        <v>41</v>
      </c>
      <c r="C63" s="293"/>
      <c r="D63" s="293"/>
      <c r="E63" s="293">
        <f>'将来負担比率（分子）の構造'!J$44</f>
        <v>39</v>
      </c>
      <c r="F63" s="293"/>
      <c r="G63" s="293"/>
      <c r="H63" s="293">
        <f>'将来負担比率（分子）の構造'!K$44</f>
        <v>31</v>
      </c>
      <c r="I63" s="293"/>
      <c r="J63" s="293"/>
      <c r="K63" s="293">
        <f>'将来負担比率（分子）の構造'!L$44</f>
        <v>26</v>
      </c>
      <c r="L63" s="293"/>
      <c r="M63" s="293"/>
      <c r="N63" s="293">
        <f>'将来負担比率（分子）の構造'!M$44</f>
        <v>21</v>
      </c>
      <c r="O63" s="293"/>
      <c r="P63" s="293"/>
    </row>
    <row r="64" spans="1:16" x14ac:dyDescent="0.15">
      <c r="A64" s="293" t="s">
        <v>70</v>
      </c>
      <c r="B64" s="293">
        <f>'将来負担比率（分子）の構造'!I$43</f>
        <v>6089</v>
      </c>
      <c r="C64" s="293"/>
      <c r="D64" s="293"/>
      <c r="E64" s="293">
        <f>'将来負担比率（分子）の構造'!J$43</f>
        <v>5844</v>
      </c>
      <c r="F64" s="293"/>
      <c r="G64" s="293"/>
      <c r="H64" s="293">
        <f>'将来負担比率（分子）の構造'!K$43</f>
        <v>5681</v>
      </c>
      <c r="I64" s="293"/>
      <c r="J64" s="293"/>
      <c r="K64" s="293">
        <f>'将来負担比率（分子）の構造'!L$43</f>
        <v>5157</v>
      </c>
      <c r="L64" s="293"/>
      <c r="M64" s="293"/>
      <c r="N64" s="293">
        <f>'将来負担比率（分子）の構造'!M$43</f>
        <v>5064</v>
      </c>
      <c r="O64" s="293"/>
      <c r="P64" s="293"/>
    </row>
    <row r="65" spans="1:16" x14ac:dyDescent="0.15">
      <c r="A65" s="293" t="s">
        <v>68</v>
      </c>
      <c r="B65" s="293">
        <f>'将来負担比率（分子）の構造'!I$42</f>
        <v>170</v>
      </c>
      <c r="C65" s="293"/>
      <c r="D65" s="293"/>
      <c r="E65" s="293">
        <f>'将来負担比率（分子）の構造'!J$42</f>
        <v>184</v>
      </c>
      <c r="F65" s="293"/>
      <c r="G65" s="293"/>
      <c r="H65" s="293">
        <f>'将来負担比率（分子）の構造'!K$42</f>
        <v>185</v>
      </c>
      <c r="I65" s="293"/>
      <c r="J65" s="293"/>
      <c r="K65" s="293">
        <f>'将来負担比率（分子）の構造'!L$42</f>
        <v>157</v>
      </c>
      <c r="L65" s="293"/>
      <c r="M65" s="293"/>
      <c r="N65" s="293">
        <f>'将来負担比率（分子）の構造'!M$42</f>
        <v>103</v>
      </c>
      <c r="O65" s="293"/>
      <c r="P65" s="293"/>
    </row>
    <row r="66" spans="1:16" x14ac:dyDescent="0.15">
      <c r="A66" s="293" t="s">
        <v>57</v>
      </c>
      <c r="B66" s="293">
        <f>'将来負担比率（分子）の構造'!I$41</f>
        <v>27893</v>
      </c>
      <c r="C66" s="293"/>
      <c r="D66" s="293"/>
      <c r="E66" s="293">
        <f>'将来負担比率（分子）の構造'!J$41</f>
        <v>27595</v>
      </c>
      <c r="F66" s="293"/>
      <c r="G66" s="293"/>
      <c r="H66" s="293">
        <f>'将来負担比率（分子）の構造'!K$41</f>
        <v>26746</v>
      </c>
      <c r="I66" s="293"/>
      <c r="J66" s="293"/>
      <c r="K66" s="293">
        <f>'将来負担比率（分子）の構造'!L$41</f>
        <v>25618</v>
      </c>
      <c r="L66" s="293"/>
      <c r="M66" s="293"/>
      <c r="N66" s="293">
        <f>'将来負担比率（分子）の構造'!M$41</f>
        <v>24743</v>
      </c>
      <c r="O66" s="293"/>
      <c r="P66" s="293"/>
    </row>
    <row r="67" spans="1:16" x14ac:dyDescent="0.15">
      <c r="A67" s="293" t="s">
        <v>95</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15">
      <c r="A70" s="296" t="s">
        <v>123</v>
      </c>
      <c r="B70" s="296"/>
      <c r="C70" s="296"/>
      <c r="D70" s="296"/>
      <c r="E70" s="296"/>
      <c r="F70" s="296"/>
    </row>
    <row r="71" spans="1:16" x14ac:dyDescent="0.15">
      <c r="A71" s="295"/>
      <c r="B71" s="295" t="str">
        <f>基金残高に係る経年分析!F54</f>
        <v>R04</v>
      </c>
      <c r="C71" s="295" t="str">
        <f>基金残高に係る経年分析!G54</f>
        <v>R05</v>
      </c>
      <c r="D71" s="295" t="str">
        <f>基金残高に係る経年分析!H54</f>
        <v>R06</v>
      </c>
    </row>
    <row r="72" spans="1:16" x14ac:dyDescent="0.15">
      <c r="A72" s="295" t="s">
        <v>124</v>
      </c>
      <c r="B72" s="297">
        <f>基金残高に係る経年分析!F55</f>
        <v>3024</v>
      </c>
      <c r="C72" s="297">
        <f>基金残高に係る経年分析!G55</f>
        <v>3009</v>
      </c>
      <c r="D72" s="297">
        <f>基金残高に係る経年分析!H55</f>
        <v>3017</v>
      </c>
    </row>
    <row r="73" spans="1:16" x14ac:dyDescent="0.15">
      <c r="A73" s="295" t="s">
        <v>125</v>
      </c>
      <c r="B73" s="297">
        <f>基金残高に係る経年分析!F56</f>
        <v>1126</v>
      </c>
      <c r="C73" s="297">
        <f>基金残高に係る経年分析!G56</f>
        <v>911</v>
      </c>
      <c r="D73" s="297">
        <f>基金残高に係る経年分析!H56</f>
        <v>963</v>
      </c>
    </row>
    <row r="74" spans="1:16" x14ac:dyDescent="0.15">
      <c r="A74" s="295" t="s">
        <v>127</v>
      </c>
      <c r="B74" s="297">
        <f>基金残高に係る経年分析!F57</f>
        <v>5195</v>
      </c>
      <c r="C74" s="297">
        <f>基金残高に係る経年分析!G57</f>
        <v>5164</v>
      </c>
      <c r="D74" s="297">
        <f>基金残高に係る経年分析!H57</f>
        <v>5202</v>
      </c>
    </row>
  </sheetData>
  <sheetProtection algorithmName="SHA-512" hashValue="QDHHCsn7zv1ZR8ef3yJIMSHcDQuIDO/S81Y6iCoIpNt5iXMbR8ObCwAZ9TJu0MJxMbpelCLol7FUbcA7vlVb8A==" saltValue="qav4K9CPALfMCJHp4gBYSg=="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爲國　絵里加</cp:lastModifiedBy>
  <dcterms:created xsi:type="dcterms:W3CDTF">2026-02-23T09:41:50Z</dcterms:created>
  <dcterms:modified xsi:type="dcterms:W3CDTF">2026-09-25T08:24:01Z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2026-03-11T02:30:11Z</vt:filetime>
  </property>
</Properties>
</file>