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660DC357-DEDD-4F04-A655-A91782657A3D}" xr6:coauthVersionLast="47" xr6:coauthVersionMax="47" xr10:uidLastSave="{00000000-0000-0000-0000-000000000000}"/>
  <bookViews>
    <workbookView xWindow="-120" yWindow="-120"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O35" i="10"/>
  <c r="BW35" i="10"/>
  <c r="BE35" i="10"/>
  <c r="CO34" i="10"/>
  <c r="BW34" i="10"/>
  <c r="C34" i="10"/>
  <c r="C35" i="10" l="1"/>
  <c r="C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alcChain>
</file>

<file path=xl/sharedStrings.xml><?xml version="1.0" encoding="utf-8"?>
<sst xmlns="http://schemas.openxmlformats.org/spreadsheetml/2006/main" count="1137" uniqueCount="574">
  <si>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</si>
  <si>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</si>
  <si>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</si>
  <si>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</si>
  <si>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</si>
  <si>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</si>
  <si>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</si>
  <si>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</si>
  <si>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</si>
  <si>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</si>
  <si>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</si>
  <si>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</si>
  <si>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</si>
  <si>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</si>
  <si>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</si>
  <si>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</si>
  <si>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</si>
  <si>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</si>
  <si>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</si>
  <si>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</si>
  <si>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</si>
  <si>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</si>
  <si>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</si>
  <si>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</si>
  <si>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</si>
  <si>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</si>
  <si>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</si>
  <si>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</si>
  <si>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</si>
  <si>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</si>
  <si>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</si>
  <si>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</si>
  <si>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</si>
  <si>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</si>
  <si>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</si>
  <si>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</si>
  <si>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</si>
  <si>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</si>
  <si>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</si>
  <si>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</si>
  <si>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</si>
  <si>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</si>
  <si>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</si>
  <si>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</si>
  <si>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</si>
  <si>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</si>
  <si>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</si>
  <si>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</si>
  <si>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</si>
  <si>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</si>
  <si>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</si>
  <si>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</si>
  <si>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</si>
  <si>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</si>
  <si>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</si>
  <si>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</si>
  <si>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</si>
  <si>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</si>
  <si>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</si>
  <si>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</si>
  <si>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</si>
  <si>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</si>
  <si>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</si>
  <si>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</si>
  <si>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</si>
  <si>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</si>
  <si>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</si>
  <si>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</si>
  <si>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</si>
  <si>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</si>
  <si>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</si>
  <si>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</si>
  <si>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</si>
  <si>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</si>
  <si>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</si>
  <si>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</si>
  <si>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</si>
  <si>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</si>
  <si>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</si>
  <si>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</si>
  <si>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</si>
  <si>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</si>
  <si>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</si>
  <si>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</si>
  <si>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</si>
  <si>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</si>
  <si>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</si>
  <si>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</si>
  <si>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</si>
  <si>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</si>
  <si>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</si>
  <si>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</si>
  <si>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</si>
  <si>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</si>
  <si>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津久見市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</si>
  <si>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</si>
  <si>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</si>
  <si>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</si>
  <si>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</si>
  <si>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</si>
  <si>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</si>
  <si>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</si>
  <si>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</si>
  <si>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</si>
  <si>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</si>
  <si>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</si>
  <si>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</si>
  <si>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</si>
  <si>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</si>
  <si>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</si>
  <si>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</si>
  <si>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</si>
  <si>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</si>
  <si>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</si>
  <si>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</si>
  <si>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</si>
  <si>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</si>
  <si>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</si>
  <si>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</si>
  <si>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</si>
  <si>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</si>
  <si>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</si>
  <si>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</si>
  <si>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</si>
  <si>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</si>
  <si>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</si>
  <si>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</si>
  <si>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</si>
  <si>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</si>
  <si>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</si>
  <si>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</si>
  <si>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</si>
  <si>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</si>
  <si>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</si>
  <si>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</si>
  <si>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</si>
  <si>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</si>
  <si>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</si>
  <si>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</si>
  <si>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</si>
  <si>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</si>
  <si>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</si>
  <si>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</si>
  <si>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津久見市下水道事業会計</t>
    <phoneticPr fontId="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</si>
  <si>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</si>
  <si>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</si>
  <si>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</si>
  <si>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</si>
  <si>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</si>
  <si>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</si>
  <si>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</si>
  <si>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</si>
  <si>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</si>
  <si>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</si>
  <si>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</si>
  <si>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</si>
  <si>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</si>
  <si>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</si>
  <si>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</si>
  <si>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</si>
  <si>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</si>
  <si>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</si>
  <si>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</si>
  <si>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</si>
  <si>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</si>
  <si>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</si>
  <si>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</si>
  <si>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</si>
  <si>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</si>
  <si>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</si>
  <si>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</si>
  <si>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</si>
  <si>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</si>
  <si>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</si>
  <si>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</si>
  <si>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</si>
  <si>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</si>
  <si>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</si>
  <si>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</si>
  <si>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</si>
  <si>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</si>
  <si>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</si>
  <si>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</si>
  <si>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</si>
  <si>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</si>
  <si>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</si>
  <si>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</si>
  <si>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</si>
  <si>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</si>
  <si>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</si>
  <si>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</si>
  <si>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</si>
  <si>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</si>
  <si>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</si>
  <si>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</si>
  <si>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</si>
  <si>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</si>
  <si>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</si>
  <si>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</si>
  <si>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</si>
  <si>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</si>
  <si>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</si>
  <si>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</si>
  <si>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</si>
  <si>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</si>
  <si>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大分県津久見市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</si>
  <si>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</si>
  <si>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</si>
  <si>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</si>
  <si>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</si>
  <si>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</si>
  <si>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</si>
  <si>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</si>
  <si>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</si>
  <si>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</si>
  <si>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</si>
  <si>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</si>
  <si>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</si>
  <si>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</si>
  <si>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</si>
  <si>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</si>
  <si>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</si>
  <si>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</si>
  <si>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</si>
  <si>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</si>
  <si>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</si>
  <si>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</si>
  <si>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</si>
  <si>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</si>
  <si>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</si>
  <si>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</si>
  <si>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</si>
  <si>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</si>
  <si>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</si>
  <si>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</si>
  <si>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</si>
  <si>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</si>
  <si>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</si>
  <si>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</si>
  <si>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</si>
  <si>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</si>
  <si>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</si>
  <si>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</si>
  <si>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</si>
  <si>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</si>
  <si>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</si>
  <si>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</si>
  <si>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</si>
  <si>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</si>
  <si>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</si>
  <si>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</si>
  <si>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</si>
  <si>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</si>
  <si>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</si>
  <si>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</si>
  <si>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</si>
  <si>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</si>
  <si>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</si>
  <si>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</si>
  <si>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</si>
  <si>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</si>
  <si>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</si>
  <si>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</si>
  <si>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</si>
  <si>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</si>
  <si>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</si>
  <si>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</si>
  <si>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</si>
  <si>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</si>
  <si>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</si>
  <si>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</si>
  <si>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</si>
  <si>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</si>
  <si>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</si>
  <si>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</si>
  <si>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</si>
  <si>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</si>
  <si>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</si>
  <si>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</si>
  <si>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</si>
  <si>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</si>
  <si>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</si>
  <si>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</si>
  <si>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</si>
  <si>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</si>
  <si>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</si>
  <si>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</si>
  <si>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</si>
  <si>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</si>
  <si>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</si>
  <si>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</si>
  <si>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</si>
  <si>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</si>
  <si>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</si>
  <si>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</si>
  <si>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</si>
  <si>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</si>
  <si>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</si>
  <si>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</si>
  <si>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</si>
  <si>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</si>
  <si>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</si>
  <si>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</si>
  <si>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</si>
  <si>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</si>
  <si>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</si>
  <si>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</si>
  <si>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</si>
  <si>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</si>
  <si>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</si>
  <si>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</si>
  <si>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</si>
  <si>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</si>
  <si>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</si>
  <si>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</si>
  <si>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</si>
  <si>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</si>
  <si>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</si>
  <si>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</si>
  <si>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</si>
  <si>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</si>
  <si>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</si>
  <si>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</si>
  <si>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</si>
  <si>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</si>
  <si>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</si>
  <si>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</si>
  <si>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</si>
  <si>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</si>
  <si>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</si>
  <si>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</si>
  <si>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</si>
  <si>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</si>
  <si>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</si>
  <si>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</si>
  <si>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</si>
  <si>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</si>
  <si>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</si>
  <si>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</si>
  <si>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</si>
  <si>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</si>
  <si>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</si>
  <si>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</si>
  <si>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</si>
  <si>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</si>
  <si>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</si>
  <si>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</si>
  <si>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</si>
  <si>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</si>
  <si>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</si>
  <si>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</si>
  <si>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</si>
  <si>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</si>
  <si>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</si>
  <si>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</si>
  <si>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</si>
  <si>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大分県津久見市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</si>
  <si>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</si>
  <si>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</si>
  <si>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</si>
  <si>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</si>
  <si>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</si>
  <si>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</si>
  <si>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</si>
  <si>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</si>
  <si>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</si>
  <si>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</si>
  <si>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</si>
  <si>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</si>
  <si>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</si>
  <si>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</si>
  <si>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</si>
  <si>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</si>
  <si>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</si>
  <si>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</si>
  <si>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</si>
  <si>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</si>
  <si>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奨学資金事業特別会計</t>
    <phoneticPr fontId="5"/>
  </si>
  <si>
    <t>津久見都市計画土地区画整理事業特別会計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</si>
  <si>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</si>
  <si>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</si>
  <si>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</si>
  <si>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</si>
  <si>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</si>
  <si>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</si>
  <si>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</si>
  <si>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</si>
  <si>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</si>
  <si>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</si>
  <si>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</si>
  <si>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</si>
  <si>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</si>
  <si>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</si>
  <si>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</si>
  <si>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</si>
  <si>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津久見市水道事業会計</t>
    <phoneticPr fontId="5"/>
  </si>
  <si>
    <t>法適用企業</t>
    <phoneticPr fontId="5"/>
  </si>
  <si>
    <t>津久見市簡易水道事業会計</t>
    <phoneticPr fontId="5"/>
  </si>
  <si>
    <t>保戸島航路事業特別会計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</si>
  <si>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</si>
  <si>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</si>
  <si>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</si>
  <si>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</si>
  <si>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</si>
  <si>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</si>
  <si>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</si>
  <si>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</si>
  <si>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</si>
  <si>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</si>
  <si>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</si>
  <si>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</si>
  <si>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</si>
  <si>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</si>
  <si>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</si>
  <si>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</si>
  <si>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</si>
  <si>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</si>
  <si>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</si>
  <si>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</si>
  <si>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</si>
  <si>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</si>
  <si>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</si>
  <si>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</si>
  <si>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</si>
  <si>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</si>
  <si>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</si>
  <si>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</si>
  <si>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</si>
  <si>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</si>
  <si>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</si>
  <si>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</si>
  <si>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</si>
  <si>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</si>
  <si>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</si>
  <si>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</si>
  <si>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</si>
  <si>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</si>
  <si>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</si>
  <si>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</si>
  <si>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</si>
  <si>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</si>
  <si>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</si>
  <si>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</si>
  <si>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</si>
  <si>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</si>
  <si>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</si>
  <si>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</si>
  <si>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</si>
  <si>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</si>
  <si>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</si>
  <si>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</si>
  <si>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</si>
  <si>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</si>
  <si>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</si>
  <si>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</si>
  <si>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</si>
  <si>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</si>
  <si>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</si>
  <si>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</si>
  <si>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</si>
  <si>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</si>
  <si>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</si>
  <si>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</si>
  <si>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</si>
  <si>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</si>
  <si>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</si>
  <si>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</si>
  <si>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</si>
  <si>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</si>
  <si>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</si>
  <si>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</si>
  <si>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</si>
  <si>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</si>
  <si>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</si>
  <si>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</si>
  <si>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</si>
  <si>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</si>
  <si>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</si>
  <si>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</si>
  <si>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</si>
  <si>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</si>
  <si>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</si>
  <si>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</si>
  <si>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</si>
  <si>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</si>
  <si>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</si>
  <si>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</si>
  <si>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</si>
  <si>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</si>
  <si>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</si>
  <si>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</si>
  <si>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</si>
  <si>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</si>
  <si>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</si>
  <si>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</si>
  <si>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</si>
  <si>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</si>
  <si>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</si>
  <si>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</si>
  <si>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</si>
  <si>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</si>
  <si>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</si>
  <si>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</si>
  <si>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</si>
  <si>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</si>
  <si>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</si>
  <si>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</si>
  <si>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</si>
  <si>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</si>
  <si>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</si>
  <si>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</si>
  <si>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</si>
  <si>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</si>
  <si>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</si>
  <si>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</si>
  <si>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</si>
  <si>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</si>
  <si>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</si>
  <si>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</si>
  <si>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</si>
  <si>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</si>
  <si>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</si>
  <si>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</si>
  <si>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</si>
  <si>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</si>
  <si>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</si>
  <si>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</si>
  <si>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</si>
  <si>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</si>
  <si>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</si>
  <si>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</si>
  <si>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</si>
  <si>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</si>
  <si>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</si>
  <si>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</si>
  <si>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0.37</t>
  </si>
  <si>
    <t>津久見市下水道事業会計</t>
  </si>
  <si>
    <t>▲ 0.09</t>
  </si>
  <si>
    <t>津久見市水道事業会計</t>
  </si>
  <si>
    <t>一般会計</t>
  </si>
  <si>
    <t>介護保険事業特別会計</t>
  </si>
  <si>
    <t>津久見市簡易水道事業会計</t>
  </si>
  <si>
    <t>国民健康保険事業特別会計</t>
  </si>
  <si>
    <t>後期高齢者医療特別会計</t>
  </si>
  <si>
    <t>保戸島航路事業特別会計</t>
  </si>
  <si>
    <t>その他会計（赤字）</t>
  </si>
  <si>
    <t>その他会計（黒字）</t>
  </si>
  <si>
    <t>R02</t>
    <phoneticPr fontId="5"/>
  </si>
  <si>
    <t>R03</t>
    <phoneticPr fontId="5"/>
  </si>
  <si>
    <t>R04</t>
    <phoneticPr fontId="5"/>
  </si>
  <si>
    <t>R05</t>
    <phoneticPr fontId="5"/>
  </si>
  <si>
    <t>R06</t>
    <phoneticPr fontId="5"/>
  </si>
  <si>
    <t>-</t>
    <phoneticPr fontId="2"/>
  </si>
  <si>
    <t>大分県市町村会館管理組合</t>
    <phoneticPr fontId="2"/>
  </si>
  <si>
    <t xml:space="preserve"> 臼津広域連合</t>
    <phoneticPr fontId="2"/>
  </si>
  <si>
    <t>大分県後期高齢者医療広域連合（普通会計）</t>
    <phoneticPr fontId="2"/>
  </si>
  <si>
    <t>大分県後期高齢者医療広域連合（後期高齢者医療事業会計）</t>
    <phoneticPr fontId="2"/>
  </si>
  <si>
    <t>津久見市土地開発公社</t>
    <rPh sb="0" eb="10">
      <t>ツクミシトチカイハツコウシャ</t>
    </rPh>
    <phoneticPr fontId="2"/>
  </si>
  <si>
    <t>公共施設等整備基金</t>
    <rPh sb="0" eb="2">
      <t>コウキョウ</t>
    </rPh>
    <rPh sb="2" eb="5">
      <t>シセツナド</t>
    </rPh>
    <rPh sb="5" eb="7">
      <t>セイビ</t>
    </rPh>
    <rPh sb="7" eb="9">
      <t>キキン</t>
    </rPh>
    <phoneticPr fontId="11"/>
  </si>
  <si>
    <t>庁舎管理建設推進基金</t>
    <rPh sb="0" eb="2">
      <t>チョウシャ</t>
    </rPh>
    <rPh sb="2" eb="4">
      <t>カンリ</t>
    </rPh>
    <rPh sb="4" eb="6">
      <t>ケンセツ</t>
    </rPh>
    <rPh sb="6" eb="8">
      <t>スイシン</t>
    </rPh>
    <rPh sb="8" eb="10">
      <t>キキン</t>
    </rPh>
    <phoneticPr fontId="11"/>
  </si>
  <si>
    <t>福祉対策基金</t>
    <rPh sb="0" eb="2">
      <t>フクシ</t>
    </rPh>
    <rPh sb="2" eb="4">
      <t>タイサク</t>
    </rPh>
    <rPh sb="4" eb="6">
      <t>キキン</t>
    </rPh>
    <phoneticPr fontId="11"/>
  </si>
  <si>
    <t>ふるさと創生事業基金</t>
    <rPh sb="4" eb="6">
      <t>ソウセイ</t>
    </rPh>
    <rPh sb="6" eb="8">
      <t>ジギョウ</t>
    </rPh>
    <rPh sb="8" eb="10">
      <t>キキン</t>
    </rPh>
    <phoneticPr fontId="11"/>
  </si>
  <si>
    <t>退職手当準備基金</t>
    <rPh sb="0" eb="2">
      <t>タイショク</t>
    </rPh>
    <rPh sb="2" eb="4">
      <t>テアテ</t>
    </rPh>
    <rPh sb="4" eb="6">
      <t>ジュンビ</t>
    </rPh>
    <rPh sb="6" eb="8">
      <t>キキン</t>
    </rPh>
    <phoneticPr fontId="11"/>
  </si>
  <si>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</si>
  <si>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</si>
  <si>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内平均値と比較すると低い水準となっており、令和３年度以降は将来負担額を充当可能財源等が上回っている。有形固定資産減価償却率については、老朽化した施設が多いため、年々上昇傾向にある。今後も、将来負担額と施設改修の優先順位を考慮しながら、着実に施設改修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</si>
  <si>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</si>
  <si>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</si>
  <si>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</si>
  <si>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</si>
  <si>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</si>
  <si>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</si>
  <si>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近年減少傾向であり、類似団体内平均値と比較してやや低い水準となっている。将来負担比率については、類似団体内平均値と比較すると低い水準となっている。今後、庁舎建設事業等の大型事業の開始に伴い、公債費の増加や基金の取り崩しが見込まれるため、更なる公債費の適正化に取り組んでいく。</t>
    <rPh sb="34" eb="35">
      <t>ヒク</t>
    </rPh>
    <rPh sb="98" eb="100">
      <t>カイシ</t>
    </rPh>
    <rPh sb="101" eb="102">
      <t>トモナ</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</si>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</sst>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FA91D84-A68A-4428-939C-C7AFA3C60E9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3862-4D7C-AF34-E8FFB60164F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52713</c:v>
                </c:pt>
                <c:pt idx="1">
                  <c:v>64678</c:v>
                </c:pt>
                <c:pt idx="2">
                  <c:v>76592</c:v>
                </c:pt>
                <c:pt idx="3">
                  <c:v>173273</c:v>
                </c:pt>
                <c:pt idx="4">
                  <c:v>175341</c:v>
                </c:pt>
              </c:numCache>
            </c:numRef>
          </c:val>
          <c:smooth val="0"/>
          <c:extLst>
            <c:ext xmlns:c16="http://schemas.microsoft.com/office/drawing/2014/chart" uri="{C3380CC4-5D6E-409C-BE32-E72D297353CC}">
              <c16:uniqueId val="{00000001-3862-4D7C-AF34-E8FFB60164F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5.26</c:v>
                </c:pt>
                <c:pt idx="1">
                  <c:v>5.31</c:v>
                </c:pt>
                <c:pt idx="2">
                  <c:v>6.76</c:v>
                </c:pt>
                <c:pt idx="3">
                  <c:v>6.2</c:v>
                </c:pt>
                <c:pt idx="4">
                  <c:v>7.25</c:v>
                </c:pt>
              </c:numCache>
            </c:numRef>
          </c:val>
          <c:extLst>
            <c:ext xmlns:c16="http://schemas.microsoft.com/office/drawing/2014/chart" uri="{C3380CC4-5D6E-409C-BE32-E72D297353CC}">
              <c16:uniqueId val="{00000000-D0EA-42BA-B029-B33A359F0B1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17.87</c:v>
                </c:pt>
                <c:pt idx="1">
                  <c:v>19.46</c:v>
                </c:pt>
                <c:pt idx="2">
                  <c:v>20.65</c:v>
                </c:pt>
                <c:pt idx="3">
                  <c:v>20.73</c:v>
                </c:pt>
                <c:pt idx="4">
                  <c:v>21.53</c:v>
                </c:pt>
              </c:numCache>
            </c:numRef>
          </c:val>
          <c:extLst>
            <c:ext xmlns:c16="http://schemas.microsoft.com/office/drawing/2014/chart" uri="{C3380CC4-5D6E-409C-BE32-E72D297353CC}">
              <c16:uniqueId val="{00000001-D0EA-42BA-B029-B33A359F0B1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2.23</c:v>
                </c:pt>
                <c:pt idx="1">
                  <c:v>2.97</c:v>
                </c:pt>
                <c:pt idx="2">
                  <c:v>1.89</c:v>
                </c:pt>
                <c:pt idx="3">
                  <c:v>-0.37</c:v>
                </c:pt>
                <c:pt idx="4">
                  <c:v>1.9</c:v>
                </c:pt>
              </c:numCache>
            </c:numRef>
          </c:val>
          <c:smooth val="0"/>
          <c:extLst>
            <c:ext xmlns:c16="http://schemas.microsoft.com/office/drawing/2014/chart" uri="{C3380CC4-5D6E-409C-BE32-E72D297353CC}">
              <c16:uniqueId val="{00000002-D0EA-42BA-B029-B33A359F0B1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0.38</c:v>
                </c:pt>
                <c:pt idx="6">
                  <c:v>#N/A</c:v>
                </c:pt>
                <c:pt idx="7">
                  <c:v>0.04</c:v>
                </c:pt>
                <c:pt idx="8">
                  <c:v>#N/A</c:v>
                </c:pt>
                <c:pt idx="9">
                  <c:v>0</c:v>
                </c:pt>
              </c:numCache>
            </c:numRef>
          </c:val>
          <c:extLst>
            <c:ext xmlns:c16="http://schemas.microsoft.com/office/drawing/2014/chart" uri="{C3380CC4-5D6E-409C-BE32-E72D297353CC}">
              <c16:uniqueId val="{00000000-2EFE-4F8C-BC11-75B35114389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EFE-4F8C-BC11-75B35114389E}"/>
            </c:ext>
          </c:extLst>
        </c:ser>
        <c:ser>
          <c:idx val="2"/>
          <c:order val="2"/>
          <c:tx>
            <c:strRef>
              <c:f>データシート!$A$29</c:f>
              <c:strCache>
                <c:ptCount val="1"/>
                <c:pt idx="0">
                  <c:v>保戸島航路事業特別会計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EFE-4F8C-BC11-75B35114389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3-2EFE-4F8C-BC11-75B35114389E}"/>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1.01</c:v>
                </c:pt>
                <c:pt idx="2">
                  <c:v>#N/A</c:v>
                </c:pt>
                <c:pt idx="3">
                  <c:v>1.1200000000000001</c:v>
                </c:pt>
                <c:pt idx="4">
                  <c:v>#N/A</c:v>
                </c:pt>
                <c:pt idx="5">
                  <c:v>0.53</c:v>
                </c:pt>
                <c:pt idx="6">
                  <c:v>#N/A</c:v>
                </c:pt>
                <c:pt idx="7">
                  <c:v>0.56999999999999995</c:v>
                </c:pt>
                <c:pt idx="8">
                  <c:v>#N/A</c:v>
                </c:pt>
                <c:pt idx="9">
                  <c:v>0.12</c:v>
                </c:pt>
              </c:numCache>
            </c:numRef>
          </c:val>
          <c:extLst>
            <c:ext xmlns:c16="http://schemas.microsoft.com/office/drawing/2014/chart" uri="{C3380CC4-5D6E-409C-BE32-E72D297353CC}">
              <c16:uniqueId val="{00000004-2EFE-4F8C-BC11-75B35114389E}"/>
            </c:ext>
          </c:extLst>
        </c:ser>
        <c:ser>
          <c:idx val="5"/>
          <c:order val="5"/>
          <c:tx>
            <c:strRef>
              <c:f>データシート!$A$32</c:f>
              <c:strCache>
                <c:ptCount val="1"/>
                <c:pt idx="0">
                  <c:v>津久見市簡易水道事業会計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0.14000000000000001</c:v>
                </c:pt>
              </c:numCache>
            </c:numRef>
          </c:val>
          <c:extLst>
            <c:ext xmlns:c16="http://schemas.microsoft.com/office/drawing/2014/chart" uri="{C3380CC4-5D6E-409C-BE32-E72D297353CC}">
              <c16:uniqueId val="{00000005-2EFE-4F8C-BC11-75B35114389E}"/>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0.86</c:v>
                </c:pt>
                <c:pt idx="2">
                  <c:v>#N/A</c:v>
                </c:pt>
                <c:pt idx="3">
                  <c:v>2.11</c:v>
                </c:pt>
                <c:pt idx="4">
                  <c:v>#N/A</c:v>
                </c:pt>
                <c:pt idx="5">
                  <c:v>2.13</c:v>
                </c:pt>
                <c:pt idx="6">
                  <c:v>#N/A</c:v>
                </c:pt>
                <c:pt idx="7">
                  <c:v>1.63</c:v>
                </c:pt>
                <c:pt idx="8">
                  <c:v>#N/A</c:v>
                </c:pt>
                <c:pt idx="9">
                  <c:v>0.2</c:v>
                </c:pt>
              </c:numCache>
            </c:numRef>
          </c:val>
          <c:extLst>
            <c:ext xmlns:c16="http://schemas.microsoft.com/office/drawing/2014/chart" uri="{C3380CC4-5D6E-409C-BE32-E72D297353CC}">
              <c16:uniqueId val="{00000006-2EFE-4F8C-BC11-75B35114389E}"/>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5.25</c:v>
                </c:pt>
                <c:pt idx="2">
                  <c:v>#N/A</c:v>
                </c:pt>
                <c:pt idx="3">
                  <c:v>5.53</c:v>
                </c:pt>
                <c:pt idx="4">
                  <c:v>#N/A</c:v>
                </c:pt>
                <c:pt idx="5">
                  <c:v>6.76</c:v>
                </c:pt>
                <c:pt idx="6">
                  <c:v>#N/A</c:v>
                </c:pt>
                <c:pt idx="7">
                  <c:v>6.19</c:v>
                </c:pt>
                <c:pt idx="8">
                  <c:v>#N/A</c:v>
                </c:pt>
                <c:pt idx="9">
                  <c:v>7.24</c:v>
                </c:pt>
              </c:numCache>
            </c:numRef>
          </c:val>
          <c:extLst>
            <c:ext xmlns:c16="http://schemas.microsoft.com/office/drawing/2014/chart" uri="{C3380CC4-5D6E-409C-BE32-E72D297353CC}">
              <c16:uniqueId val="{00000007-2EFE-4F8C-BC11-75B35114389E}"/>
            </c:ext>
          </c:extLst>
        </c:ser>
        <c:ser>
          <c:idx val="8"/>
          <c:order val="8"/>
          <c:tx>
            <c:strRef>
              <c:f>データシート!$A$35</c:f>
              <c:strCache>
                <c:ptCount val="1"/>
                <c:pt idx="0">
                  <c:v>津久見市水道事業会計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15.82</c:v>
                </c:pt>
                <c:pt idx="2">
                  <c:v>#N/A</c:v>
                </c:pt>
                <c:pt idx="3">
                  <c:v>14.36</c:v>
                </c:pt>
                <c:pt idx="4">
                  <c:v>#N/A</c:v>
                </c:pt>
                <c:pt idx="5">
                  <c:v>13.57</c:v>
                </c:pt>
                <c:pt idx="6">
                  <c:v>#N/A</c:v>
                </c:pt>
                <c:pt idx="7">
                  <c:v>9.15</c:v>
                </c:pt>
                <c:pt idx="8">
                  <c:v>#N/A</c:v>
                </c:pt>
                <c:pt idx="9">
                  <c:v>10.48</c:v>
                </c:pt>
              </c:numCache>
            </c:numRef>
          </c:val>
          <c:extLst>
            <c:ext xmlns:c16="http://schemas.microsoft.com/office/drawing/2014/chart" uri="{C3380CC4-5D6E-409C-BE32-E72D297353CC}">
              <c16:uniqueId val="{00000008-2EFE-4F8C-BC11-75B35114389E}"/>
            </c:ext>
          </c:extLst>
        </c:ser>
        <c:ser>
          <c:idx val="9"/>
          <c:order val="9"/>
          <c:tx>
            <c:strRef>
              <c:f>データシート!$A$36</c:f>
              <c:strCache>
                <c:ptCount val="1"/>
                <c:pt idx="0">
                  <c:v>津久見市下水道事業会計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#N/A</c:v>
                </c:pt>
                <c:pt idx="7">
                  <c:v>0.98</c:v>
                </c:pt>
                <c:pt idx="8">
                  <c:v>0.09</c:v>
                </c:pt>
                <c:pt idx="9">
                  <c:v>#N/A</c:v>
                </c:pt>
              </c:numCache>
            </c:numRef>
          </c:val>
          <c:extLst>
            <c:ext xmlns:c16="http://schemas.microsoft.com/office/drawing/2014/chart" uri="{C3380CC4-5D6E-409C-BE32-E72D297353CC}">
              <c16:uniqueId val="{00000009-2EFE-4F8C-BC11-75B35114389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1016</c:v>
                </c:pt>
                <c:pt idx="5">
                  <c:v>1072</c:v>
                </c:pt>
                <c:pt idx="8">
                  <c:v>1113</c:v>
                </c:pt>
                <c:pt idx="11">
                  <c:v>1129</c:v>
                </c:pt>
                <c:pt idx="14">
                  <c:v>1066</c:v>
                </c:pt>
              </c:numCache>
            </c:numRef>
          </c:val>
          <c:extLst>
            <c:ext xmlns:c16="http://schemas.microsoft.com/office/drawing/2014/chart" uri="{C3380CC4-5D6E-409C-BE32-E72D297353CC}">
              <c16:uniqueId val="{00000000-D958-4331-BFA3-6D877FE4DF0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958-4331-BFA3-6D877FE4DF0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958-4331-BFA3-6D877FE4DF0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958-4331-BFA3-6D877FE4DF0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205</c:v>
                </c:pt>
                <c:pt idx="3">
                  <c:v>196</c:v>
                </c:pt>
                <c:pt idx="6">
                  <c:v>202</c:v>
                </c:pt>
                <c:pt idx="9">
                  <c:v>208</c:v>
                </c:pt>
                <c:pt idx="12">
                  <c:v>185</c:v>
                </c:pt>
              </c:numCache>
            </c:numRef>
          </c:val>
          <c:extLst>
            <c:ext xmlns:c16="http://schemas.microsoft.com/office/drawing/2014/chart" uri="{C3380CC4-5D6E-409C-BE32-E72D297353CC}">
              <c16:uniqueId val="{00000004-D958-4331-BFA3-6D877FE4DF0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58-4331-BFA3-6D877FE4DF0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958-4331-BFA3-6D877FE4DF0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1238</c:v>
                </c:pt>
                <c:pt idx="3">
                  <c:v>1307</c:v>
                </c:pt>
                <c:pt idx="6">
                  <c:v>1383</c:v>
                </c:pt>
                <c:pt idx="9">
                  <c:v>1347</c:v>
                </c:pt>
                <c:pt idx="12">
                  <c:v>1223</c:v>
                </c:pt>
              </c:numCache>
            </c:numRef>
          </c:val>
          <c:extLst>
            <c:ext xmlns:c16="http://schemas.microsoft.com/office/drawing/2014/chart" uri="{C3380CC4-5D6E-409C-BE32-E72D297353CC}">
              <c16:uniqueId val="{00000007-D958-4331-BFA3-6D877FE4DF0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427</c:v>
                </c:pt>
                <c:pt idx="2">
                  <c:v>#N/A</c:v>
                </c:pt>
                <c:pt idx="3">
                  <c:v>#N/A</c:v>
                </c:pt>
                <c:pt idx="4">
                  <c:v>431</c:v>
                </c:pt>
                <c:pt idx="5">
                  <c:v>#N/A</c:v>
                </c:pt>
                <c:pt idx="6">
                  <c:v>#N/A</c:v>
                </c:pt>
                <c:pt idx="7">
                  <c:v>472</c:v>
                </c:pt>
                <c:pt idx="8">
                  <c:v>#N/A</c:v>
                </c:pt>
                <c:pt idx="9">
                  <c:v>#N/A</c:v>
                </c:pt>
                <c:pt idx="10">
                  <c:v>426</c:v>
                </c:pt>
                <c:pt idx="11">
                  <c:v>#N/A</c:v>
                </c:pt>
                <c:pt idx="12">
                  <c:v>#N/A</c:v>
                </c:pt>
                <c:pt idx="13">
                  <c:v>342</c:v>
                </c:pt>
                <c:pt idx="14">
                  <c:v>#N/A</c:v>
                </c:pt>
              </c:numCache>
            </c:numRef>
          </c:val>
          <c:smooth val="0"/>
          <c:extLst>
            <c:ext xmlns:c16="http://schemas.microsoft.com/office/drawing/2014/chart" uri="{C3380CC4-5D6E-409C-BE32-E72D297353CC}">
              <c16:uniqueId val="{00000008-D958-4331-BFA3-6D877FE4DF0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10261</c:v>
                </c:pt>
                <c:pt idx="5">
                  <c:v>9883</c:v>
                </c:pt>
                <c:pt idx="8">
                  <c:v>9485</c:v>
                </c:pt>
                <c:pt idx="11">
                  <c:v>9750</c:v>
                </c:pt>
                <c:pt idx="14">
                  <c:v>10275</c:v>
                </c:pt>
              </c:numCache>
            </c:numRef>
          </c:val>
          <c:extLst>
            <c:ext xmlns:c16="http://schemas.microsoft.com/office/drawing/2014/chart" uri="{C3380CC4-5D6E-409C-BE32-E72D297353CC}">
              <c16:uniqueId val="{00000000-B952-42B9-9812-94E71931098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420</c:v>
                </c:pt>
                <c:pt idx="5">
                  <c:v>344</c:v>
                </c:pt>
                <c:pt idx="8">
                  <c:v>302</c:v>
                </c:pt>
                <c:pt idx="11">
                  <c:v>297</c:v>
                </c:pt>
                <c:pt idx="14">
                  <c:v>305</c:v>
                </c:pt>
              </c:numCache>
            </c:numRef>
          </c:val>
          <c:extLst>
            <c:ext xmlns:c16="http://schemas.microsoft.com/office/drawing/2014/chart" uri="{C3380CC4-5D6E-409C-BE32-E72D297353CC}">
              <c16:uniqueId val="{00000001-B952-42B9-9812-94E71931098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3851</c:v>
                </c:pt>
                <c:pt idx="5">
                  <c:v>4542</c:v>
                </c:pt>
                <c:pt idx="8">
                  <c:v>4693</c:v>
                </c:pt>
                <c:pt idx="11">
                  <c:v>4886</c:v>
                </c:pt>
                <c:pt idx="14">
                  <c:v>4822</c:v>
                </c:pt>
              </c:numCache>
            </c:numRef>
          </c:val>
          <c:extLst>
            <c:ext xmlns:c16="http://schemas.microsoft.com/office/drawing/2014/chart" uri="{C3380CC4-5D6E-409C-BE32-E72D297353CC}">
              <c16:uniqueId val="{00000002-B952-42B9-9812-94E71931098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952-42B9-9812-94E71931098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952-42B9-9812-94E71931098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952-42B9-9812-94E71931098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2308</c:v>
                </c:pt>
                <c:pt idx="3">
                  <c:v>2243</c:v>
                </c:pt>
                <c:pt idx="6">
                  <c:v>2090</c:v>
                </c:pt>
                <c:pt idx="9">
                  <c:v>1915</c:v>
                </c:pt>
                <c:pt idx="12">
                  <c:v>1776</c:v>
                </c:pt>
              </c:numCache>
            </c:numRef>
          </c:val>
          <c:extLst>
            <c:ext xmlns:c16="http://schemas.microsoft.com/office/drawing/2014/chart" uri="{C3380CC4-5D6E-409C-BE32-E72D297353CC}">
              <c16:uniqueId val="{00000006-B952-42B9-9812-94E71931098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952-42B9-9812-94E71931098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2565</c:v>
                </c:pt>
                <c:pt idx="3">
                  <c:v>2332</c:v>
                </c:pt>
                <c:pt idx="6">
                  <c:v>2101</c:v>
                </c:pt>
                <c:pt idx="9">
                  <c:v>2072</c:v>
                </c:pt>
                <c:pt idx="12">
                  <c:v>1902</c:v>
                </c:pt>
              </c:numCache>
            </c:numRef>
          </c:val>
          <c:extLst>
            <c:ext xmlns:c16="http://schemas.microsoft.com/office/drawing/2014/chart" uri="{C3380CC4-5D6E-409C-BE32-E72D297353CC}">
              <c16:uniqueId val="{00000008-B952-42B9-9812-94E71931098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952-42B9-9812-94E71931098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10648</c:v>
                </c:pt>
                <c:pt idx="3">
                  <c:v>10130</c:v>
                </c:pt>
                <c:pt idx="6">
                  <c:v>9669</c:v>
                </c:pt>
                <c:pt idx="9">
                  <c:v>10146</c:v>
                </c:pt>
                <c:pt idx="12">
                  <c:v>10907</c:v>
                </c:pt>
              </c:numCache>
            </c:numRef>
          </c:val>
          <c:extLst>
            <c:ext xmlns:c16="http://schemas.microsoft.com/office/drawing/2014/chart" uri="{C3380CC4-5D6E-409C-BE32-E72D297353CC}">
              <c16:uniqueId val="{0000000A-B952-42B9-9812-94E71931098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989</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952-42B9-9812-94E71931098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1224</c:v>
                </c:pt>
                <c:pt idx="1">
                  <c:v>1234</c:v>
                </c:pt>
                <c:pt idx="2">
                  <c:v>1284</c:v>
                </c:pt>
              </c:numCache>
            </c:numRef>
          </c:val>
          <c:extLst>
            <c:ext xmlns:c16="http://schemas.microsoft.com/office/drawing/2014/chart" uri="{C3380CC4-5D6E-409C-BE32-E72D297353CC}">
              <c16:uniqueId val="{00000000-E9DD-4A5C-8924-20AAE9F6C2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690</c:v>
                </c:pt>
                <c:pt idx="1">
                  <c:v>791</c:v>
                </c:pt>
                <c:pt idx="2">
                  <c:v>710</c:v>
                </c:pt>
              </c:numCache>
            </c:numRef>
          </c:val>
          <c:extLst>
            <c:ext xmlns:c16="http://schemas.microsoft.com/office/drawing/2014/chart" uri="{C3380CC4-5D6E-409C-BE32-E72D297353CC}">
              <c16:uniqueId val="{00000001-E9DD-4A5C-8924-20AAE9F6C2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2241</c:v>
                </c:pt>
                <c:pt idx="1">
                  <c:v>2325</c:v>
                </c:pt>
                <c:pt idx="2">
                  <c:v>2307</c:v>
                </c:pt>
              </c:numCache>
            </c:numRef>
          </c:val>
          <c:extLst>
            <c:ext xmlns:c16="http://schemas.microsoft.com/office/drawing/2014/chart" uri="{C3380CC4-5D6E-409C-BE32-E72D297353CC}">
              <c16:uniqueId val="{00000002-E9DD-4A5C-8924-20AAE9F6C24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{66A4C4AC-909B-4235-98E5-64781B62E36E}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0CE-4BDA-A455-1BB6E49276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{653162C0-E59E-47E2-B91F-C7659F0C2EB1}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CE-4BDA-A455-1BB6E49276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{774468C4-3131-4E69-83E9-640681046DF2}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CE-4BDA-A455-1BB6E49276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{EA5B04EF-DBC7-4AC1-A1B8-20B2195FE874}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CE-4BDA-A455-1BB6E49276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{DFAE09C2-2D3D-4DED-8A8F-D2FF96EA930A}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CE-4BDA-A455-1BB6E49276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{0792F58E-2FAD-4A27-A3C2-6CCE120B279C}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0CE-4BDA-A455-1BB6E49276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{F4208D99-492A-4990-80E1-9434D522F1AE}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0CE-4BDA-A455-1BB6E49276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{3C2665FB-6008-433D-9B12-0DF1E3A96E40}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0CE-4BDA-A455-1BB6E49276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{BC1B5711-8C3A-4BDB-AA53-E2933058A528}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0CE-4BDA-A455-1BB6E49276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61.5</c:v>
                </c:pt>
                <c:pt idx="8">
                  <c:v>63.1</c:v>
                </c:pt>
                <c:pt idx="16">
                  <c:v>64.599999999999994</c:v>
                </c:pt>
                <c:pt idx="24">
                  <c:v>64.599999999999994</c:v>
                </c:pt>
                <c:pt idx="32">
                  <c:v>65.8</c:v>
                </c:pt>
              </c:numCache>
            </c:numRef>
          </c:xVal>
          <c:yVal>
            <c:numRef>
              <c:f>公会計指標分析・財政指標組合せ分析表!$BP$51:$DC$51</c:f>
              <c:numCache>
                <c:formatCode>#,##0.0;"▲ "#,##0.0</c:formatCode>
                <c:ptCount val="40"/>
                <c:pt idx="0">
                  <c:v>20.6</c:v>
                </c:pt>
              </c:numCache>
            </c:numRef>
          </c:yVal>
          <c:smooth val="0"/>
          <c:extLst>
            <c:ext xmlns:c16="http://schemas.microsoft.com/office/drawing/2014/chart" uri="{C3380CC4-5D6E-409C-BE32-E72D297353CC}">
              <c16:uniqueId val="{00000009-80CE-4BDA-A455-1BB6E49276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{ED732F89-B95B-4530-9932-AF6C00310AAD}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0CE-4BDA-A455-1BB6E49276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{471CC4E1-FD86-4BB7-B57F-FC1330BB5EEC}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CE-4BDA-A455-1BB6E49276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{4FD026E0-DE7A-4EAA-A071-F666BC232AF2}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CE-4BDA-A455-1BB6E49276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{D21A90A0-61DC-4762-8F2F-C075A94E2B32}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CE-4BDA-A455-1BB6E49276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{17C8D180-B47D-4370-B9FD-22DC7FC6FB61}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CE-4BDA-A455-1BB6E49276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{287959BE-63AC-4D1B-AB96-9FC644993AC6}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0CE-4BDA-A455-1BB6E49276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{9A0C67C7-D9BB-47CC-A9F1-58E73613A4B0}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0CE-4BDA-A455-1BB6E49276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{29FD0FCA-5036-46C4-AA99-2D0B395D4EFC}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0CE-4BDA-A455-1BB6E49276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{0E45FA97-6F8A-4F67-8FA5-EACCFF0E3FF2}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0CE-4BDA-A455-1BB6E49276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0CE-4BDA-A455-1BB6E4927695}"/>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{9630D7C4-0F86-4329-86ED-C2660106B0AA}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509-4699-A584-DB1F86BA627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{FA33BDBC-7D46-4E3E-BD81-F27AB79038FE}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09-4699-A584-DB1F86BA627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{94B77916-0E52-4E82-B718-29EA1D7B6C8E}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09-4699-A584-DB1F86BA627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{4A3B397E-99E2-4C36-A818-E45EB8A836C8}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09-4699-A584-DB1F86BA627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{8F1A3521-39D4-45EF-9E5A-3FA4EDF90F0B}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09-4699-A584-DB1F86BA627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{211C5C9D-B148-482F-9042-98B0DC0EC240}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509-4699-A584-DB1F86BA627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{5430131D-D06F-4F36-ACA3-FEEAF3A69CEF}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509-4699-A584-DB1F86BA627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{6B616F52-2432-408D-8146-3FA06E2CB884}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509-4699-A584-DB1F86BA627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{E8207E68-9142-43C1-A0FF-D6C29D922BC4}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509-4699-A584-DB1F86BA627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9.5</c:v>
                </c:pt>
                <c:pt idx="16">
                  <c:v>9</c:v>
                </c:pt>
                <c:pt idx="24">
                  <c:v>9</c:v>
                </c:pt>
                <c:pt idx="32">
                  <c:v>8.4</c:v>
                </c:pt>
              </c:numCache>
            </c:numRef>
          </c:xVal>
          <c:yVal>
            <c:numRef>
              <c:f>公会計指標分析・財政指標組合せ分析表!$BP$73:$DC$73</c:f>
              <c:numCache>
                <c:formatCode>#,##0.0;"▲ "#,##0.0</c:formatCode>
                <c:ptCount val="40"/>
                <c:pt idx="0">
                  <c:v>20.6</c:v>
                </c:pt>
              </c:numCache>
            </c:numRef>
          </c:yVal>
          <c:smooth val="0"/>
          <c:extLst>
            <c:ext xmlns:c16="http://schemas.microsoft.com/office/drawing/2014/chart" uri="{C3380CC4-5D6E-409C-BE32-E72D297353CC}">
              <c16:uniqueId val="{00000009-0509-4699-A584-DB1F86BA627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{926703C6-7526-430A-A61A-6F5C7B5C413E}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509-4699-A584-DB1F86BA627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{ADA7C212-E024-4227-B56D-A67D87508D6B}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09-4699-A584-DB1F86BA627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{DF187657-A74C-4D03-8623-ABDC94506E7F}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09-4699-A584-DB1F86BA627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{4B961ADA-C05A-4C24-83D1-CD8CDF2B6804}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09-4699-A584-DB1F86BA627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{D4B3BF96-285B-42EA-A06C-38B114A8495B}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09-4699-A584-DB1F86BA627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{2EB47254-DF62-4E6C-889B-FEF50EFD9368}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509-4699-A584-DB1F86BA627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{671CE74A-30BA-4241-9EDA-9797DB94C3AF}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509-4699-A584-DB1F86BA627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{ED28CB0F-8A9C-4425-AB27-61A4999DE88E}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509-4699-A584-DB1F86BA627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{9E91129C-410B-4591-8ACA-66352AD153AA}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509-4699-A584-DB1F86BA627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0509-4699-A584-DB1F86BA6277}"/>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大分県津久見市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14,980
14,924
79.48
12,909,122
12,468,581
432,094
5,961,045
10,907,273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昨年度と横ばいであり、全国平均及び類似団体内平均値を下回っている。引き続き、徴収強化や市有地売却等により自主財源の確保に努め、財政力の維持・強化を図る。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34925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127652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数値としては全国平均及び類似団体内平均値を上回っている。要因として２つの有人離島と半島部を抱えていることから行政効率が良くないことや、市単独で消防本部を有していること、学校給食の一部が自校式であること等により人件費比率が高いこと等が挙げ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今後、事務事業の優先度の精査を行うことや、民間委託・指定管理者制度の活用等により、経常経費の削減を図る。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135890</xdr:rowOff>
    </xdr:from>
    <xdr:to>
      <xdr:col>23</xdr:col>
      <xdr:colOff>133350</xdr:colOff>
      <xdr:row>64</xdr:row>
      <xdr:rowOff>151977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10869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151977</xdr:rowOff>
    </xdr:from>
    <xdr:to>
      <xdr:col>19</xdr:col>
      <xdr:colOff>133350</xdr:colOff>
      <xdr:row>65</xdr:row>
      <xdr:rowOff>69004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12477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82127</xdr:rowOff>
    </xdr:from>
    <xdr:to>
      <xdr:col>15</xdr:col>
      <xdr:colOff>82550</xdr:colOff>
      <xdr:row>65</xdr:row>
      <xdr:rowOff>69004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83477"/>
          <a:ext cx="889000" cy="3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82127</xdr:rowOff>
    </xdr:from>
    <xdr:to>
      <xdr:col>11</xdr:col>
      <xdr:colOff>31750</xdr:colOff>
      <xdr:row>66</xdr:row>
      <xdr:rowOff>10160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83477"/>
          <a:ext cx="889000" cy="44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85090</xdr:rowOff>
    </xdr:from>
    <xdr:to>
      <xdr:col>23</xdr:col>
      <xdr:colOff>184150</xdr:colOff>
      <xdr:row>65</xdr:row>
      <xdr:rowOff>15240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57167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02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101177</xdr:rowOff>
    </xdr:from>
    <xdr:to>
      <xdr:col>19</xdr:col>
      <xdr:colOff>184150</xdr:colOff>
      <xdr:row>65</xdr:row>
      <xdr:rowOff>31327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16104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6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18204</xdr:rowOff>
    </xdr:from>
    <xdr:to>
      <xdr:col>15</xdr:col>
      <xdr:colOff>133350</xdr:colOff>
      <xdr:row>65</xdr:row>
      <xdr:rowOff>119804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104581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4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31327</xdr:rowOff>
    </xdr:from>
    <xdr:to>
      <xdr:col>11</xdr:col>
      <xdr:colOff>82550</xdr:colOff>
      <xdr:row>63</xdr:row>
      <xdr:rowOff>132927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117704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91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130810</xdr:rowOff>
    </xdr:from>
    <xdr:to>
      <xdr:col>7</xdr:col>
      <xdr:colOff>31750</xdr:colOff>
      <xdr:row>66</xdr:row>
      <xdr:rowOff>60960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45737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6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11,728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円増加し、全国平均及び類似団体内平均値を上回っている。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人件費・物件費ともに決算額は前年度より減少をしているが、その減少幅に対して人口の減少幅が上回っていることが要因と考えられる。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引き続き民間委託の利用等を含めて検討し、コストの低減を図っていく方針である。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154208</xdr:rowOff>
    </xdr:from>
    <xdr:to>
      <xdr:col>23</xdr:col>
      <xdr:colOff>133350</xdr:colOff>
      <xdr:row>84</xdr:row>
      <xdr:rowOff>39357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84558"/>
          <a:ext cx="838200" cy="5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147596</xdr:rowOff>
    </xdr:from>
    <xdr:to>
      <xdr:col>19</xdr:col>
      <xdr:colOff>133350</xdr:colOff>
      <xdr:row>83</xdr:row>
      <xdr:rowOff>154208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77946"/>
          <a:ext cx="889000" cy="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146563</xdr:rowOff>
    </xdr:from>
    <xdr:to>
      <xdr:col>15</xdr:col>
      <xdr:colOff>82550</xdr:colOff>
      <xdr:row>83</xdr:row>
      <xdr:rowOff>147596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76913"/>
          <a:ext cx="889000" cy="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105528</xdr:rowOff>
    </xdr:from>
    <xdr:to>
      <xdr:col>11</xdr:col>
      <xdr:colOff>31750</xdr:colOff>
      <xdr:row>83</xdr:row>
      <xdr:rowOff>146563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35878"/>
          <a:ext cx="889000" cy="4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160007</xdr:rowOff>
    </xdr:from>
    <xdr:to>
      <xdr:col>23</xdr:col>
      <xdr:colOff>184150</xdr:colOff>
      <xdr:row>84</xdr:row>
      <xdr:rowOff>90157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9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132084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62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103408</xdr:rowOff>
    </xdr:from>
    <xdr:to>
      <xdr:col>19</xdr:col>
      <xdr:colOff>184150</xdr:colOff>
      <xdr:row>84</xdr:row>
      <xdr:rowOff>33558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3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18335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20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96796</xdr:rowOff>
    </xdr:from>
    <xdr:to>
      <xdr:col>15</xdr:col>
      <xdr:colOff>133350</xdr:colOff>
      <xdr:row>84</xdr:row>
      <xdr:rowOff>26946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2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11723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1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95763</xdr:rowOff>
    </xdr:from>
    <xdr:to>
      <xdr:col>11</xdr:col>
      <xdr:colOff>82550</xdr:colOff>
      <xdr:row>84</xdr:row>
      <xdr:rowOff>25913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2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10690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1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54728</xdr:rowOff>
    </xdr:from>
    <xdr:to>
      <xdr:col>7</xdr:col>
      <xdr:colOff>31750</xdr:colOff>
      <xdr:row>83</xdr:row>
      <xdr:rowOff>156328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8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141105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7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ポイント減少したが、依然全国市平均及び類似団体内平均値を上回っている。国や県、ほかの自治体の状況等を調査・検証しながら、総人件費の抑制に努める。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16329</xdr:rowOff>
    </xdr:from>
    <xdr:to>
      <xdr:col>81</xdr:col>
      <xdr:colOff>44450</xdr:colOff>
      <xdr:row>87</xdr:row>
      <xdr:rowOff>50800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93247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85271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669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85271</xdr:rowOff>
    </xdr:from>
    <xdr:to>
      <xdr:col>72</xdr:col>
      <xdr:colOff>203200</xdr:colOff>
      <xdr:row>87</xdr:row>
      <xdr:rowOff>102507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0014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154214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0186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136979</xdr:rowOff>
    </xdr:from>
    <xdr:to>
      <xdr:col>81</xdr:col>
      <xdr:colOff>95250</xdr:colOff>
      <xdr:row>87</xdr:row>
      <xdr:rowOff>67129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109056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53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34471</xdr:rowOff>
    </xdr:from>
    <xdr:to>
      <xdr:col>73</xdr:col>
      <xdr:colOff>44450</xdr:colOff>
      <xdr:row>87</xdr:row>
      <xdr:rowOff>136071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120848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の増加となった。職員数の見直しや退職勧奨によって一定程度成果が得られたが、人口が減少しているなか、行政機能を維持するため最低限の人員を配置せざるを得ないため、今後も右肩下がりになっていく可能性が高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デジタル技術の活用や民間委託の活用など、人口規模に応じた持続可能な行政運営を図っていく。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4899</xdr:rowOff>
    </xdr:from>
    <xdr:to>
      <xdr:col>81</xdr:col>
      <xdr:colOff>44450</xdr:colOff>
      <xdr:row>64</xdr:row>
      <xdr:rowOff>49712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977699"/>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155666</xdr:rowOff>
    </xdr:from>
    <xdr:to>
      <xdr:col>77</xdr:col>
      <xdr:colOff>44450</xdr:colOff>
      <xdr:row>64</xdr:row>
      <xdr:rowOff>4899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957016"/>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139579</xdr:rowOff>
    </xdr:from>
    <xdr:to>
      <xdr:col>72</xdr:col>
      <xdr:colOff>203200</xdr:colOff>
      <xdr:row>63</xdr:row>
      <xdr:rowOff>155666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940929"/>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105108</xdr:rowOff>
    </xdr:from>
    <xdr:to>
      <xdr:col>68</xdr:col>
      <xdr:colOff>152400</xdr:colOff>
      <xdr:row>63</xdr:row>
      <xdr:rowOff>139579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90645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170362</xdr:rowOff>
    </xdr:from>
    <xdr:to>
      <xdr:col>81</xdr:col>
      <xdr:colOff>95250</xdr:colOff>
      <xdr:row>64</xdr:row>
      <xdr:rowOff>100512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97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142439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94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125549</xdr:rowOff>
    </xdr:from>
    <xdr:to>
      <xdr:col>77</xdr:col>
      <xdr:colOff>95250</xdr:colOff>
      <xdr:row>64</xdr:row>
      <xdr:rowOff>55699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92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40476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0132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104866</xdr:rowOff>
    </xdr:from>
    <xdr:to>
      <xdr:col>73</xdr:col>
      <xdr:colOff>44450</xdr:colOff>
      <xdr:row>64</xdr:row>
      <xdr:rowOff>35016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90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19793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992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88779</xdr:rowOff>
    </xdr:from>
    <xdr:to>
      <xdr:col>68</xdr:col>
      <xdr:colOff>203200</xdr:colOff>
      <xdr:row>64</xdr:row>
      <xdr:rowOff>18929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9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3706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97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54308</xdr:rowOff>
    </xdr:from>
    <xdr:to>
      <xdr:col>64</xdr:col>
      <xdr:colOff>152400</xdr:colOff>
      <xdr:row>63</xdr:row>
      <xdr:rowOff>155908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85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140685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94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ポイント減少したが、全国平均及び類似団体内平均値に近い状況となっている。今後大型事業に伴う地方債の発行が予定されているため、実質公債費比率の上昇が懸念されている。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46567</xdr:rowOff>
    </xdr:from>
    <xdr:to>
      <xdr:col>81</xdr:col>
      <xdr:colOff>44450</xdr:colOff>
      <xdr:row>40</xdr:row>
      <xdr:rowOff>127000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90456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127000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41</xdr:row>
      <xdr:rowOff>22578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98500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22578</xdr:rowOff>
    </xdr:from>
    <xdr:to>
      <xdr:col>68</xdr:col>
      <xdr:colOff>152400</xdr:colOff>
      <xdr:row>42</xdr:row>
      <xdr:rowOff>25400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52028"/>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12294</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162577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143228</xdr:rowOff>
    </xdr:from>
    <xdr:to>
      <xdr:col>68</xdr:col>
      <xdr:colOff>203200</xdr:colOff>
      <xdr:row>41</xdr:row>
      <xdr:rowOff>73378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以降同様の状況となっている。今後は大型事業に伴う地方債の発行が予定されていることから、事業実施の適正化を図り、健全化に努める。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99416</xdr:rowOff>
    </xdr:from>
    <xdr:to>
      <xdr:col>64</xdr:col>
      <xdr:colOff>152400</xdr:colOff>
      <xdr:row>15</xdr:row>
      <xdr:rowOff>29566</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49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39743</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26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大分県津久見市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14,980
14,924
79.48
12,909,122
12,468,581
432,094
5,961,045
10,907,273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ポイント減少したが、全国平均及び類似団体内平均値を上回っている。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つの有人離島と半島部を抱えているため行政効率が良くないことや、市単独で消防本部を有していること、学校給食の一部が自校式であること等により、人件費比率が高くなっている。人件費の抑制に向けては、今後もデジタル技術の活用や、民間委託の活用等も検討し、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31750</xdr:rowOff>
    </xdr:from>
    <xdr:to>
      <xdr:col>24</xdr:col>
      <xdr:colOff>25400</xdr:colOff>
      <xdr:row>39</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183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54610</xdr:rowOff>
    </xdr:from>
    <xdr:to>
      <xdr:col>19</xdr:col>
      <xdr:colOff>187325</xdr:colOff>
      <xdr:row>39</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411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16510</xdr:rowOff>
    </xdr:from>
    <xdr:to>
      <xdr:col>15</xdr:col>
      <xdr:colOff>98425</xdr:colOff>
      <xdr:row>39</xdr:row>
      <xdr:rowOff>107950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03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16510</xdr:rowOff>
    </xdr:from>
    <xdr:to>
      <xdr:col>11</xdr:col>
      <xdr:colOff>9525</xdr:colOff>
      <xdr:row>39</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7030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152400</xdr:rowOff>
    </xdr:from>
    <xdr:to>
      <xdr:col>24</xdr:col>
      <xdr:colOff>76200</xdr:colOff>
      <xdr:row>39</xdr:row>
      <xdr:rowOff>82550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124477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3810</xdr:rowOff>
    </xdr:from>
    <xdr:to>
      <xdr:col>20</xdr:col>
      <xdr:colOff>38100</xdr:colOff>
      <xdr:row>39</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90187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7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57150</xdr:rowOff>
    </xdr:from>
    <xdr:to>
      <xdr:col>15</xdr:col>
      <xdr:colOff>149225</xdr:colOff>
      <xdr:row>39</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143527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137160</xdr:rowOff>
    </xdr:from>
    <xdr:to>
      <xdr:col>11</xdr:col>
      <xdr:colOff>60325</xdr:colOff>
      <xdr:row>39</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52087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41910</xdr:rowOff>
    </xdr:from>
    <xdr:to>
      <xdr:col>6</xdr:col>
      <xdr:colOff>171450</xdr:colOff>
      <xdr:row>39</xdr:row>
      <xdr:rowOff>143510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128287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委託料等の増加により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ポイント増加しているが、全国平均及び類似団体内平均値を下回っている。今後も、事業の必要性を十分精査し、適正な事業実施に努める。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161290</xdr:rowOff>
    </xdr:from>
    <xdr:to>
      <xdr:col>82</xdr:col>
      <xdr:colOff>107950</xdr:colOff>
      <xdr:row>16</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330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130810</xdr:rowOff>
    </xdr:from>
    <xdr:to>
      <xdr:col>78</xdr:col>
      <xdr:colOff>69850</xdr:colOff>
      <xdr:row>15</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025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100330</xdr:rowOff>
    </xdr:from>
    <xdr:to>
      <xdr:col>73</xdr:col>
      <xdr:colOff>180975</xdr:colOff>
      <xdr:row>15</xdr:row>
      <xdr:rowOff>130810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720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85090</xdr:rowOff>
    </xdr:from>
    <xdr:to>
      <xdr:col>69</xdr:col>
      <xdr:colOff>92075</xdr:colOff>
      <xdr:row>15</xdr:row>
      <xdr:rowOff>100330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6568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69867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4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110490</xdr:rowOff>
    </xdr:from>
    <xdr:to>
      <xdr:col>78</xdr:col>
      <xdr:colOff>120650</xdr:colOff>
      <xdr:row>16</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50817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51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80010</xdr:rowOff>
    </xdr:from>
    <xdr:to>
      <xdr:col>74</xdr:col>
      <xdr:colOff>31750</xdr:colOff>
      <xdr:row>16</xdr:row>
      <xdr:rowOff>10160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20337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49530</xdr:rowOff>
    </xdr:from>
    <xdr:to>
      <xdr:col>69</xdr:col>
      <xdr:colOff>142875</xdr:colOff>
      <xdr:row>15</xdr:row>
      <xdr:rowOff>151130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161307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34290</xdr:rowOff>
    </xdr:from>
    <xdr:to>
      <xdr:col>65</xdr:col>
      <xdr:colOff>53975</xdr:colOff>
      <xdr:row>15</xdr:row>
      <xdr:rowOff>135890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146067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7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が、全国平均及び類似団体内平均値を上回っている。大きな割合を占めているのは、保育所運営費、介護給付費、生活保護扶助費等である。今後も子育て施策の拡充や高齢化の進行等により、扶助費は高い水準で推移していくものと予測さ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4535</xdr:rowOff>
    </xdr:from>
    <xdr:to>
      <xdr:col>24</xdr:col>
      <xdr:colOff>25400</xdr:colOff>
      <xdr:row>57</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7718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4535</xdr:rowOff>
    </xdr:from>
    <xdr:to>
      <xdr:col>19</xdr:col>
      <xdr:colOff>187325</xdr:colOff>
      <xdr:row>57</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7771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20865</xdr:rowOff>
    </xdr:from>
    <xdr:to>
      <xdr:col>15</xdr:col>
      <xdr:colOff>98425</xdr:colOff>
      <xdr:row>57</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935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20865</xdr:rowOff>
    </xdr:from>
    <xdr:to>
      <xdr:col>11</xdr:col>
      <xdr:colOff>9525</xdr:colOff>
      <xdr:row>58</xdr:row>
      <xdr:rowOff>78015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9351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68035</xdr:rowOff>
    </xdr:from>
    <xdr:to>
      <xdr:col>24</xdr:col>
      <xdr:colOff>76200</xdr:colOff>
      <xdr:row>57</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40112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125185</xdr:rowOff>
    </xdr:from>
    <xdr:to>
      <xdr:col>20</xdr:col>
      <xdr:colOff>38100</xdr:colOff>
      <xdr:row>57</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35378</xdr:rowOff>
    </xdr:from>
    <xdr:to>
      <xdr:col>15</xdr:col>
      <xdr:colOff>149225</xdr:colOff>
      <xdr:row>57</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141515</xdr:rowOff>
    </xdr:from>
    <xdr:to>
      <xdr:col>11</xdr:col>
      <xdr:colOff>60325</xdr:colOff>
      <xdr:row>57</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56442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27215</xdr:rowOff>
    </xdr:from>
    <xdr:to>
      <xdr:col>6</xdr:col>
      <xdr:colOff>171450</xdr:colOff>
      <xdr:row>58</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113592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ポイント増加し、全国平均及び類似団体内平均値を上回っている。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全国平均及び類似団体内平均値を上回っている状況であるため、今後、特別会計への繰出金の内容等を十分精査し、安易な繰出は行わないよう努める。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88900</xdr:rowOff>
    </xdr:from>
    <xdr:to>
      <xdr:col>82</xdr:col>
      <xdr:colOff>107950</xdr:colOff>
      <xdr:row>60</xdr:row>
      <xdr:rowOff>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043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143527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0</xdr:rowOff>
    </xdr:from>
    <xdr:to>
      <xdr:col>82</xdr:col>
      <xdr:colOff>196850</xdr:colOff>
      <xdr:row>60</xdr:row>
      <xdr:rowOff>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28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88900</xdr:rowOff>
    </xdr:from>
    <xdr:to>
      <xdr:col>82</xdr:col>
      <xdr:colOff>196850</xdr:colOff>
      <xdr:row>52</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57150</xdr:rowOff>
    </xdr:from>
    <xdr:to>
      <xdr:col>82</xdr:col>
      <xdr:colOff>107950</xdr:colOff>
      <xdr:row>57</xdr:row>
      <xdr:rowOff>120650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29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44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69850</xdr:rowOff>
    </xdr:from>
    <xdr:to>
      <xdr:col>82</xdr:col>
      <xdr:colOff>158750</xdr:colOff>
      <xdr:row>56</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9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57150</xdr:rowOff>
    </xdr:from>
    <xdr:to>
      <xdr:col>78</xdr:col>
      <xdr:colOff>69850</xdr:colOff>
      <xdr:row>59</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29800"/>
          <a:ext cx="889000" cy="31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69850</xdr:rowOff>
    </xdr:from>
    <xdr:to>
      <xdr:col>78</xdr:col>
      <xdr:colOff>120650</xdr:colOff>
      <xdr:row>56</xdr:row>
      <xdr:rowOff>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49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26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3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82550</xdr:rowOff>
    </xdr:from>
    <xdr:to>
      <xdr:col>74</xdr:col>
      <xdr:colOff>31750</xdr:colOff>
      <xdr:row>56</xdr:row>
      <xdr:rowOff>12700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22877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62</xdr:row>
      <xdr:rowOff>38100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34600"/>
          <a:ext cx="8890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31750</xdr:rowOff>
    </xdr:from>
    <xdr:to>
      <xdr:col>69</xdr:col>
      <xdr:colOff>142875</xdr:colOff>
      <xdr:row>55</xdr:row>
      <xdr:rowOff>133350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4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143527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95250</xdr:rowOff>
    </xdr:from>
    <xdr:to>
      <xdr:col>65</xdr:col>
      <xdr:colOff>53975</xdr:colOff>
      <xdr:row>56</xdr:row>
      <xdr:rowOff>25400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35577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41927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6350</xdr:rowOff>
    </xdr:from>
    <xdr:to>
      <xdr:col>78</xdr:col>
      <xdr:colOff>120650</xdr:colOff>
      <xdr:row>57</xdr:row>
      <xdr:rowOff>107950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92727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86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158750</xdr:rowOff>
    </xdr:from>
    <xdr:to>
      <xdr:col>65</xdr:col>
      <xdr:colOff>53975</xdr:colOff>
      <xdr:row>62</xdr:row>
      <xdr:rowOff>88900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73677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70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ポイント減少しており、全国平均及び類似団体内平均値を下回っている。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今後も補助の妥当性や必要性、有効性等を精査し、経費の縮減に努める。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42418</xdr:rowOff>
    </xdr:from>
    <xdr:to>
      <xdr:col>82</xdr:col>
      <xdr:colOff>107950</xdr:colOff>
      <xdr:row>35</xdr:row>
      <xdr:rowOff>56134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4316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90424</xdr:rowOff>
    </xdr:from>
    <xdr:to>
      <xdr:col>78</xdr:col>
      <xdr:colOff>69850</xdr:colOff>
      <xdr:row>35</xdr:row>
      <xdr:rowOff>56134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591972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85852</xdr:rowOff>
    </xdr:from>
    <xdr:to>
      <xdr:col>73</xdr:col>
      <xdr:colOff>180975</xdr:colOff>
      <xdr:row>34</xdr:row>
      <xdr:rowOff>90424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151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40132</xdr:rowOff>
    </xdr:from>
    <xdr:to>
      <xdr:col>69</xdr:col>
      <xdr:colOff>92075</xdr:colOff>
      <xdr:row>34</xdr:row>
      <xdr:rowOff>85852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58694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163068</xdr:rowOff>
    </xdr:from>
    <xdr:to>
      <xdr:col>82</xdr:col>
      <xdr:colOff>158750</xdr:colOff>
      <xdr:row>35</xdr:row>
      <xdr:rowOff>93218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71645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00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5334</xdr:rowOff>
    </xdr:from>
    <xdr:to>
      <xdr:col>78</xdr:col>
      <xdr:colOff>120650</xdr:colOff>
      <xdr:row>35</xdr:row>
      <xdr:rowOff>106934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117111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39624</xdr:rowOff>
    </xdr:from>
    <xdr:to>
      <xdr:col>74</xdr:col>
      <xdr:colOff>31750</xdr:colOff>
      <xdr:row>34</xdr:row>
      <xdr:rowOff>141224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86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151401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3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35052</xdr:rowOff>
    </xdr:from>
    <xdr:to>
      <xdr:col>69</xdr:col>
      <xdr:colOff>142875</xdr:colOff>
      <xdr:row>34</xdr:row>
      <xdr:rowOff>136652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146829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3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160782</xdr:rowOff>
    </xdr:from>
    <xdr:to>
      <xdr:col>65</xdr:col>
      <xdr:colOff>53975</xdr:colOff>
      <xdr:row>34</xdr:row>
      <xdr:rowOff>90932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101109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臨時財政対策債の発行可能額の減少等により、昨年度より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が、全国平均及び類似団体内平均値を上回っている。今後も大型事業を予定していることから、公債費の割合は上がっていく見込みであり、事業の実施に当たっては、内容を慎重に精査するとともに、補助事業等を有効に活用しながら、後年度の負担の軽減を図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115570</xdr:rowOff>
    </xdr:from>
    <xdr:to>
      <xdr:col>24</xdr:col>
      <xdr:colOff>25400</xdr:colOff>
      <xdr:row>80</xdr:row>
      <xdr:rowOff>119380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66012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119380</xdr:rowOff>
    </xdr:from>
    <xdr:to>
      <xdr:col>19</xdr:col>
      <xdr:colOff>187325</xdr:colOff>
      <xdr:row>81</xdr:row>
      <xdr:rowOff>8889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8353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35561</xdr:rowOff>
    </xdr:from>
    <xdr:to>
      <xdr:col>15</xdr:col>
      <xdr:colOff>98425</xdr:colOff>
      <xdr:row>81</xdr:row>
      <xdr:rowOff>8889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7515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35561</xdr:rowOff>
    </xdr:from>
    <xdr:to>
      <xdr:col>11</xdr:col>
      <xdr:colOff>9525</xdr:colOff>
      <xdr:row>80</xdr:row>
      <xdr:rowOff>43180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7515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64770</xdr:rowOff>
    </xdr:from>
    <xdr:to>
      <xdr:col>24</xdr:col>
      <xdr:colOff>76200</xdr:colOff>
      <xdr:row>79</xdr:row>
      <xdr:rowOff>166370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36847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68580</xdr:rowOff>
    </xdr:from>
    <xdr:to>
      <xdr:col>20</xdr:col>
      <xdr:colOff>38100</xdr:colOff>
      <xdr:row>80</xdr:row>
      <xdr:rowOff>170180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154957</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87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129539</xdr:rowOff>
    </xdr:from>
    <xdr:to>
      <xdr:col>15</xdr:col>
      <xdr:colOff>149225</xdr:colOff>
      <xdr:row>81</xdr:row>
      <xdr:rowOff>59689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84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44466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931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156211</xdr:rowOff>
    </xdr:from>
    <xdr:to>
      <xdr:col>11</xdr:col>
      <xdr:colOff>60325</xdr:colOff>
      <xdr:row>80</xdr:row>
      <xdr:rowOff>86361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71138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163830</xdr:rowOff>
    </xdr:from>
    <xdr:to>
      <xdr:col>6</xdr:col>
      <xdr:colOff>171450</xdr:colOff>
      <xdr:row>80</xdr:row>
      <xdr:rowOff>93980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78757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79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昨年度より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が、全国平均及び類似団体内平均値を下回っている。高齢化率が高く、今後も扶助費等が高い水準で推移していくものと予測されるが、財政改革の推進等により経常経費の削減に努め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33927</xdr:rowOff>
    </xdr:from>
    <xdr:to>
      <xdr:col>82</xdr:col>
      <xdr:colOff>107950</xdr:colOff>
      <xdr:row>75</xdr:row>
      <xdr:rowOff>171087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2892677"/>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33927</xdr:rowOff>
    </xdr:from>
    <xdr:to>
      <xdr:col>78</xdr:col>
      <xdr:colOff>69850</xdr:colOff>
      <xdr:row>75</xdr:row>
      <xdr:rowOff>53522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4782800" y="1289267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81280</xdr:rowOff>
    </xdr:from>
    <xdr:to>
      <xdr:col>73</xdr:col>
      <xdr:colOff>180975</xdr:colOff>
      <xdr:row>75</xdr:row>
      <xdr:rowOff>53522</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768580"/>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81280</xdr:rowOff>
    </xdr:from>
    <xdr:to>
      <xdr:col>69</xdr:col>
      <xdr:colOff>92075</xdr:colOff>
      <xdr:row>76</xdr:row>
      <xdr:rowOff>91077</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768580"/>
          <a:ext cx="889000" cy="35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120287</xdr:rowOff>
    </xdr:from>
    <xdr:to>
      <xdr:col>82</xdr:col>
      <xdr:colOff>158750</xdr:colOff>
      <xdr:row>76</xdr:row>
      <xdr:rowOff>50437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297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136814</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824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154577</xdr:rowOff>
    </xdr:from>
    <xdr:to>
      <xdr:col>78</xdr:col>
      <xdr:colOff>120650</xdr:colOff>
      <xdr:row>75</xdr:row>
      <xdr:rowOff>84727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284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94904</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610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2722</xdr:rowOff>
    </xdr:from>
    <xdr:to>
      <xdr:col>74</xdr:col>
      <xdr:colOff>31750</xdr:colOff>
      <xdr:row>75</xdr:row>
      <xdr:rowOff>104322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8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114499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63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30480</xdr:rowOff>
    </xdr:from>
    <xdr:to>
      <xdr:col>69</xdr:col>
      <xdr:colOff>142875</xdr:colOff>
      <xdr:row>74</xdr:row>
      <xdr:rowOff>132080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142257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40277</xdr:rowOff>
    </xdr:from>
    <xdr:to>
      <xdr:col>65</xdr:col>
      <xdr:colOff>53975</xdr:colOff>
      <xdr:row>76</xdr:row>
      <xdr:rowOff>141877</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0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126654</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15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大分県津久見市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46215</xdr:rowOff>
    </xdr:from>
    <xdr:to>
      <xdr:col>29</xdr:col>
      <xdr:colOff>127000</xdr:colOff>
      <xdr:row>15</xdr:row>
      <xdr:rowOff>84252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65590"/>
          <a:ext cx="647700" cy="38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84252</xdr:rowOff>
    </xdr:from>
    <xdr:to>
      <xdr:col>26</xdr:col>
      <xdr:colOff>50800</xdr:colOff>
      <xdr:row>15</xdr:row>
      <xdr:rowOff>126403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03627"/>
          <a:ext cx="698500" cy="42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126403</xdr:rowOff>
    </xdr:from>
    <xdr:to>
      <xdr:col>22</xdr:col>
      <xdr:colOff>114300</xdr:colOff>
      <xdr:row>15</xdr:row>
      <xdr:rowOff>160566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45778"/>
          <a:ext cx="698500" cy="34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160566</xdr:rowOff>
    </xdr:from>
    <xdr:to>
      <xdr:col>18</xdr:col>
      <xdr:colOff>177800</xdr:colOff>
      <xdr:row>16</xdr:row>
      <xdr:rowOff>44196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79941"/>
          <a:ext cx="698500" cy="55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166865</xdr:rowOff>
    </xdr:from>
    <xdr:to>
      <xdr:col>29</xdr:col>
      <xdr:colOff>177800</xdr:colOff>
      <xdr:row>15</xdr:row>
      <xdr:rowOff>97015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14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11942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59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33452</xdr:rowOff>
    </xdr:from>
    <xdr:to>
      <xdr:col>26</xdr:col>
      <xdr:colOff>101600</xdr:colOff>
      <xdr:row>15</xdr:row>
      <xdr:rowOff>135052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52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145229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21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75603</xdr:rowOff>
    </xdr:from>
    <xdr:to>
      <xdr:col>22</xdr:col>
      <xdr:colOff>165100</xdr:colOff>
      <xdr:row>16</xdr:row>
      <xdr:rowOff>5753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94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15930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63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109766</xdr:rowOff>
    </xdr:from>
    <xdr:to>
      <xdr:col>19</xdr:col>
      <xdr:colOff>38100</xdr:colOff>
      <xdr:row>16</xdr:row>
      <xdr:rowOff>39916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29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50093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98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164846</xdr:rowOff>
    </xdr:from>
    <xdr:to>
      <xdr:col>15</xdr:col>
      <xdr:colOff>101600</xdr:colOff>
      <xdr:row>16</xdr:row>
      <xdr:rowOff>94996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842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105173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53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95355</xdr:rowOff>
    </xdr:from>
    <xdr:to>
      <xdr:col>29</xdr:col>
      <xdr:colOff>127000</xdr:colOff>
      <xdr:row>35</xdr:row>
      <xdr:rowOff>255310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705705"/>
          <a:ext cx="647700" cy="1599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28277</xdr:rowOff>
    </xdr:from>
    <xdr:to>
      <xdr:col>26</xdr:col>
      <xdr:colOff>50800</xdr:colOff>
      <xdr:row>35</xdr:row>
      <xdr:rowOff>95355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638627"/>
          <a:ext cx="698500" cy="67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28277</xdr:rowOff>
    </xdr:from>
    <xdr:to>
      <xdr:col>22</xdr:col>
      <xdr:colOff>114300</xdr:colOff>
      <xdr:row>35</xdr:row>
      <xdr:rowOff>135916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638627"/>
          <a:ext cx="698500" cy="107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135916</xdr:rowOff>
    </xdr:from>
    <xdr:to>
      <xdr:col>18</xdr:col>
      <xdr:colOff>177800</xdr:colOff>
      <xdr:row>35</xdr:row>
      <xdr:rowOff>168442</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746266"/>
          <a:ext cx="698500" cy="32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204510</xdr:rowOff>
    </xdr:from>
    <xdr:to>
      <xdr:col>29</xdr:col>
      <xdr:colOff>177800</xdr:colOff>
      <xdr:row>35</xdr:row>
      <xdr:rowOff>306110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14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176587</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78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44555</xdr:rowOff>
    </xdr:from>
    <xdr:to>
      <xdr:col>26</xdr:col>
      <xdr:colOff>101600</xdr:colOff>
      <xdr:row>35</xdr:row>
      <xdr:rowOff>146155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654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156332</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23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320377</xdr:rowOff>
    </xdr:from>
    <xdr:to>
      <xdr:col>22</xdr:col>
      <xdr:colOff>165100</xdr:colOff>
      <xdr:row>35</xdr:row>
      <xdr:rowOff>79077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587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89254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35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85116</xdr:rowOff>
    </xdr:from>
    <xdr:to>
      <xdr:col>19</xdr:col>
      <xdr:colOff>38100</xdr:colOff>
      <xdr:row>35</xdr:row>
      <xdr:rowOff>186716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6954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196893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464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117642</xdr:rowOff>
    </xdr:from>
    <xdr:to>
      <xdr:col>15</xdr:col>
      <xdr:colOff>101600</xdr:colOff>
      <xdr:row>35</xdr:row>
      <xdr:rowOff>219242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27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229419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96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大分県津久見市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14,980
14,924
79.48
12,909,122
12,468,581
432,094
5,961,045
10,907,273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25883</xdr:rowOff>
    </xdr:from>
    <xdr:to>
      <xdr:col>24</xdr:col>
      <xdr:colOff>63500</xdr:colOff>
      <xdr:row>31</xdr:row>
      <xdr:rowOff>50114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40833"/>
          <a:ext cx="8382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50114</xdr:rowOff>
    </xdr:from>
    <xdr:to>
      <xdr:col>19</xdr:col>
      <xdr:colOff>177800</xdr:colOff>
      <xdr:row>31</xdr:row>
      <xdr:rowOff>95479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365064"/>
          <a:ext cx="889000" cy="4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95479</xdr:rowOff>
    </xdr:from>
    <xdr:to>
      <xdr:col>15</xdr:col>
      <xdr:colOff>50800</xdr:colOff>
      <xdr:row>32</xdr:row>
      <xdr:rowOff>43485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410429"/>
          <a:ext cx="889000" cy="1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43485</xdr:rowOff>
    </xdr:from>
    <xdr:to>
      <xdr:col>10</xdr:col>
      <xdr:colOff>114300</xdr:colOff>
      <xdr:row>32</xdr:row>
      <xdr:rowOff>157264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529885"/>
          <a:ext cx="889000" cy="11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146533</xdr:rowOff>
    </xdr:from>
    <xdr:to>
      <xdr:col>24</xdr:col>
      <xdr:colOff>114300</xdr:colOff>
      <xdr:row>31</xdr:row>
      <xdr:rowOff>76683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9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169410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41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170764</xdr:rowOff>
    </xdr:from>
    <xdr:to>
      <xdr:col>20</xdr:col>
      <xdr:colOff>38100</xdr:colOff>
      <xdr:row>31</xdr:row>
      <xdr:rowOff>100914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3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117441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08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44679</xdr:rowOff>
    </xdr:from>
    <xdr:to>
      <xdr:col>15</xdr:col>
      <xdr:colOff>101600</xdr:colOff>
      <xdr:row>31</xdr:row>
      <xdr:rowOff>146279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35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162806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134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164135</xdr:rowOff>
    </xdr:from>
    <xdr:to>
      <xdr:col>10</xdr:col>
      <xdr:colOff>165100</xdr:colOff>
      <xdr:row>32</xdr:row>
      <xdr:rowOff>94285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47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110812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254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106464</xdr:rowOff>
    </xdr:from>
    <xdr:to>
      <xdr:col>6</xdr:col>
      <xdr:colOff>38100</xdr:colOff>
      <xdr:row>33</xdr:row>
      <xdr:rowOff>36614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59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53141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6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77101</xdr:rowOff>
    </xdr:from>
    <xdr:to>
      <xdr:col>24</xdr:col>
      <xdr:colOff>63500</xdr:colOff>
      <xdr:row>57</xdr:row>
      <xdr:rowOff>145841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9751"/>
          <a:ext cx="838200" cy="6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123439</xdr:rowOff>
    </xdr:from>
    <xdr:to>
      <xdr:col>19</xdr:col>
      <xdr:colOff>177800</xdr:colOff>
      <xdr:row>57</xdr:row>
      <xdr:rowOff>145841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96089"/>
          <a:ext cx="8890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109121</xdr:rowOff>
    </xdr:from>
    <xdr:to>
      <xdr:col>15</xdr:col>
      <xdr:colOff>50800</xdr:colOff>
      <xdr:row>57</xdr:row>
      <xdr:rowOff>123439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81771"/>
          <a:ext cx="889000" cy="1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109121</xdr:rowOff>
    </xdr:from>
    <xdr:to>
      <xdr:col>10</xdr:col>
      <xdr:colOff>114300</xdr:colOff>
      <xdr:row>57</xdr:row>
      <xdr:rowOff>151640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1771"/>
          <a:ext cx="88900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26301</xdr:rowOff>
    </xdr:from>
    <xdr:to>
      <xdr:col>24</xdr:col>
      <xdr:colOff>114300</xdr:colOff>
      <xdr:row>57</xdr:row>
      <xdr:rowOff>127901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4728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95041</xdr:rowOff>
    </xdr:from>
    <xdr:to>
      <xdr:col>20</xdr:col>
      <xdr:colOff>38100</xdr:colOff>
      <xdr:row>58</xdr:row>
      <xdr:rowOff>25191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16318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6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72639</xdr:rowOff>
    </xdr:from>
    <xdr:to>
      <xdr:col>15</xdr:col>
      <xdr:colOff>101600</xdr:colOff>
      <xdr:row>58</xdr:row>
      <xdr:rowOff>2789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4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165366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3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58321</xdr:rowOff>
    </xdr:from>
    <xdr:to>
      <xdr:col>10</xdr:col>
      <xdr:colOff>165100</xdr:colOff>
      <xdr:row>57</xdr:row>
      <xdr:rowOff>159921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0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100840</xdr:rowOff>
    </xdr:from>
    <xdr:to>
      <xdr:col>6</xdr:col>
      <xdr:colOff>38100</xdr:colOff>
      <xdr:row>58</xdr:row>
      <xdr:rowOff>30990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47517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4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165018</xdr:rowOff>
    </xdr:from>
    <xdr:to>
      <xdr:col>24</xdr:col>
      <xdr:colOff>63500</xdr:colOff>
      <xdr:row>79</xdr:row>
      <xdr:rowOff>3321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38118"/>
          <a:ext cx="838200" cy="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2578</xdr:rowOff>
    </xdr:from>
    <xdr:to>
      <xdr:col>19</xdr:col>
      <xdr:colOff>177800</xdr:colOff>
      <xdr:row>79</xdr:row>
      <xdr:rowOff>3321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47128"/>
          <a:ext cx="8890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166599</xdr:rowOff>
    </xdr:from>
    <xdr:to>
      <xdr:col>15</xdr:col>
      <xdr:colOff>50800</xdr:colOff>
      <xdr:row>79</xdr:row>
      <xdr:rowOff>2578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39699"/>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137300</xdr:rowOff>
    </xdr:from>
    <xdr:to>
      <xdr:col>10</xdr:col>
      <xdr:colOff>114300</xdr:colOff>
      <xdr:row>78</xdr:row>
      <xdr:rowOff>166599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10400"/>
          <a:ext cx="889000" cy="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114218</xdr:rowOff>
    </xdr:from>
    <xdr:to>
      <xdr:col>24</xdr:col>
      <xdr:colOff>114300</xdr:colOff>
      <xdr:row>79</xdr:row>
      <xdr:rowOff>44368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8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29145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0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123971</xdr:rowOff>
    </xdr:from>
    <xdr:to>
      <xdr:col>20</xdr:col>
      <xdr:colOff>38100</xdr:colOff>
      <xdr:row>79</xdr:row>
      <xdr:rowOff>54121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45248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123228</xdr:rowOff>
    </xdr:from>
    <xdr:to>
      <xdr:col>15</xdr:col>
      <xdr:colOff>101600</xdr:colOff>
      <xdr:row>79</xdr:row>
      <xdr:rowOff>53378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9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44505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8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115799</xdr:rowOff>
    </xdr:from>
    <xdr:to>
      <xdr:col>10</xdr:col>
      <xdr:colOff>165100</xdr:colOff>
      <xdr:row>79</xdr:row>
      <xdr:rowOff>45949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8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37076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8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86500</xdr:rowOff>
    </xdr:from>
    <xdr:to>
      <xdr:col>6</xdr:col>
      <xdr:colOff>38100</xdr:colOff>
      <xdr:row>79</xdr:row>
      <xdr:rowOff>16650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7777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33978</xdr:rowOff>
    </xdr:from>
    <xdr:to>
      <xdr:col>24</xdr:col>
      <xdr:colOff>63500</xdr:colOff>
      <xdr:row>94</xdr:row>
      <xdr:rowOff>129336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150278"/>
          <a:ext cx="838200" cy="9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33978</xdr:rowOff>
    </xdr:from>
    <xdr:to>
      <xdr:col>19</xdr:col>
      <xdr:colOff>177800</xdr:colOff>
      <xdr:row>94</xdr:row>
      <xdr:rowOff>167557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150278"/>
          <a:ext cx="889000" cy="13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167557</xdr:rowOff>
    </xdr:from>
    <xdr:to>
      <xdr:col>15</xdr:col>
      <xdr:colOff>50800</xdr:colOff>
      <xdr:row>95</xdr:row>
      <xdr:rowOff>156780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283857"/>
          <a:ext cx="889000" cy="16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137413</xdr:rowOff>
    </xdr:from>
    <xdr:to>
      <xdr:col>10</xdr:col>
      <xdr:colOff>114300</xdr:colOff>
      <xdr:row>95</xdr:row>
      <xdr:rowOff>156780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130300" y="16425163"/>
          <a:ext cx="889000" cy="1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78536</xdr:rowOff>
    </xdr:from>
    <xdr:to>
      <xdr:col>24</xdr:col>
      <xdr:colOff>114300</xdr:colOff>
      <xdr:row>95</xdr:row>
      <xdr:rowOff>8686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9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101413</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046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154628</xdr:rowOff>
    </xdr:from>
    <xdr:to>
      <xdr:col>20</xdr:col>
      <xdr:colOff>38100</xdr:colOff>
      <xdr:row>94</xdr:row>
      <xdr:rowOff>84778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09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101305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874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116757</xdr:rowOff>
    </xdr:from>
    <xdr:to>
      <xdr:col>15</xdr:col>
      <xdr:colOff>101600</xdr:colOff>
      <xdr:row>95</xdr:row>
      <xdr:rowOff>46907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23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63434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00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105980</xdr:rowOff>
    </xdr:from>
    <xdr:to>
      <xdr:col>10</xdr:col>
      <xdr:colOff>165100</xdr:colOff>
      <xdr:row>96</xdr:row>
      <xdr:rowOff>36130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9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52657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6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86613</xdr:rowOff>
    </xdr:from>
    <xdr:to>
      <xdr:col>6</xdr:col>
      <xdr:colOff>38100</xdr:colOff>
      <xdr:row>96</xdr:row>
      <xdr:rowOff>16763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3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33290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14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125466</xdr:rowOff>
    </xdr:from>
    <xdr:to>
      <xdr:col>55</xdr:col>
      <xdr:colOff>0</xdr:colOff>
      <xdr:row>36</xdr:row>
      <xdr:rowOff>155176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297666"/>
          <a:ext cx="838200" cy="2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125466</xdr:rowOff>
    </xdr:from>
    <xdr:to>
      <xdr:col>50</xdr:col>
      <xdr:colOff>114300</xdr:colOff>
      <xdr:row>37</xdr:row>
      <xdr:rowOff>38872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297666"/>
          <a:ext cx="889000" cy="8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110386</xdr:rowOff>
    </xdr:from>
    <xdr:to>
      <xdr:col>45</xdr:col>
      <xdr:colOff>177800</xdr:colOff>
      <xdr:row>37</xdr:row>
      <xdr:rowOff>38872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282586"/>
          <a:ext cx="889000" cy="9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54181</xdr:rowOff>
    </xdr:from>
    <xdr:to>
      <xdr:col>41</xdr:col>
      <xdr:colOff>50800</xdr:colOff>
      <xdr:row>36</xdr:row>
      <xdr:rowOff>110386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712031"/>
          <a:ext cx="889000" cy="57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104376</xdr:rowOff>
    </xdr:from>
    <xdr:to>
      <xdr:col>55</xdr:col>
      <xdr:colOff>50800</xdr:colOff>
      <xdr:row>37</xdr:row>
      <xdr:rowOff>34526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7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82803</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74666</xdr:rowOff>
    </xdr:from>
    <xdr:to>
      <xdr:col>50</xdr:col>
      <xdr:colOff>165100</xdr:colOff>
      <xdr:row>37</xdr:row>
      <xdr:rowOff>4816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4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167393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3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159522</xdr:rowOff>
    </xdr:from>
    <xdr:to>
      <xdr:col>46</xdr:col>
      <xdr:colOff>38100</xdr:colOff>
      <xdr:row>37</xdr:row>
      <xdr:rowOff>89672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3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80799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42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59586</xdr:rowOff>
    </xdr:from>
    <xdr:to>
      <xdr:col>41</xdr:col>
      <xdr:colOff>101600</xdr:colOff>
      <xdr:row>36</xdr:row>
      <xdr:rowOff>161186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3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152313</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2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3381</xdr:rowOff>
    </xdr:from>
    <xdr:to>
      <xdr:col>36</xdr:col>
      <xdr:colOff>165100</xdr:colOff>
      <xdr:row>33</xdr:row>
      <xdr:rowOff>104981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6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96108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753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79952</xdr:rowOff>
    </xdr:from>
    <xdr:to>
      <xdr:col>55</xdr:col>
      <xdr:colOff>0</xdr:colOff>
      <xdr:row>51</xdr:row>
      <xdr:rowOff>95710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8823902"/>
          <a:ext cx="838200" cy="1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95710</xdr:rowOff>
    </xdr:from>
    <xdr:to>
      <xdr:col>50</xdr:col>
      <xdr:colOff>114300</xdr:colOff>
      <xdr:row>55</xdr:row>
      <xdr:rowOff>146619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8839660"/>
          <a:ext cx="889000" cy="73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146619</xdr:rowOff>
    </xdr:from>
    <xdr:to>
      <xdr:col>45</xdr:col>
      <xdr:colOff>177800</xdr:colOff>
      <xdr:row>56</xdr:row>
      <xdr:rowOff>65953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576369"/>
          <a:ext cx="889000" cy="9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65953</xdr:rowOff>
    </xdr:from>
    <xdr:to>
      <xdr:col>41</xdr:col>
      <xdr:colOff>50800</xdr:colOff>
      <xdr:row>56</xdr:row>
      <xdr:rowOff>157127</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667153"/>
          <a:ext cx="889000" cy="9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29152</xdr:rowOff>
    </xdr:from>
    <xdr:to>
      <xdr:col>55</xdr:col>
      <xdr:colOff>50800</xdr:colOff>
      <xdr:row>51</xdr:row>
      <xdr:rowOff>130752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877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115529</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688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44910</xdr:rowOff>
    </xdr:from>
    <xdr:to>
      <xdr:col>50</xdr:col>
      <xdr:colOff>165100</xdr:colOff>
      <xdr:row>51</xdr:row>
      <xdr:rowOff>146510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878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163037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56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95819</xdr:rowOff>
    </xdr:from>
    <xdr:to>
      <xdr:col>46</xdr:col>
      <xdr:colOff>38100</xdr:colOff>
      <xdr:row>56</xdr:row>
      <xdr:rowOff>25969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2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42496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30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15153</xdr:rowOff>
    </xdr:from>
    <xdr:to>
      <xdr:col>41</xdr:col>
      <xdr:colOff>101600</xdr:colOff>
      <xdr:row>56</xdr:row>
      <xdr:rowOff>116753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1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107880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0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106327</xdr:rowOff>
    </xdr:from>
    <xdr:to>
      <xdr:col>36</xdr:col>
      <xdr:colOff>165100</xdr:colOff>
      <xdr:row>57</xdr:row>
      <xdr:rowOff>36477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0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27604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00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65177</xdr:rowOff>
    </xdr:from>
    <xdr:to>
      <xdr:col>55</xdr:col>
      <xdr:colOff>0</xdr:colOff>
      <xdr:row>76</xdr:row>
      <xdr:rowOff>141584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2409577"/>
          <a:ext cx="838200" cy="76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141584</xdr:rowOff>
    </xdr:from>
    <xdr:to>
      <xdr:col>50</xdr:col>
      <xdr:colOff>114300</xdr:colOff>
      <xdr:row>78</xdr:row>
      <xdr:rowOff>144957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171784"/>
          <a:ext cx="889000" cy="34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144957</xdr:rowOff>
    </xdr:from>
    <xdr:to>
      <xdr:col>45</xdr:col>
      <xdr:colOff>177800</xdr:colOff>
      <xdr:row>79</xdr:row>
      <xdr:rowOff>54116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18057"/>
          <a:ext cx="889000" cy="8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125374</xdr:rowOff>
    </xdr:from>
    <xdr:to>
      <xdr:col>41</xdr:col>
      <xdr:colOff>50800</xdr:colOff>
      <xdr:row>79</xdr:row>
      <xdr:rowOff>54116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498474"/>
          <a:ext cx="889000" cy="10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14377</xdr:rowOff>
    </xdr:from>
    <xdr:to>
      <xdr:col>55</xdr:col>
      <xdr:colOff>50800</xdr:colOff>
      <xdr:row>72</xdr:row>
      <xdr:rowOff>115977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35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37254</xdr:rowOff>
    </xdr:from>
    <xdr:ext cx="599010"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210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90784</xdr:rowOff>
    </xdr:from>
    <xdr:to>
      <xdr:col>50</xdr:col>
      <xdr:colOff>165100</xdr:colOff>
      <xdr:row>77</xdr:row>
      <xdr:rowOff>20934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12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37461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89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94157</xdr:rowOff>
    </xdr:from>
    <xdr:to>
      <xdr:col>46</xdr:col>
      <xdr:colOff>38100</xdr:colOff>
      <xdr:row>79</xdr:row>
      <xdr:rowOff>24307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15434</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5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3316</xdr:rowOff>
    </xdr:from>
    <xdr:to>
      <xdr:col>41</xdr:col>
      <xdr:colOff>101600</xdr:colOff>
      <xdr:row>79</xdr:row>
      <xdr:rowOff>104916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96043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4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74574</xdr:rowOff>
    </xdr:from>
    <xdr:to>
      <xdr:col>36</xdr:col>
      <xdr:colOff>165100</xdr:colOff>
      <xdr:row>79</xdr:row>
      <xdr:rowOff>4724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4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167301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4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69686</xdr:rowOff>
    </xdr:from>
    <xdr:to>
      <xdr:col>55</xdr:col>
      <xdr:colOff>0</xdr:colOff>
      <xdr:row>96</xdr:row>
      <xdr:rowOff>6032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5671636"/>
          <a:ext cx="838200" cy="79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69686</xdr:rowOff>
    </xdr:from>
    <xdr:to>
      <xdr:col>50</xdr:col>
      <xdr:colOff>114300</xdr:colOff>
      <xdr:row>96</xdr:row>
      <xdr:rowOff>58586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5671636"/>
          <a:ext cx="889000" cy="84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58586</xdr:rowOff>
    </xdr:from>
    <xdr:to>
      <xdr:col>45</xdr:col>
      <xdr:colOff>177800</xdr:colOff>
      <xdr:row>97</xdr:row>
      <xdr:rowOff>80708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517786"/>
          <a:ext cx="889000" cy="19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29769</xdr:rowOff>
    </xdr:from>
    <xdr:to>
      <xdr:col>41</xdr:col>
      <xdr:colOff>50800</xdr:colOff>
      <xdr:row>97</xdr:row>
      <xdr:rowOff>80708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660419"/>
          <a:ext cx="889000" cy="5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126682</xdr:rowOff>
    </xdr:from>
    <xdr:to>
      <xdr:col>55</xdr:col>
      <xdr:colOff>50800</xdr:colOff>
      <xdr:row>96</xdr:row>
      <xdr:rowOff>56832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1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105109</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39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18886</xdr:rowOff>
    </xdr:from>
    <xdr:to>
      <xdr:col>50</xdr:col>
      <xdr:colOff>165100</xdr:colOff>
      <xdr:row>91</xdr:row>
      <xdr:rowOff>120486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562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137013</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39795" y="1539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7786</xdr:rowOff>
    </xdr:from>
    <xdr:to>
      <xdr:col>46</xdr:col>
      <xdr:colOff>38100</xdr:colOff>
      <xdr:row>96</xdr:row>
      <xdr:rowOff>109386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100513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55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29908</xdr:rowOff>
    </xdr:from>
    <xdr:to>
      <xdr:col>41</xdr:col>
      <xdr:colOff>101600</xdr:colOff>
      <xdr:row>97</xdr:row>
      <xdr:rowOff>131508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6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122635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5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150419</xdr:rowOff>
    </xdr:from>
    <xdr:to>
      <xdr:col>36</xdr:col>
      <xdr:colOff>165100</xdr:colOff>
      <xdr:row>97</xdr:row>
      <xdr:rowOff>80569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0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71696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0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162103</xdr:rowOff>
    </xdr:from>
    <xdr:to>
      <xdr:col>85</xdr:col>
      <xdr:colOff>127000</xdr:colOff>
      <xdr:row>38</xdr:row>
      <xdr:rowOff>151930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505753"/>
          <a:ext cx="838200" cy="16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162103</xdr:rowOff>
    </xdr:from>
    <xdr:to>
      <xdr:col>81</xdr:col>
      <xdr:colOff>50800</xdr:colOff>
      <xdr:row>38</xdr:row>
      <xdr:rowOff>121221</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505753"/>
          <a:ext cx="889000" cy="13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121221</xdr:rowOff>
    </xdr:from>
    <xdr:to>
      <xdr:col>76</xdr:col>
      <xdr:colOff>114300</xdr:colOff>
      <xdr:row>39</xdr:row>
      <xdr:rowOff>18047</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636321"/>
          <a:ext cx="889000" cy="6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157874</xdr:rowOff>
    </xdr:from>
    <xdr:to>
      <xdr:col>71</xdr:col>
      <xdr:colOff>177800</xdr:colOff>
      <xdr:row>39</xdr:row>
      <xdr:rowOff>18047</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72974"/>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101130</xdr:rowOff>
    </xdr:from>
    <xdr:to>
      <xdr:col>85</xdr:col>
      <xdr:colOff>177800</xdr:colOff>
      <xdr:row>39</xdr:row>
      <xdr:rowOff>31280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1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16057</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3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111303</xdr:rowOff>
    </xdr:from>
    <xdr:to>
      <xdr:col>81</xdr:col>
      <xdr:colOff>101600</xdr:colOff>
      <xdr:row>38</xdr:row>
      <xdr:rowOff>41453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5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57980</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30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70421</xdr:rowOff>
    </xdr:from>
    <xdr:to>
      <xdr:col>76</xdr:col>
      <xdr:colOff>165100</xdr:colOff>
      <xdr:row>39</xdr:row>
      <xdr:rowOff>571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8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163148</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67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138697</xdr:rowOff>
    </xdr:from>
    <xdr:to>
      <xdr:col>72</xdr:col>
      <xdr:colOff>38100</xdr:colOff>
      <xdr:row>39</xdr:row>
      <xdr:rowOff>68847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5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59974</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46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107074</xdr:rowOff>
    </xdr:from>
    <xdr:to>
      <xdr:col>67</xdr:col>
      <xdr:colOff>101600</xdr:colOff>
      <xdr:row>39</xdr:row>
      <xdr:rowOff>37224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2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28351</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71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109248</xdr:rowOff>
    </xdr:from>
    <xdr:to>
      <xdr:col>85</xdr:col>
      <xdr:colOff>127000</xdr:colOff>
      <xdr:row>73</xdr:row>
      <xdr:rowOff>24175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282198"/>
          <a:ext cx="838200" cy="25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24175</xdr:rowOff>
    </xdr:from>
    <xdr:to>
      <xdr:col>81</xdr:col>
      <xdr:colOff>50800</xdr:colOff>
      <xdr:row>73</xdr:row>
      <xdr:rowOff>30903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540025"/>
          <a:ext cx="889000" cy="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30903</xdr:rowOff>
    </xdr:from>
    <xdr:to>
      <xdr:col>76</xdr:col>
      <xdr:colOff>114300</xdr:colOff>
      <xdr:row>73</xdr:row>
      <xdr:rowOff>145105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546753"/>
          <a:ext cx="889000" cy="11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145105</xdr:rowOff>
    </xdr:from>
    <xdr:to>
      <xdr:col>71</xdr:col>
      <xdr:colOff>177800</xdr:colOff>
      <xdr:row>74</xdr:row>
      <xdr:rowOff>75381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660955"/>
          <a:ext cx="889000" cy="10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58448</xdr:rowOff>
    </xdr:from>
    <xdr:to>
      <xdr:col>85</xdr:col>
      <xdr:colOff>177800</xdr:colOff>
      <xdr:row>71</xdr:row>
      <xdr:rowOff>160048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23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81325</xdr:rowOff>
    </xdr:from>
    <xdr:ext cx="599010"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082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144825</xdr:rowOff>
    </xdr:from>
    <xdr:to>
      <xdr:col>81</xdr:col>
      <xdr:colOff>101600</xdr:colOff>
      <xdr:row>73</xdr:row>
      <xdr:rowOff>74975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48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91502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26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151553</xdr:rowOff>
    </xdr:from>
    <xdr:to>
      <xdr:col>76</xdr:col>
      <xdr:colOff>165100</xdr:colOff>
      <xdr:row>73</xdr:row>
      <xdr:rowOff>81703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49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98230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27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94305</xdr:rowOff>
    </xdr:from>
    <xdr:to>
      <xdr:col>72</xdr:col>
      <xdr:colOff>38100</xdr:colOff>
      <xdr:row>74</xdr:row>
      <xdr:rowOff>24455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61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40982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38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24581</xdr:rowOff>
    </xdr:from>
    <xdr:to>
      <xdr:col>67</xdr:col>
      <xdr:colOff>101600</xdr:colOff>
      <xdr:row>74</xdr:row>
      <xdr:rowOff>126181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71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142708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48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27412</xdr:rowOff>
    </xdr:from>
    <xdr:to>
      <xdr:col>85</xdr:col>
      <xdr:colOff>127000</xdr:colOff>
      <xdr:row>96</xdr:row>
      <xdr:rowOff>165998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486612"/>
          <a:ext cx="838200" cy="13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165998</xdr:rowOff>
    </xdr:from>
    <xdr:to>
      <xdr:col>81</xdr:col>
      <xdr:colOff>50800</xdr:colOff>
      <xdr:row>97</xdr:row>
      <xdr:rowOff>88055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625198"/>
          <a:ext cx="889000" cy="9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161463</xdr:rowOff>
    </xdr:from>
    <xdr:to>
      <xdr:col>76</xdr:col>
      <xdr:colOff>114300</xdr:colOff>
      <xdr:row>97</xdr:row>
      <xdr:rowOff>88055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449213"/>
          <a:ext cx="889000" cy="26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161463</xdr:rowOff>
    </xdr:from>
    <xdr:to>
      <xdr:col>71</xdr:col>
      <xdr:colOff>177800</xdr:colOff>
      <xdr:row>97</xdr:row>
      <xdr:rowOff>97665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449213"/>
          <a:ext cx="889000" cy="27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148062</xdr:rowOff>
    </xdr:from>
    <xdr:to>
      <xdr:col>85</xdr:col>
      <xdr:colOff>177800</xdr:colOff>
      <xdr:row>96</xdr:row>
      <xdr:rowOff>78212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43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170939</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28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115198</xdr:rowOff>
    </xdr:from>
    <xdr:to>
      <xdr:col>81</xdr:col>
      <xdr:colOff>101600</xdr:colOff>
      <xdr:row>97</xdr:row>
      <xdr:rowOff>45348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57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61875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34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37255</xdr:rowOff>
    </xdr:from>
    <xdr:to>
      <xdr:col>76</xdr:col>
      <xdr:colOff>165100</xdr:colOff>
      <xdr:row>97</xdr:row>
      <xdr:rowOff>138855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6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129982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76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110663</xdr:rowOff>
    </xdr:from>
    <xdr:to>
      <xdr:col>72</xdr:col>
      <xdr:colOff>38100</xdr:colOff>
      <xdr:row>96</xdr:row>
      <xdr:rowOff>40813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39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57340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17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46865</xdr:rowOff>
    </xdr:from>
    <xdr:to>
      <xdr:col>67</xdr:col>
      <xdr:colOff>101600</xdr:colOff>
      <xdr:row>97</xdr:row>
      <xdr:rowOff>148465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7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164992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45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121961</xdr:rowOff>
    </xdr:from>
    <xdr:to>
      <xdr:col>116</xdr:col>
      <xdr:colOff>63500</xdr:colOff>
      <xdr:row>38</xdr:row>
      <xdr:rowOff>124521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37061"/>
          <a:ext cx="83820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121138</xdr:rowOff>
    </xdr:from>
    <xdr:to>
      <xdr:col>111</xdr:col>
      <xdr:colOff>177800</xdr:colOff>
      <xdr:row>38</xdr:row>
      <xdr:rowOff>121961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36238"/>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118394</xdr:rowOff>
    </xdr:from>
    <xdr:to>
      <xdr:col>107</xdr:col>
      <xdr:colOff>50800</xdr:colOff>
      <xdr:row>38</xdr:row>
      <xdr:rowOff>121138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33494"/>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118394</xdr:rowOff>
    </xdr:from>
    <xdr:to>
      <xdr:col>102</xdr:col>
      <xdr:colOff>114300</xdr:colOff>
      <xdr:row>38</xdr:row>
      <xdr:rowOff>119263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633494"/>
          <a:ext cx="8890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73721</xdr:rowOff>
    </xdr:from>
    <xdr:to>
      <xdr:col>116</xdr:col>
      <xdr:colOff>114300</xdr:colOff>
      <xdr:row>39</xdr:row>
      <xdr:rowOff>3871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8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160098</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03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71161</xdr:rowOff>
    </xdr:from>
    <xdr:to>
      <xdr:col>112</xdr:col>
      <xdr:colOff>38100</xdr:colOff>
      <xdr:row>39</xdr:row>
      <xdr:rowOff>1311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8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163888</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17" y="6678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70338</xdr:rowOff>
    </xdr:from>
    <xdr:to>
      <xdr:col>107</xdr:col>
      <xdr:colOff>101600</xdr:colOff>
      <xdr:row>39</xdr:row>
      <xdr:rowOff>488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163065</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678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67594</xdr:rowOff>
    </xdr:from>
    <xdr:to>
      <xdr:col>102</xdr:col>
      <xdr:colOff>165100</xdr:colOff>
      <xdr:row>38</xdr:row>
      <xdr:rowOff>169194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8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160321</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6754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68463</xdr:rowOff>
    </xdr:from>
    <xdr:to>
      <xdr:col>98</xdr:col>
      <xdr:colOff>38100</xdr:colOff>
      <xdr:row>38</xdr:row>
      <xdr:rowOff>170063</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161190</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676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128232</xdr:rowOff>
    </xdr:from>
    <xdr:to>
      <xdr:col>116</xdr:col>
      <xdr:colOff>63500</xdr:colOff>
      <xdr:row>58</xdr:row>
      <xdr:rowOff>130442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72332"/>
          <a:ext cx="8382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128232</xdr:rowOff>
    </xdr:from>
    <xdr:to>
      <xdr:col>111</xdr:col>
      <xdr:colOff>177800</xdr:colOff>
      <xdr:row>58</xdr:row>
      <xdr:rowOff>132347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72332"/>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132347</xdr:rowOff>
    </xdr:from>
    <xdr:to>
      <xdr:col>107</xdr:col>
      <xdr:colOff>50800</xdr:colOff>
      <xdr:row>58</xdr:row>
      <xdr:rowOff>138785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76447"/>
          <a:ext cx="889000" cy="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136461</xdr:rowOff>
    </xdr:from>
    <xdr:to>
      <xdr:col>102</xdr:col>
      <xdr:colOff>114300</xdr:colOff>
      <xdr:row>58</xdr:row>
      <xdr:rowOff>138785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80561"/>
          <a:ext cx="88900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79642</xdr:rowOff>
    </xdr:from>
    <xdr:to>
      <xdr:col>116</xdr:col>
      <xdr:colOff>114300</xdr:colOff>
      <xdr:row>59</xdr:row>
      <xdr:rowOff>9792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2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166019</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3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77432</xdr:rowOff>
    </xdr:from>
    <xdr:to>
      <xdr:col>112</xdr:col>
      <xdr:colOff>38100</xdr:colOff>
      <xdr:row>59</xdr:row>
      <xdr:rowOff>7582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2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170159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1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81547</xdr:rowOff>
    </xdr:from>
    <xdr:to>
      <xdr:col>107</xdr:col>
      <xdr:colOff>101600</xdr:colOff>
      <xdr:row>59</xdr:row>
      <xdr:rowOff>11697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2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2824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1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87985</xdr:rowOff>
    </xdr:from>
    <xdr:to>
      <xdr:col>102</xdr:col>
      <xdr:colOff>165100</xdr:colOff>
      <xdr:row>59</xdr:row>
      <xdr:rowOff>18135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3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9262</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85661</xdr:rowOff>
    </xdr:from>
    <xdr:to>
      <xdr:col>98</xdr:col>
      <xdr:colOff>38100</xdr:colOff>
      <xdr:row>59</xdr:row>
      <xdr:rowOff>15811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2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6938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2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142748</xdr:rowOff>
    </xdr:from>
    <xdr:to>
      <xdr:col>116</xdr:col>
      <xdr:colOff>62864</xdr:colOff>
      <xdr:row>78</xdr:row>
      <xdr:rowOff>165512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487148"/>
          <a:ext cx="1269" cy="105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169339</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4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165512</xdr:rowOff>
    </xdr:from>
    <xdr:to>
      <xdr:col>116</xdr:col>
      <xdr:colOff>152400</xdr:colOff>
      <xdr:row>78</xdr:row>
      <xdr:rowOff>165512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3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89425</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226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142748</xdr:rowOff>
    </xdr:from>
    <xdr:to>
      <xdr:col>116</xdr:col>
      <xdr:colOff>152400</xdr:colOff>
      <xdr:row>72</xdr:row>
      <xdr:rowOff>142748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487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142748</xdr:rowOff>
    </xdr:from>
    <xdr:to>
      <xdr:col>116</xdr:col>
      <xdr:colOff>63500</xdr:colOff>
      <xdr:row>72</xdr:row>
      <xdr:rowOff>161303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487148"/>
          <a:ext cx="838200" cy="1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480</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30306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22053</xdr:rowOff>
    </xdr:from>
    <xdr:to>
      <xdr:col>116</xdr:col>
      <xdr:colOff>114300</xdr:colOff>
      <xdr:row>76</xdr:row>
      <xdr:rowOff>123653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3052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74473</xdr:rowOff>
    </xdr:from>
    <xdr:to>
      <xdr:col>111</xdr:col>
      <xdr:colOff>177800</xdr:colOff>
      <xdr:row>72</xdr:row>
      <xdr:rowOff>161303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0434300" y="12247423"/>
          <a:ext cx="889000" cy="25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27884</xdr:rowOff>
    </xdr:from>
    <xdr:to>
      <xdr:col>112</xdr:col>
      <xdr:colOff>38100</xdr:colOff>
      <xdr:row>76</xdr:row>
      <xdr:rowOff>129484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305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120611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315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74473</xdr:rowOff>
    </xdr:from>
    <xdr:to>
      <xdr:col>107</xdr:col>
      <xdr:colOff>50800</xdr:colOff>
      <xdr:row>72</xdr:row>
      <xdr:rowOff>14522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2247423"/>
          <a:ext cx="889000" cy="11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34341</xdr:rowOff>
    </xdr:from>
    <xdr:to>
      <xdr:col>107</xdr:col>
      <xdr:colOff>101600</xdr:colOff>
      <xdr:row>76</xdr:row>
      <xdr:rowOff>135941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306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127068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15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6350</xdr:rowOff>
    </xdr:from>
    <xdr:to>
      <xdr:col>102</xdr:col>
      <xdr:colOff>114300</xdr:colOff>
      <xdr:row>72</xdr:row>
      <xdr:rowOff>14522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350750"/>
          <a:ext cx="8890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44208</xdr:rowOff>
    </xdr:from>
    <xdr:to>
      <xdr:col>102</xdr:col>
      <xdr:colOff>165100</xdr:colOff>
      <xdr:row>76</xdr:row>
      <xdr:rowOff>145808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07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136935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316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60458</xdr:rowOff>
    </xdr:from>
    <xdr:to>
      <xdr:col>98</xdr:col>
      <xdr:colOff>38100</xdr:colOff>
      <xdr:row>76</xdr:row>
      <xdr:rowOff>162058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153185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318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91948</xdr:rowOff>
    </xdr:from>
    <xdr:to>
      <xdr:col>116</xdr:col>
      <xdr:colOff>114300</xdr:colOff>
      <xdr:row>73</xdr:row>
      <xdr:rowOff>22098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43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44975</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38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110503</xdr:rowOff>
    </xdr:from>
    <xdr:to>
      <xdr:col>112</xdr:col>
      <xdr:colOff>38100</xdr:colOff>
      <xdr:row>73</xdr:row>
      <xdr:rowOff>40653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4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57180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23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23673</xdr:rowOff>
    </xdr:from>
    <xdr:to>
      <xdr:col>107</xdr:col>
      <xdr:colOff>101600</xdr:colOff>
      <xdr:row>71</xdr:row>
      <xdr:rowOff>125273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19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141800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197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135172</xdr:rowOff>
    </xdr:from>
    <xdr:to>
      <xdr:col>102</xdr:col>
      <xdr:colOff>165100</xdr:colOff>
      <xdr:row>72</xdr:row>
      <xdr:rowOff>65322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30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81849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08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127000</xdr:rowOff>
    </xdr:from>
    <xdr:to>
      <xdr:col>98</xdr:col>
      <xdr:colOff>38100</xdr:colOff>
      <xdr:row>72</xdr:row>
      <xdr:rowOff>57150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29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73677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07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人件費については、高い水準で推移しており、全国平均及び類似団体内平均値を上回っている。要因としては、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つの有人離島と半島部を抱えているため行政効率が良くないことや、市単独で消防本部を有していること、学校給食の一部が自校式であること等が挙げられる。人件費の抑制に向けては、今後も民間委託の活用等も検討し、人件費の抑制に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については、全国平均及び類似団体内平均値を上回っている。大きな割合を占めているのは、保育所運営費等であり、今後も子育て施策の拡充等により、扶助費は高い水準で推移していくものと予測さ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全国平均及び類似団体内平均値を上回っている。過疎対策事業債・災害復旧事業債の償還や、大型事業による起債発行等により公債費の増加が見込まれるため、事業の実施にあたっては、内容を慎重に精査するとともに、補助事業等を有効に活用しながら、後年度の負担軽減を図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については、対前年比で大幅に増加しており、全国平均及び類似団体内平均値を上回っている状況である。これは、新庁舎建設事業、市道岩屋線道路改良工事等大型事業を実施したこと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大分県津久見市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14,980
14,924
79.48
12,909,122
12,468,581
432,094
5,961,045
10,907,273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86170</xdr:rowOff>
    </xdr:from>
    <xdr:to>
      <xdr:col>24</xdr:col>
      <xdr:colOff>63500</xdr:colOff>
      <xdr:row>33</xdr:row>
      <xdr:rowOff>114935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44020"/>
          <a:ext cx="838200" cy="2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89027</xdr:rowOff>
    </xdr:from>
    <xdr:to>
      <xdr:col>19</xdr:col>
      <xdr:colOff>177800</xdr:colOff>
      <xdr:row>33</xdr:row>
      <xdr:rowOff>114935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46877"/>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34544</xdr:rowOff>
    </xdr:from>
    <xdr:to>
      <xdr:col>15</xdr:col>
      <xdr:colOff>50800</xdr:colOff>
      <xdr:row>33</xdr:row>
      <xdr:rowOff>89027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692394"/>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24638</xdr:rowOff>
    </xdr:from>
    <xdr:to>
      <xdr:col>10</xdr:col>
      <xdr:colOff>114300</xdr:colOff>
      <xdr:row>33</xdr:row>
      <xdr:rowOff>34544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682488"/>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35370</xdr:rowOff>
    </xdr:from>
    <xdr:to>
      <xdr:col>24</xdr:col>
      <xdr:colOff>114300</xdr:colOff>
      <xdr:row>33</xdr:row>
      <xdr:rowOff>136970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9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58247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4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64135</xdr:rowOff>
    </xdr:from>
    <xdr:to>
      <xdr:col>20</xdr:col>
      <xdr:colOff>38100</xdr:colOff>
      <xdr:row>33</xdr:row>
      <xdr:rowOff>165735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10812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49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38227</xdr:rowOff>
    </xdr:from>
    <xdr:to>
      <xdr:col>15</xdr:col>
      <xdr:colOff>101600</xdr:colOff>
      <xdr:row>33</xdr:row>
      <xdr:rowOff>139827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156354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155194</xdr:rowOff>
    </xdr:from>
    <xdr:to>
      <xdr:col>10</xdr:col>
      <xdr:colOff>165100</xdr:colOff>
      <xdr:row>33</xdr:row>
      <xdr:rowOff>85344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101871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145288</xdr:rowOff>
    </xdr:from>
    <xdr:to>
      <xdr:col>6</xdr:col>
      <xdr:colOff>38100</xdr:colOff>
      <xdr:row>33</xdr:row>
      <xdr:rowOff>75438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3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91965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0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84516</xdr:rowOff>
    </xdr:from>
    <xdr:to>
      <xdr:col>24</xdr:col>
      <xdr:colOff>63500</xdr:colOff>
      <xdr:row>56</xdr:row>
      <xdr:rowOff>59965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171366"/>
          <a:ext cx="838200" cy="489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59965</xdr:rowOff>
    </xdr:from>
    <xdr:to>
      <xdr:col>19</xdr:col>
      <xdr:colOff>177800</xdr:colOff>
      <xdr:row>56</xdr:row>
      <xdr:rowOff>74712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61165"/>
          <a:ext cx="889000" cy="1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42942</xdr:rowOff>
    </xdr:from>
    <xdr:to>
      <xdr:col>15</xdr:col>
      <xdr:colOff>50800</xdr:colOff>
      <xdr:row>56</xdr:row>
      <xdr:rowOff>74712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44142"/>
          <a:ext cx="889000" cy="3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139719</xdr:rowOff>
    </xdr:from>
    <xdr:to>
      <xdr:col>10</xdr:col>
      <xdr:colOff>114300</xdr:colOff>
      <xdr:row>56</xdr:row>
      <xdr:rowOff>42942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98019"/>
          <a:ext cx="889000" cy="24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33716</xdr:rowOff>
    </xdr:from>
    <xdr:to>
      <xdr:col>24</xdr:col>
      <xdr:colOff>114300</xdr:colOff>
      <xdr:row>53</xdr:row>
      <xdr:rowOff>135316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12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56593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97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9165</xdr:rowOff>
    </xdr:from>
    <xdr:to>
      <xdr:col>20</xdr:col>
      <xdr:colOff>38100</xdr:colOff>
      <xdr:row>56</xdr:row>
      <xdr:rowOff>110765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1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127292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385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23912</xdr:rowOff>
    </xdr:from>
    <xdr:to>
      <xdr:col>15</xdr:col>
      <xdr:colOff>101600</xdr:colOff>
      <xdr:row>56</xdr:row>
      <xdr:rowOff>125512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2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142039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00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163592</xdr:rowOff>
    </xdr:from>
    <xdr:to>
      <xdr:col>10</xdr:col>
      <xdr:colOff>165100</xdr:colOff>
      <xdr:row>56</xdr:row>
      <xdr:rowOff>93742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9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110269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368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88919</xdr:rowOff>
    </xdr:from>
    <xdr:to>
      <xdr:col>6</xdr:col>
      <xdr:colOff>38100</xdr:colOff>
      <xdr:row>55</xdr:row>
      <xdr:rowOff>19069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4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35596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22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156965</xdr:rowOff>
    </xdr:from>
    <xdr:to>
      <xdr:col>24</xdr:col>
      <xdr:colOff>63500</xdr:colOff>
      <xdr:row>74</xdr:row>
      <xdr:rowOff>32007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672815"/>
          <a:ext cx="838200" cy="4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156965</xdr:rowOff>
    </xdr:from>
    <xdr:to>
      <xdr:col>19</xdr:col>
      <xdr:colOff>177800</xdr:colOff>
      <xdr:row>75</xdr:row>
      <xdr:rowOff>6905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672815"/>
          <a:ext cx="889000" cy="19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117112</xdr:rowOff>
    </xdr:from>
    <xdr:to>
      <xdr:col>15</xdr:col>
      <xdr:colOff>50800</xdr:colOff>
      <xdr:row>75</xdr:row>
      <xdr:rowOff>6905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804412"/>
          <a:ext cx="889000" cy="6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117112</xdr:rowOff>
    </xdr:from>
    <xdr:to>
      <xdr:col>10</xdr:col>
      <xdr:colOff>114300</xdr:colOff>
      <xdr:row>75</xdr:row>
      <xdr:rowOff>155321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804412"/>
          <a:ext cx="889000" cy="20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152657</xdr:rowOff>
    </xdr:from>
    <xdr:to>
      <xdr:col>24</xdr:col>
      <xdr:colOff>114300</xdr:colOff>
      <xdr:row>74</xdr:row>
      <xdr:rowOff>82807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4084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1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106165</xdr:rowOff>
    </xdr:from>
    <xdr:to>
      <xdr:col>20</xdr:col>
      <xdr:colOff>38100</xdr:colOff>
      <xdr:row>74</xdr:row>
      <xdr:rowOff>36315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62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52842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39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127555</xdr:rowOff>
    </xdr:from>
    <xdr:to>
      <xdr:col>15</xdr:col>
      <xdr:colOff>101600</xdr:colOff>
      <xdr:row>75</xdr:row>
      <xdr:rowOff>57705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74232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59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66312</xdr:rowOff>
    </xdr:from>
    <xdr:to>
      <xdr:col>10</xdr:col>
      <xdr:colOff>165100</xdr:colOff>
      <xdr:row>74</xdr:row>
      <xdr:rowOff>167912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75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12989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528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104521</xdr:rowOff>
    </xdr:from>
    <xdr:to>
      <xdr:col>6</xdr:col>
      <xdr:colOff>38100</xdr:colOff>
      <xdr:row>76</xdr:row>
      <xdr:rowOff>34671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96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51198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738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126594</xdr:rowOff>
    </xdr:from>
    <xdr:to>
      <xdr:col>24</xdr:col>
      <xdr:colOff>63500</xdr:colOff>
      <xdr:row>97</xdr:row>
      <xdr:rowOff>145123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242894"/>
          <a:ext cx="838200" cy="53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126594</xdr:rowOff>
    </xdr:from>
    <xdr:to>
      <xdr:col>19</xdr:col>
      <xdr:colOff>177800</xdr:colOff>
      <xdr:row>97</xdr:row>
      <xdr:rowOff>121743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242894"/>
          <a:ext cx="889000" cy="50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93396</xdr:rowOff>
    </xdr:from>
    <xdr:to>
      <xdr:col>15</xdr:col>
      <xdr:colOff>50800</xdr:colOff>
      <xdr:row>97</xdr:row>
      <xdr:rowOff>121743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724046"/>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93396</xdr:rowOff>
    </xdr:from>
    <xdr:to>
      <xdr:col>10</xdr:col>
      <xdr:colOff>114300</xdr:colOff>
      <xdr:row>97</xdr:row>
      <xdr:rowOff>169520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24046"/>
          <a:ext cx="889000" cy="7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94323</xdr:rowOff>
    </xdr:from>
    <xdr:to>
      <xdr:col>24</xdr:col>
      <xdr:colOff>114300</xdr:colOff>
      <xdr:row>98</xdr:row>
      <xdr:rowOff>24473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72750</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0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75794</xdr:rowOff>
    </xdr:from>
    <xdr:to>
      <xdr:col>20</xdr:col>
      <xdr:colOff>38100</xdr:colOff>
      <xdr:row>95</xdr:row>
      <xdr:rowOff>5944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19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22471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596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70943</xdr:rowOff>
    </xdr:from>
    <xdr:to>
      <xdr:col>15</xdr:col>
      <xdr:colOff>101600</xdr:colOff>
      <xdr:row>98</xdr:row>
      <xdr:rowOff>1093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70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163670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9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42596</xdr:rowOff>
    </xdr:from>
    <xdr:to>
      <xdr:col>10</xdr:col>
      <xdr:colOff>165100</xdr:colOff>
      <xdr:row>97</xdr:row>
      <xdr:rowOff>144196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7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135323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76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118720</xdr:rowOff>
    </xdr:from>
    <xdr:to>
      <xdr:col>6</xdr:col>
      <xdr:colOff>38100</xdr:colOff>
      <xdr:row>98</xdr:row>
      <xdr:rowOff>48870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4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39997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4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149171</xdr:rowOff>
    </xdr:from>
    <xdr:to>
      <xdr:col>55</xdr:col>
      <xdr:colOff>0</xdr:colOff>
      <xdr:row>38</xdr:row>
      <xdr:rowOff>151130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664271"/>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149171</xdr:rowOff>
    </xdr:from>
    <xdr:to>
      <xdr:col>50</xdr:col>
      <xdr:colOff>114300</xdr:colOff>
      <xdr:row>38</xdr:row>
      <xdr:rowOff>156355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664271"/>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156355</xdr:rowOff>
    </xdr:from>
    <xdr:to>
      <xdr:col>45</xdr:col>
      <xdr:colOff>177800</xdr:colOff>
      <xdr:row>38</xdr:row>
      <xdr:rowOff>158314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71455"/>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156355</xdr:rowOff>
    </xdr:from>
    <xdr:to>
      <xdr:col>41</xdr:col>
      <xdr:colOff>50800</xdr:colOff>
      <xdr:row>38</xdr:row>
      <xdr:rowOff>158314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71455"/>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100330</xdr:rowOff>
    </xdr:from>
    <xdr:to>
      <xdr:col>55</xdr:col>
      <xdr:colOff>50800</xdr:colOff>
      <xdr:row>39</xdr:row>
      <xdr:rowOff>30480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15257</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30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98371</xdr:rowOff>
    </xdr:from>
    <xdr:to>
      <xdr:col>50</xdr:col>
      <xdr:colOff>165100</xdr:colOff>
      <xdr:row>39</xdr:row>
      <xdr:rowOff>28521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1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19648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06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105555</xdr:rowOff>
    </xdr:from>
    <xdr:to>
      <xdr:col>46</xdr:col>
      <xdr:colOff>38100</xdr:colOff>
      <xdr:row>39</xdr:row>
      <xdr:rowOff>35705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2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26832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1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107514</xdr:rowOff>
    </xdr:from>
    <xdr:to>
      <xdr:col>41</xdr:col>
      <xdr:colOff>101600</xdr:colOff>
      <xdr:row>39</xdr:row>
      <xdr:rowOff>37664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2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28791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15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105555</xdr:rowOff>
    </xdr:from>
    <xdr:to>
      <xdr:col>36</xdr:col>
      <xdr:colOff>165100</xdr:colOff>
      <xdr:row>39</xdr:row>
      <xdr:rowOff>35705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2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26832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1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86664</xdr:rowOff>
    </xdr:from>
    <xdr:to>
      <xdr:col>55</xdr:col>
      <xdr:colOff>0</xdr:colOff>
      <xdr:row>57</xdr:row>
      <xdr:rowOff>143663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59314"/>
          <a:ext cx="838200" cy="5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100914</xdr:rowOff>
    </xdr:from>
    <xdr:to>
      <xdr:col>50</xdr:col>
      <xdr:colOff>114300</xdr:colOff>
      <xdr:row>57</xdr:row>
      <xdr:rowOff>143663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873564"/>
          <a:ext cx="889000" cy="4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100914</xdr:rowOff>
    </xdr:from>
    <xdr:to>
      <xdr:col>45</xdr:col>
      <xdr:colOff>177800</xdr:colOff>
      <xdr:row>57</xdr:row>
      <xdr:rowOff>156388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73564"/>
          <a:ext cx="889000" cy="5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51270</xdr:rowOff>
    </xdr:from>
    <xdr:to>
      <xdr:col>41</xdr:col>
      <xdr:colOff>50800</xdr:colOff>
      <xdr:row>57</xdr:row>
      <xdr:rowOff>156388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823920"/>
          <a:ext cx="889000" cy="10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35864</xdr:rowOff>
    </xdr:from>
    <xdr:to>
      <xdr:col>55</xdr:col>
      <xdr:colOff>50800</xdr:colOff>
      <xdr:row>57</xdr:row>
      <xdr:rowOff>137464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14291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8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92863</xdr:rowOff>
    </xdr:from>
    <xdr:to>
      <xdr:col>50</xdr:col>
      <xdr:colOff>165100</xdr:colOff>
      <xdr:row>58</xdr:row>
      <xdr:rowOff>23013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6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14140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5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50114</xdr:rowOff>
    </xdr:from>
    <xdr:to>
      <xdr:col>46</xdr:col>
      <xdr:colOff>38100</xdr:colOff>
      <xdr:row>57</xdr:row>
      <xdr:rowOff>151714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2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142841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1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105588</xdr:rowOff>
    </xdr:from>
    <xdr:to>
      <xdr:col>41</xdr:col>
      <xdr:colOff>101600</xdr:colOff>
      <xdr:row>58</xdr:row>
      <xdr:rowOff>35738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7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26865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7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470</xdr:rowOff>
    </xdr:from>
    <xdr:to>
      <xdr:col>36</xdr:col>
      <xdr:colOff>165100</xdr:colOff>
      <xdr:row>57</xdr:row>
      <xdr:rowOff>102070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7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93197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86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89370</xdr:rowOff>
    </xdr:from>
    <xdr:to>
      <xdr:col>55</xdr:col>
      <xdr:colOff>0</xdr:colOff>
      <xdr:row>77</xdr:row>
      <xdr:rowOff>156845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91020"/>
          <a:ext cx="838200" cy="6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157550</xdr:rowOff>
    </xdr:from>
    <xdr:to>
      <xdr:col>50</xdr:col>
      <xdr:colOff>114300</xdr:colOff>
      <xdr:row>77</xdr:row>
      <xdr:rowOff>89370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87750"/>
          <a:ext cx="889000" cy="10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157550</xdr:rowOff>
    </xdr:from>
    <xdr:to>
      <xdr:col>45</xdr:col>
      <xdr:colOff>177800</xdr:colOff>
      <xdr:row>77</xdr:row>
      <xdr:rowOff>66242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87750"/>
          <a:ext cx="889000" cy="8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66242</xdr:rowOff>
    </xdr:from>
    <xdr:to>
      <xdr:col>41</xdr:col>
      <xdr:colOff>50800</xdr:colOff>
      <xdr:row>77</xdr:row>
      <xdr:rowOff>66242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6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106045</xdr:rowOff>
    </xdr:from>
    <xdr:to>
      <xdr:col>55</xdr:col>
      <xdr:colOff>50800</xdr:colOff>
      <xdr:row>78</xdr:row>
      <xdr:rowOff>36195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84472</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38570</xdr:rowOff>
    </xdr:from>
    <xdr:to>
      <xdr:col>50</xdr:col>
      <xdr:colOff>165100</xdr:colOff>
      <xdr:row>77</xdr:row>
      <xdr:rowOff>140170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4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131297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3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106750</xdr:rowOff>
    </xdr:from>
    <xdr:to>
      <xdr:col>46</xdr:col>
      <xdr:colOff>38100</xdr:colOff>
      <xdr:row>77</xdr:row>
      <xdr:rowOff>36900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3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28027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2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15442</xdr:rowOff>
    </xdr:from>
    <xdr:to>
      <xdr:col>41</xdr:col>
      <xdr:colOff>101600</xdr:colOff>
      <xdr:row>77</xdr:row>
      <xdr:rowOff>117042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1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108169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0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15442</xdr:rowOff>
    </xdr:from>
    <xdr:to>
      <xdr:col>36</xdr:col>
      <xdr:colOff>165100</xdr:colOff>
      <xdr:row>77</xdr:row>
      <xdr:rowOff>117042</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1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108169</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0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140043</xdr:rowOff>
    </xdr:from>
    <xdr:to>
      <xdr:col>55</xdr:col>
      <xdr:colOff>0</xdr:colOff>
      <xdr:row>97</xdr:row>
      <xdr:rowOff>77597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599243"/>
          <a:ext cx="838200" cy="10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64923</xdr:rowOff>
    </xdr:from>
    <xdr:to>
      <xdr:col>50</xdr:col>
      <xdr:colOff>114300</xdr:colOff>
      <xdr:row>96</xdr:row>
      <xdr:rowOff>140043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524123"/>
          <a:ext cx="889000" cy="7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138455</xdr:rowOff>
    </xdr:from>
    <xdr:to>
      <xdr:col>45</xdr:col>
      <xdr:colOff>177800</xdr:colOff>
      <xdr:row>96</xdr:row>
      <xdr:rowOff>64923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426205"/>
          <a:ext cx="889000" cy="9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138455</xdr:rowOff>
    </xdr:from>
    <xdr:to>
      <xdr:col>41</xdr:col>
      <xdr:colOff>50800</xdr:colOff>
      <xdr:row>97</xdr:row>
      <xdr:rowOff>82435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426205"/>
          <a:ext cx="889000" cy="28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26797</xdr:rowOff>
    </xdr:from>
    <xdr:to>
      <xdr:col>55</xdr:col>
      <xdr:colOff>50800</xdr:colOff>
      <xdr:row>97</xdr:row>
      <xdr:rowOff>128397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5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5224</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3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89243</xdr:rowOff>
    </xdr:from>
    <xdr:to>
      <xdr:col>50</xdr:col>
      <xdr:colOff>165100</xdr:colOff>
      <xdr:row>97</xdr:row>
      <xdr:rowOff>19393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4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35920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32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14123</xdr:rowOff>
    </xdr:from>
    <xdr:to>
      <xdr:col>46</xdr:col>
      <xdr:colOff>38100</xdr:colOff>
      <xdr:row>96</xdr:row>
      <xdr:rowOff>115723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7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132250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24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87655</xdr:rowOff>
    </xdr:from>
    <xdr:to>
      <xdr:col>41</xdr:col>
      <xdr:colOff>101600</xdr:colOff>
      <xdr:row>96</xdr:row>
      <xdr:rowOff>17805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37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34332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15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31635</xdr:rowOff>
    </xdr:from>
    <xdr:to>
      <xdr:col>36</xdr:col>
      <xdr:colOff>165100</xdr:colOff>
      <xdr:row>97</xdr:row>
      <xdr:rowOff>133235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6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124362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5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112154</xdr:rowOff>
    </xdr:from>
    <xdr:to>
      <xdr:col>85</xdr:col>
      <xdr:colOff>127000</xdr:colOff>
      <xdr:row>35</xdr:row>
      <xdr:rowOff>22390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5770004"/>
          <a:ext cx="838200" cy="25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22390</xdr:rowOff>
    </xdr:from>
    <xdr:to>
      <xdr:col>81</xdr:col>
      <xdr:colOff>50800</xdr:colOff>
      <xdr:row>36</xdr:row>
      <xdr:rowOff>34887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023140"/>
          <a:ext cx="889000" cy="18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19380</xdr:rowOff>
    </xdr:from>
    <xdr:to>
      <xdr:col>76</xdr:col>
      <xdr:colOff>114300</xdr:colOff>
      <xdr:row>36</xdr:row>
      <xdr:rowOff>34887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191580"/>
          <a:ext cx="88900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125069</xdr:rowOff>
    </xdr:from>
    <xdr:to>
      <xdr:col>71</xdr:col>
      <xdr:colOff>177800</xdr:colOff>
      <xdr:row>36</xdr:row>
      <xdr:rowOff>19380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125819"/>
          <a:ext cx="889000" cy="6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61354</xdr:rowOff>
    </xdr:from>
    <xdr:to>
      <xdr:col>85</xdr:col>
      <xdr:colOff>177800</xdr:colOff>
      <xdr:row>33</xdr:row>
      <xdr:rowOff>162954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571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84231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57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143040</xdr:rowOff>
    </xdr:from>
    <xdr:to>
      <xdr:col>81</xdr:col>
      <xdr:colOff>101600</xdr:colOff>
      <xdr:row>35</xdr:row>
      <xdr:rowOff>73190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597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89717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74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155537</xdr:rowOff>
    </xdr:from>
    <xdr:to>
      <xdr:col>76</xdr:col>
      <xdr:colOff>165100</xdr:colOff>
      <xdr:row>36</xdr:row>
      <xdr:rowOff>85687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15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102214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93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140030</xdr:rowOff>
    </xdr:from>
    <xdr:to>
      <xdr:col>72</xdr:col>
      <xdr:colOff>38100</xdr:colOff>
      <xdr:row>36</xdr:row>
      <xdr:rowOff>70180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1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86707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91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74269</xdr:rowOff>
    </xdr:from>
    <xdr:to>
      <xdr:col>67</xdr:col>
      <xdr:colOff>101600</xdr:colOff>
      <xdr:row>36</xdr:row>
      <xdr:rowOff>4419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07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20946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85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165151</xdr:rowOff>
    </xdr:from>
    <xdr:to>
      <xdr:col>85</xdr:col>
      <xdr:colOff>127000</xdr:colOff>
      <xdr:row>57</xdr:row>
      <xdr:rowOff>151860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252001"/>
          <a:ext cx="838200" cy="67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165151</xdr:rowOff>
    </xdr:from>
    <xdr:to>
      <xdr:col>81</xdr:col>
      <xdr:colOff>50800</xdr:colOff>
      <xdr:row>58</xdr:row>
      <xdr:rowOff>19217</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252001"/>
          <a:ext cx="889000" cy="7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19217</xdr:rowOff>
    </xdr:from>
    <xdr:to>
      <xdr:col>76</xdr:col>
      <xdr:colOff>114300</xdr:colOff>
      <xdr:row>58</xdr:row>
      <xdr:rowOff>132450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963317"/>
          <a:ext cx="889000" cy="1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132450</xdr:rowOff>
    </xdr:from>
    <xdr:to>
      <xdr:col>71</xdr:col>
      <xdr:colOff>177800</xdr:colOff>
      <xdr:row>58</xdr:row>
      <xdr:rowOff>158804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10076550"/>
          <a:ext cx="889000" cy="2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101060</xdr:rowOff>
    </xdr:from>
    <xdr:to>
      <xdr:col>85</xdr:col>
      <xdr:colOff>177800</xdr:colOff>
      <xdr:row>58</xdr:row>
      <xdr:rowOff>31210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87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79487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5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114351</xdr:rowOff>
    </xdr:from>
    <xdr:to>
      <xdr:col>81</xdr:col>
      <xdr:colOff>101600</xdr:colOff>
      <xdr:row>54</xdr:row>
      <xdr:rowOff>44501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20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61028</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181795" y="897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139867</xdr:rowOff>
    </xdr:from>
    <xdr:to>
      <xdr:col>76</xdr:col>
      <xdr:colOff>165100</xdr:colOff>
      <xdr:row>58</xdr:row>
      <xdr:rowOff>70017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1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61144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0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81650</xdr:rowOff>
    </xdr:from>
    <xdr:to>
      <xdr:col>72</xdr:col>
      <xdr:colOff>38100</xdr:colOff>
      <xdr:row>59</xdr:row>
      <xdr:rowOff>11800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02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2927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11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108004</xdr:rowOff>
    </xdr:from>
    <xdr:to>
      <xdr:col>67</xdr:col>
      <xdr:colOff>101600</xdr:colOff>
      <xdr:row>59</xdr:row>
      <xdr:rowOff>38154</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1005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29281</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14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162103</xdr:rowOff>
    </xdr:from>
    <xdr:to>
      <xdr:col>85</xdr:col>
      <xdr:colOff>127000</xdr:colOff>
      <xdr:row>78</xdr:row>
      <xdr:rowOff>151930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363753"/>
          <a:ext cx="838200" cy="16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162103</xdr:rowOff>
    </xdr:from>
    <xdr:to>
      <xdr:col>81</xdr:col>
      <xdr:colOff>50800</xdr:colOff>
      <xdr:row>78</xdr:row>
      <xdr:rowOff>121222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363753"/>
          <a:ext cx="889000" cy="13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121222</xdr:rowOff>
    </xdr:from>
    <xdr:to>
      <xdr:col>76</xdr:col>
      <xdr:colOff>114300</xdr:colOff>
      <xdr:row>79</xdr:row>
      <xdr:rowOff>18047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94322"/>
          <a:ext cx="889000" cy="6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157874</xdr:rowOff>
    </xdr:from>
    <xdr:to>
      <xdr:col>71</xdr:col>
      <xdr:colOff>177800</xdr:colOff>
      <xdr:row>79</xdr:row>
      <xdr:rowOff>18047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30974"/>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101130</xdr:rowOff>
    </xdr:from>
    <xdr:to>
      <xdr:col>85</xdr:col>
      <xdr:colOff>177800</xdr:colOff>
      <xdr:row>79</xdr:row>
      <xdr:rowOff>31280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7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16057</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8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111303</xdr:rowOff>
    </xdr:from>
    <xdr:to>
      <xdr:col>81</xdr:col>
      <xdr:colOff>101600</xdr:colOff>
      <xdr:row>78</xdr:row>
      <xdr:rowOff>41453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1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57980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08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70422</xdr:rowOff>
    </xdr:from>
    <xdr:to>
      <xdr:col>76</xdr:col>
      <xdr:colOff>165100</xdr:colOff>
      <xdr:row>79</xdr:row>
      <xdr:rowOff>572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4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163149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36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138697</xdr:rowOff>
    </xdr:from>
    <xdr:to>
      <xdr:col>72</xdr:col>
      <xdr:colOff>38100</xdr:colOff>
      <xdr:row>79</xdr:row>
      <xdr:rowOff>68847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1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59974</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04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107074</xdr:rowOff>
    </xdr:from>
    <xdr:to>
      <xdr:col>67</xdr:col>
      <xdr:colOff>101600</xdr:colOff>
      <xdr:row>79</xdr:row>
      <xdr:rowOff>37224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8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28351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7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109248</xdr:rowOff>
    </xdr:from>
    <xdr:to>
      <xdr:col>85</xdr:col>
      <xdr:colOff>127000</xdr:colOff>
      <xdr:row>93</xdr:row>
      <xdr:rowOff>24175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5711198"/>
          <a:ext cx="838200" cy="25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24175</xdr:rowOff>
    </xdr:from>
    <xdr:to>
      <xdr:col>81</xdr:col>
      <xdr:colOff>50800</xdr:colOff>
      <xdr:row>93</xdr:row>
      <xdr:rowOff>30902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5969025"/>
          <a:ext cx="8890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30902</xdr:rowOff>
    </xdr:from>
    <xdr:to>
      <xdr:col>76</xdr:col>
      <xdr:colOff>114300</xdr:colOff>
      <xdr:row>93</xdr:row>
      <xdr:rowOff>145104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5975752"/>
          <a:ext cx="889000" cy="11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145104</xdr:rowOff>
    </xdr:from>
    <xdr:to>
      <xdr:col>71</xdr:col>
      <xdr:colOff>177800</xdr:colOff>
      <xdr:row>94</xdr:row>
      <xdr:rowOff>75381</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089954"/>
          <a:ext cx="8890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58448</xdr:rowOff>
    </xdr:from>
    <xdr:to>
      <xdr:col>85</xdr:col>
      <xdr:colOff>177800</xdr:colOff>
      <xdr:row>91</xdr:row>
      <xdr:rowOff>160048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66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81325</xdr:rowOff>
    </xdr:from>
    <xdr:ext cx="599010"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511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144825</xdr:rowOff>
    </xdr:from>
    <xdr:to>
      <xdr:col>81</xdr:col>
      <xdr:colOff>101600</xdr:colOff>
      <xdr:row>93</xdr:row>
      <xdr:rowOff>74975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91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91502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69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151552</xdr:rowOff>
    </xdr:from>
    <xdr:to>
      <xdr:col>76</xdr:col>
      <xdr:colOff>165100</xdr:colOff>
      <xdr:row>93</xdr:row>
      <xdr:rowOff>81702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92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98229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70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94304</xdr:rowOff>
    </xdr:from>
    <xdr:to>
      <xdr:col>72</xdr:col>
      <xdr:colOff>38100</xdr:colOff>
      <xdr:row>94</xdr:row>
      <xdr:rowOff>24454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03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40981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81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24581</xdr:rowOff>
    </xdr:from>
    <xdr:to>
      <xdr:col>67</xdr:col>
      <xdr:colOff>101600</xdr:colOff>
      <xdr:row>94</xdr:row>
      <xdr:rowOff>126181</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14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142708</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91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150804</xdr:rowOff>
    </xdr:from>
    <xdr:to>
      <xdr:col>116</xdr:col>
      <xdr:colOff>63500</xdr:colOff>
      <xdr:row>35</xdr:row>
      <xdr:rowOff>74059</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5637204"/>
          <a:ext cx="838200" cy="43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149950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665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79284</xdr:rowOff>
    </xdr:from>
    <xdr:to>
      <xdr:col>111</xdr:col>
      <xdr:colOff>177800</xdr:colOff>
      <xdr:row>32</xdr:row>
      <xdr:rowOff>150804</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5394234"/>
          <a:ext cx="889000" cy="24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67980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754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79284</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flipV="1">
          <a:off x="19545300" y="5394234"/>
          <a:ext cx="889000" cy="139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111414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7979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23259</xdr:rowOff>
    </xdr:from>
    <xdr:to>
      <xdr:col>116</xdr:col>
      <xdr:colOff>114300</xdr:colOff>
      <xdr:row>35</xdr:row>
      <xdr:rowOff>124859</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02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46136</xdr:rowOff>
    </xdr:from>
    <xdr:ext cx="469744"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587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100004</xdr:rowOff>
    </xdr:from>
    <xdr:to>
      <xdr:col>112</xdr:col>
      <xdr:colOff>38100</xdr:colOff>
      <xdr:row>33</xdr:row>
      <xdr:rowOff>30154</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558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46681</xdr:rowOff>
    </xdr:from>
    <xdr:ext cx="469744"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088428" y="5361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28484</xdr:rowOff>
    </xdr:from>
    <xdr:to>
      <xdr:col>107</xdr:col>
      <xdr:colOff>101600</xdr:colOff>
      <xdr:row>31</xdr:row>
      <xdr:rowOff>130084</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534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146611</xdr:rowOff>
    </xdr:from>
    <xdr:ext cx="469744"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199428" y="511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・民生費については、住民一人当たり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234,893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4,271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ているが、全国平均及び類似団体内平均値を上回っている。子育て施策の拡充や高齢化の進行等により、今後も高い水準で推移していくものと予測されることから、介護予防事業を適正に実施しながら、健全運営に努める。民生費は歳出に占める割合が大きく、財政運営に多大な影響を及ぼすことから、今後も民生費の抑制に努めていきた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・総務費については、住民一人当たり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259,484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128,556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円増加しており、全国平均及び類似団体内平均値を上回っている。高い水準となっている要因は新庁舎建設事業によるものである。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・消防費については、住民一人当たり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35,223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円増加しており、全国平均及び類似団体内平均値を上回っている。高い水準となっている要因は総合防災マップ作成業務委託事業によるものである。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103,365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15,790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全国平均及び類似団体内平均値を上回っている。今後も大型事業を予定していることから、事業の実施に当たっては、内容を慎重に精査するとともに、補助事業等を有効に活用しながら、後年度の負担の軽減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大分県津久見市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６年度については、歳入決算額が対前年度比で伸びたことで実質収支額が大きくなり、実質単年度収支は黒字となった。今後も財政調整基金残高を維持しながら、これまで以上に慎重な財政運営が必要とな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大分県津久見市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下水道事業会計については、令和６年度に</a:t>
          </a:r>
          <a:r>
            <a:rPr kumimoji="1" lang="en-US" altLang="ja-JP" sz="1400">
              <a:solidFill>
                <a:sysClr val="windowText" lastClr="000000"/>
              </a:solidFill>
              <a:latin typeface="ＭＳ ゴシック" pitchFamily="49" charset="-128"/>
              <a:ea typeface="ＭＳ ゴシック" pitchFamily="49" charset="-128"/>
            </a:rPr>
            <a:t>0.09</a:t>
          </a:r>
          <a:r>
            <a:rPr kumimoji="1" lang="ja-JP" altLang="en-US" sz="1400">
              <a:solidFill>
                <a:sysClr val="windowText" lastClr="000000"/>
              </a:solidFill>
              <a:latin typeface="ＭＳ ゴシック" pitchFamily="49" charset="-128"/>
              <a:ea typeface="ＭＳ ゴシック" pitchFamily="49" charset="-128"/>
            </a:rPr>
            <a:t>の赤字となった。災害復旧事業債の借入がＲ７年４月になり、未収金に計上できなかったため、</a:t>
          </a:r>
        </a:p>
        <a:p>
          <a:r>
            <a:rPr kumimoji="1" lang="ja-JP" altLang="en-US" sz="1400">
              <a:solidFill>
                <a:sysClr val="windowText" lastClr="000000"/>
              </a:solidFill>
              <a:latin typeface="ＭＳ ゴシック" pitchFamily="49" charset="-128"/>
              <a:ea typeface="ＭＳ ゴシック" pitchFamily="49" charset="-128"/>
            </a:rPr>
            <a:t>流動資産が低くなり、資金不足が発生したためである。</a:t>
          </a:r>
        </a:p>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介護保険事業特別会計については、高齢化率が高い水準にあるため、介護予防事業を適正に実施しながら、給付費の抑制に努めていきたい。</a:t>
          </a:r>
        </a:p>
        <a:p>
          <a:r>
            <a:rPr kumimoji="1" lang="ja-JP" altLang="en-US" sz="1400">
              <a:solidFill>
                <a:sysClr val="windowText" lastClr="000000"/>
              </a:solidFill>
              <a:latin typeface="ＭＳ ゴシック" pitchFamily="49" charset="-128"/>
              <a:ea typeface="ＭＳ ゴシック" pitchFamily="49" charset="-128"/>
            </a:rPr>
            <a:t>　簡易水道事業会計については、令和６年度から公営企業会計に移行している。今後も工事費の増加が見込まれることから、優先順位をつけ、必要な事業を精査することで安定的な経営に努めていく。</a:t>
          </a:r>
        </a:p>
        <a:p>
          <a:r>
            <a:rPr kumimoji="1" lang="ja-JP" altLang="en-US" sz="1400">
              <a:solidFill>
                <a:sysClr val="windowText" lastClr="000000"/>
              </a:solidFill>
              <a:latin typeface="ＭＳ ゴシック" pitchFamily="49" charset="-128"/>
              <a:ea typeface="ＭＳ ゴシック" pitchFamily="49" charset="-128"/>
            </a:rPr>
            <a:t>　連結実質赤字比率は黒字となっているが、全ての会計において余裕はないため、更なる事業の見直しを進め、健全な財政運営を行う必要がある。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大分県津久見市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solidFill>
                <a:sysClr val="windowText" lastClr="000000"/>
              </a:solidFill>
              <a:latin typeface="ＭＳ ゴシック" pitchFamily="49" charset="-128"/>
              <a:ea typeface="ＭＳ ゴシック" pitchFamily="49" charset="-128"/>
            </a:rPr>
            <a:t>R4</a:t>
          </a:r>
          <a:r>
            <a:rPr kumimoji="1" lang="ja-JP" altLang="en-US" sz="1400">
              <a:solidFill>
                <a:sysClr val="windowText" lastClr="000000"/>
              </a:solidFill>
              <a:latin typeface="ＭＳ ゴシック" pitchFamily="49" charset="-128"/>
              <a:ea typeface="ＭＳ ゴシック" pitchFamily="49" charset="-128"/>
            </a:rPr>
            <a:t>年まで元利償還金は増加を続けていたが、</a:t>
          </a:r>
          <a:r>
            <a:rPr kumimoji="1" lang="en-US" altLang="ja-JP" sz="1400">
              <a:solidFill>
                <a:sysClr val="windowText" lastClr="000000"/>
              </a:solidFill>
              <a:latin typeface="ＭＳ ゴシック" pitchFamily="49" charset="-128"/>
              <a:ea typeface="ＭＳ ゴシック" pitchFamily="49" charset="-128"/>
            </a:rPr>
            <a:t>R5</a:t>
          </a:r>
          <a:r>
            <a:rPr kumimoji="1" lang="ja-JP" altLang="en-US" sz="1400">
              <a:solidFill>
                <a:sysClr val="windowText" lastClr="000000"/>
              </a:solidFill>
              <a:latin typeface="ＭＳ ゴシック" pitchFamily="49" charset="-128"/>
              <a:ea typeface="ＭＳ ゴシック" pitchFamily="49" charset="-128"/>
            </a:rPr>
            <a:t>年から減少に転じている。しかしながら、今後は大型事業に伴う地方債の発行が予定されていることから、実質公債費比率の上昇が懸念される。</a:t>
          </a:r>
        </a:p>
        <a:p>
          <a:r>
            <a:rPr kumimoji="1" lang="ja-JP" altLang="en-US" sz="1400">
              <a:solidFill>
                <a:sysClr val="windowText" lastClr="000000"/>
              </a:solidFill>
              <a:latin typeface="ＭＳ ゴシック" pitchFamily="49" charset="-128"/>
              <a:ea typeface="ＭＳ ゴシック" pitchFamily="49" charset="-128"/>
            </a:rPr>
            <a:t>　そのため、後年度の負担を軽減するべく、これまで以上に公債費の適正化に取り組んでいく必要がある。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満期一括償還方式による借入を行っていないため。</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大分県津久見市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新庁舎建設工事により、地方債の残高は増加に転じている。一方で、公営企業債残高については下水道事業債の償還等により減少を続けている。</a:t>
          </a:r>
        </a:p>
        <a:p>
          <a:r>
            <a:rPr kumimoji="1" lang="ja-JP" altLang="en-US" sz="1400">
              <a:solidFill>
                <a:sysClr val="windowText" lastClr="000000"/>
              </a:solidFill>
              <a:latin typeface="ＭＳ ゴシック" pitchFamily="49" charset="-128"/>
              <a:ea typeface="ＭＳ ゴシック" pitchFamily="49" charset="-128"/>
            </a:rPr>
            <a:t>　今後も大型事業の実施等により、新規地方債の発行が見込まれることから、事業の精査や地方債発行の抑制に努め、更なる健全化を目指す。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大分県津久見市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財政調整基金への決算剰余金等の積み立てや退職手当準備基金、ふるさと創生事業基金等を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百万円積み立てしたところではあるが、任意繰上償還により減債基金を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百万円を取り崩したこと等により、全体としては昨年度より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今後も新庁舎建設等の大型事業を実施することとしており、また、災害時の財源が著しく不足した場合の調整等で必要となることから、現在の基金は保持していきたいと考えている。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　　　公共施設等の整備に要する経費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・庁舎管理建設推進基金　　庁舎補修及び増改築並びに建設に要する経費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・福祉対策基金　　　　　　福祉施設の整備促進及び高齢者社会の福祉活動に要する経費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・ふるさと創生事業基金　　ふるさと創生事業に要する経費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・退職手当準備基金　　　　市長、副市長、教育長及び職員の退職手当の支給に要する経費</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ふるさと創生事業基金や退職手当準備基金等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百万円を積み立て、事業充当等によりふるさと創生事業基金等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271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百万円を取り崩したため、昨年度より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ふるさと創生事業基金については、ふるさと創生事業に充当し、事業実施を推進していきたい。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各目的のために積み立てている基金であるため、現状の基金残高を保持していきたいと考えている。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繰越金の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分の１以上を積み立てることとしており、基金残高の増加抑制のため、財政調整分をして基金の取崩しを行った結果、</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今後は大型事業を予定していること、災害時の財源が著しく不足した場合の調整等で必要となることから、現在の基金は保持していきたいと考えている。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任意繰上償還により財源が不足し、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百万円取り崩したことによる臨時的な歳出の影響により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災害復旧事業債の償還や今後予定している大型事業による新規地方債の発行が行われることから、現状の基金残高を保持していきたいと考えている。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D1EA708-0120-477B-A537-1BC0633166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CAE8F6C-5F60-430B-8F0B-48390966B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E6024346-98E9-49A2-9CC0-C9FD744DA6B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9D2BBC09-51A8-459C-B17C-AE8AF1839DB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51095CE8-2DCB-4822-9A38-07C880F8E90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68541371-457F-4666-8C47-61CBDD4D63D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277F9EF5-F4E7-4527-94B2-CA0806E2AB8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34584669-EE08-47B1-B45D-529CF52CC00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30A6EFD1-1181-4B5A-8B6C-A8FB219C0E3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DAACC613-5BA1-463D-A309-4AB7BBD43C5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6DA60ED8-A4FD-46DF-ABA1-1C0E8015CAB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472AA352-2280-4E63-9388-9047F9AD508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39662DD9-2176-4632-B5EE-911B1759CDC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D9036E27-6EBE-4AFB-9E24-B733FFB9897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大分県津久見市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A4A8C113-A937-4A90-B0DB-E1E17C70387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D0888038-BA64-458B-83F4-39FE83BA4DA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D74649AB-E9F3-45A4-9112-F4108902E49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BA5673CF-352F-4D44-8FD7-14338FE678A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C97CAB45-DD25-4AFF-899D-6ADFF551906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CBA8D1DE-A48F-4964-AF9F-E0E58421661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14,980
14,924
79.48
12,909,122
12,468,581
432,094
5,961,045
10,907,273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FCA36604-2EEF-4E33-9510-F9D4FA60734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1E441C8C-F78F-467A-B0D3-AB99D9C4D6F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E10E592E-B9E6-41DD-87FF-7C9854D2DAC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F2C0F607-3AF5-43D0-94D1-E64A7B3C83B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856C785-D02A-4D22-B180-E8C812E4DB5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40BF3FE8-2FD1-4E45-B34D-F6F3590E52A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5996850A-4D29-4EA7-98F7-6AC97C62311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22BCA638-F058-4009-A5EB-22F930DE2BF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605F084B-B82C-48B4-83C9-AB0335FA955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B95E0B39-9EF2-457D-B319-D262279E329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C496C8E1-1192-4CF9-8E87-89378BBB058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6F0F4A48-243A-4E50-870A-223AC530CEF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77EDBDC-8D77-4526-8BDC-82EFB877790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8B31C72-9BC6-46DA-BF6C-C71D9C4B0CA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E03CCF23-2A62-4765-BD7B-F0C6CEC163F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E2EF7623-CA73-4BC2-962F-7F7B529AA7F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7D27161B-2017-42E1-A604-77ABFADB5EE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E731E3E4-3A03-45DB-A648-0BE6BCA480E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8235487C-921B-486F-ABCA-723656C6D8E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1BF23943-3652-4589-B3EE-70EBFEE93E8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2B1D5F29-7DC2-4D5C-8D6A-EC0EC82EEB4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5CF076CE-4141-4968-93F4-769D98C691E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A6DB6380-C3B1-4808-8992-6898F6F9BE6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36DB512E-2A18-4251-9CB2-CC27D835667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6C58A371-718A-43AC-8A7C-8918E997040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F873829-6DB0-429A-AE0D-A81258D708F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364D3EBC-3EEA-4F13-91AC-202EB293D6B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749F72AE-49F6-43F5-871A-645B1E7679D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B92CF92E-B2C3-4217-A204-AA516A501B9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A78C4DFC-46F8-4199-B0C7-510BBC34BB6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1AB9F7ED-89BC-43CD-B21E-25194A1F599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80165396-06B6-430C-BBA5-60BF1CE08AD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CD79C54A-8B48-4F72-BABE-E81F44D0503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984C7BFB-4A55-4E8A-B0EF-F41EB1FCC7A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C24759ED-C43F-4687-9DBC-B4C63B721AB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有形固定資産減価償却率については、類似団体内平均値程度であるが、昭和３０年代に建設された市役所庁舎や建設されてから長い期間が経っている公営住宅が数多く存在するため、上昇傾向にある。今後は個別施設計画に基づき、老朽化対策に取り組んで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CF8F6139-4825-488D-910F-52641A98A4E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78CC1980-3EDA-4E5F-B59D-B05C754FEF1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62C1DC19-A037-45C8-A82C-E3C9063FD90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BBEA77FF-3C92-42C5-9AE3-BAF22F14FB1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542A3BCB-34F5-4F0A-AAFC-5DE6ADA01E0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CC9E4F12-59AC-460E-AA69-D5DCDC61C1D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CD75F684-9C51-4622-8060-0B812DBE3BC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5EA7E5CC-7BCF-41BC-82E7-05594C09BB08}"/>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C0E88E67-AE7A-4DDD-B421-D050CA39D2C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33E04B71-4929-4C48-B88A-7AC16922C4D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B77B0FD7-5E84-4B3B-9588-F392AE3A9C5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02769C9B-0698-4D77-88E7-6A5BD77772F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10718371-4965-4B7C-AF44-A31A2309D0B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560BF84B-0C72-4181-BEE8-84641FF84D3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F4188620-5775-47AA-8D60-CF462ACDE27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05E1264-D227-447D-BFE9-3790395D496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7D065B91-1ED1-4AEF-9046-FCACF84DFEF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ADDEEAD-1A63-4DBD-92AD-C816F467381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5" name="直線コネクタ 74">
          <a:extLst>
            <a:ext uri="{FF2B5EF4-FFF2-40B4-BE49-F238E27FC236}">
              <a16:creationId xmlns:a16="http://schemas.microsoft.com/office/drawing/2014/main" id="{DEFF6F3D-BAAD-41C7-BCE7-0C038B24E1A5}"/>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6" name="有形固定資産減価償却率最小値テキスト">
          <a:extLst>
            <a:ext uri="{FF2B5EF4-FFF2-40B4-BE49-F238E27FC236}">
              <a16:creationId xmlns:a16="http://schemas.microsoft.com/office/drawing/2014/main" id="{F7932985-902C-4159-99CD-63D44E396FB6}"/>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7" name="直線コネクタ 76">
          <a:extLst>
            <a:ext uri="{FF2B5EF4-FFF2-40B4-BE49-F238E27FC236}">
              <a16:creationId xmlns:a16="http://schemas.microsoft.com/office/drawing/2014/main" id="{39BD527E-9613-46F9-A6EF-48D1A3733DC8}"/>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8" name="有形固定資産減価償却率最大値テキスト">
          <a:extLst>
            <a:ext uri="{FF2B5EF4-FFF2-40B4-BE49-F238E27FC236}">
              <a16:creationId xmlns:a16="http://schemas.microsoft.com/office/drawing/2014/main" id="{C48F1F34-FEB7-4BE6-B4AE-68587921885E}"/>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9" name="直線コネクタ 78">
          <a:extLst>
            <a:ext uri="{FF2B5EF4-FFF2-40B4-BE49-F238E27FC236}">
              <a16:creationId xmlns:a16="http://schemas.microsoft.com/office/drawing/2014/main" id="{76A0A758-C971-46A3-B506-86AE4C3C4E71}"/>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0" name="有形固定資産減価償却率平均値テキスト">
          <a:extLst>
            <a:ext uri="{FF2B5EF4-FFF2-40B4-BE49-F238E27FC236}">
              <a16:creationId xmlns:a16="http://schemas.microsoft.com/office/drawing/2014/main" id="{DB2CA0BB-7B50-4760-B681-088AE02813FF}"/>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1" name="フローチャート: 判断 80">
          <a:extLst>
            <a:ext uri="{FF2B5EF4-FFF2-40B4-BE49-F238E27FC236}">
              <a16:creationId xmlns:a16="http://schemas.microsoft.com/office/drawing/2014/main" id="{ACFB6C27-DDFE-4548-A0B8-3C26EC8482B5}"/>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2" name="フローチャート: 判断 81">
          <a:extLst>
            <a:ext uri="{FF2B5EF4-FFF2-40B4-BE49-F238E27FC236}">
              <a16:creationId xmlns:a16="http://schemas.microsoft.com/office/drawing/2014/main" id="{5E61F9FA-D799-421B-8FD3-758BBF230653}"/>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3" name="フローチャート: 判断 82">
          <a:extLst>
            <a:ext uri="{FF2B5EF4-FFF2-40B4-BE49-F238E27FC236}">
              <a16:creationId xmlns:a16="http://schemas.microsoft.com/office/drawing/2014/main" id="{FAF286A7-DF74-4A2E-A10B-E0E2B239B706}"/>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4" name="フローチャート: 判断 83">
          <a:extLst>
            <a:ext uri="{FF2B5EF4-FFF2-40B4-BE49-F238E27FC236}">
              <a16:creationId xmlns:a16="http://schemas.microsoft.com/office/drawing/2014/main" id="{A534FF90-D941-4A25-A3F2-6F0DFD9A4893}"/>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5" name="フローチャート: 判断 84">
          <a:extLst>
            <a:ext uri="{FF2B5EF4-FFF2-40B4-BE49-F238E27FC236}">
              <a16:creationId xmlns:a16="http://schemas.microsoft.com/office/drawing/2014/main" id="{7DC8BC50-71C6-4621-A4B4-A2C5F92D5F5C}"/>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F3A1BFF-2357-4CEE-A633-46A1550482D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5D81424-C28C-43D4-BE20-679525E315D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CB462C0-8488-4372-AA72-30AF0FDA525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A57AC20-C7DF-4BCD-B148-21FBB85E6F7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7D5662B-3A75-4AAB-8121-03DA45BD78D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91" name="楕円 90">
          <a:extLst>
            <a:ext uri="{FF2B5EF4-FFF2-40B4-BE49-F238E27FC236}">
              <a16:creationId xmlns:a16="http://schemas.microsoft.com/office/drawing/2014/main" id="{5FB69150-B82D-486E-B5E5-64A7CE3ACAF5}"/>
            </a:ext>
          </a:extLst>
        </xdr:cNvPr>
        <xdr:cNvSpPr/>
      </xdr:nvSpPr>
      <xdr:spPr>
        <a:xfrm>
          <a:off x="4711700" y="600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114226</xdr:rowOff>
    </xdr:from>
    <xdr:ext cx="405111" cy="259045"/>
    <xdr:sp macro="" textlink="">
      <xdr:nvSpPr>
        <xdr:cNvPr id="92" name="有形固定資産減価償却率該当値テキスト">
          <a:extLst>
            <a:ext uri="{FF2B5EF4-FFF2-40B4-BE49-F238E27FC236}">
              <a16:creationId xmlns:a16="http://schemas.microsoft.com/office/drawing/2014/main" id="{BA15E261-23AB-4A76-99DA-32F0837E3570}"/>
            </a:ext>
          </a:extLst>
        </xdr:cNvPr>
        <xdr:cNvSpPr txBox="1"/>
      </xdr:nvSpPr>
      <xdr:spPr>
        <a:xfrm>
          <a:off x="4813300" y="5857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54338</xdr:rowOff>
    </xdr:from>
    <xdr:to>
      <xdr:col>19</xdr:col>
      <xdr:colOff>187325</xdr:colOff>
      <xdr:row>30</xdr:row>
      <xdr:rowOff>155938</xdr:rowOff>
    </xdr:to>
    <xdr:sp macro="" textlink="">
      <xdr:nvSpPr>
        <xdr:cNvPr id="93" name="楕円 92">
          <a:extLst>
            <a:ext uri="{FF2B5EF4-FFF2-40B4-BE49-F238E27FC236}">
              <a16:creationId xmlns:a16="http://schemas.microsoft.com/office/drawing/2014/main" id="{07587EDE-57A6-4D22-B4CB-E36092B695FB}"/>
            </a:ext>
          </a:extLst>
        </xdr:cNvPr>
        <xdr:cNvSpPr/>
      </xdr:nvSpPr>
      <xdr:spPr>
        <a:xfrm>
          <a:off x="4000500" y="59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105138</xdr:rowOff>
    </xdr:from>
    <xdr:to>
      <xdr:col>23</xdr:col>
      <xdr:colOff>85725</xdr:colOff>
      <xdr:row>30</xdr:row>
      <xdr:rowOff>142149</xdr:rowOff>
    </xdr:to>
    <xdr:cxnSp macro="">
      <xdr:nvCxnSpPr>
        <xdr:cNvPr id="94" name="直線コネクタ 93">
          <a:extLst>
            <a:ext uri="{FF2B5EF4-FFF2-40B4-BE49-F238E27FC236}">
              <a16:creationId xmlns:a16="http://schemas.microsoft.com/office/drawing/2014/main" id="{070057C6-8F7C-4941-9A1B-3B0C450BE0B2}"/>
            </a:ext>
          </a:extLst>
        </xdr:cNvPr>
        <xdr:cNvCxnSpPr/>
      </xdr:nvCxnSpPr>
      <xdr:spPr>
        <a:xfrm>
          <a:off x="4051300" y="6020163"/>
          <a:ext cx="711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54338</xdr:rowOff>
    </xdr:from>
    <xdr:to>
      <xdr:col>15</xdr:col>
      <xdr:colOff>187325</xdr:colOff>
      <xdr:row>30</xdr:row>
      <xdr:rowOff>155938</xdr:rowOff>
    </xdr:to>
    <xdr:sp macro="" textlink="">
      <xdr:nvSpPr>
        <xdr:cNvPr id="95" name="楕円 94">
          <a:extLst>
            <a:ext uri="{FF2B5EF4-FFF2-40B4-BE49-F238E27FC236}">
              <a16:creationId xmlns:a16="http://schemas.microsoft.com/office/drawing/2014/main" id="{AA6FA47E-E53C-43A6-93CA-75FA30216043}"/>
            </a:ext>
          </a:extLst>
        </xdr:cNvPr>
        <xdr:cNvSpPr/>
      </xdr:nvSpPr>
      <xdr:spPr>
        <a:xfrm>
          <a:off x="3238500" y="59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105138</xdr:rowOff>
    </xdr:from>
    <xdr:to>
      <xdr:col>19</xdr:col>
      <xdr:colOff>136525</xdr:colOff>
      <xdr:row>30</xdr:row>
      <xdr:rowOff>105138</xdr:rowOff>
    </xdr:to>
    <xdr:cxnSp macro="">
      <xdr:nvCxnSpPr>
        <xdr:cNvPr id="96" name="直線コネクタ 95">
          <a:extLst>
            <a:ext uri="{FF2B5EF4-FFF2-40B4-BE49-F238E27FC236}">
              <a16:creationId xmlns:a16="http://schemas.microsoft.com/office/drawing/2014/main" id="{828414E2-BCFD-410E-A435-2BC9C0DB603E}"/>
            </a:ext>
          </a:extLst>
        </xdr:cNvPr>
        <xdr:cNvCxnSpPr/>
      </xdr:nvCxnSpPr>
      <xdr:spPr>
        <a:xfrm>
          <a:off x="3289300" y="602016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8074</xdr:rowOff>
    </xdr:from>
    <xdr:to>
      <xdr:col>11</xdr:col>
      <xdr:colOff>187325</xdr:colOff>
      <xdr:row>30</xdr:row>
      <xdr:rowOff>109674</xdr:rowOff>
    </xdr:to>
    <xdr:sp macro="" textlink="">
      <xdr:nvSpPr>
        <xdr:cNvPr id="97" name="楕円 96">
          <a:extLst>
            <a:ext uri="{FF2B5EF4-FFF2-40B4-BE49-F238E27FC236}">
              <a16:creationId xmlns:a16="http://schemas.microsoft.com/office/drawing/2014/main" id="{0A634CED-BC75-45E0-B402-63BF84BB576A}"/>
            </a:ext>
          </a:extLst>
        </xdr:cNvPr>
        <xdr:cNvSpPr/>
      </xdr:nvSpPr>
      <xdr:spPr>
        <a:xfrm>
          <a:off x="2476500" y="592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58874</xdr:rowOff>
    </xdr:from>
    <xdr:to>
      <xdr:col>15</xdr:col>
      <xdr:colOff>136525</xdr:colOff>
      <xdr:row>30</xdr:row>
      <xdr:rowOff>105138</xdr:rowOff>
    </xdr:to>
    <xdr:cxnSp macro="">
      <xdr:nvCxnSpPr>
        <xdr:cNvPr id="98" name="直線コネクタ 97">
          <a:extLst>
            <a:ext uri="{FF2B5EF4-FFF2-40B4-BE49-F238E27FC236}">
              <a16:creationId xmlns:a16="http://schemas.microsoft.com/office/drawing/2014/main" id="{78E22D9A-5B0C-4563-89AA-941769EF94FD}"/>
            </a:ext>
          </a:extLst>
        </xdr:cNvPr>
        <xdr:cNvCxnSpPr/>
      </xdr:nvCxnSpPr>
      <xdr:spPr>
        <a:xfrm>
          <a:off x="2527300" y="5973899"/>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130175</xdr:rowOff>
    </xdr:from>
    <xdr:to>
      <xdr:col>7</xdr:col>
      <xdr:colOff>187325</xdr:colOff>
      <xdr:row>30</xdr:row>
      <xdr:rowOff>60325</xdr:rowOff>
    </xdr:to>
    <xdr:sp macro="" textlink="">
      <xdr:nvSpPr>
        <xdr:cNvPr id="99" name="楕円 98">
          <a:extLst>
            <a:ext uri="{FF2B5EF4-FFF2-40B4-BE49-F238E27FC236}">
              <a16:creationId xmlns:a16="http://schemas.microsoft.com/office/drawing/2014/main" id="{37286BCE-516C-4646-9170-9C021A02CD7D}"/>
            </a:ext>
          </a:extLst>
        </xdr:cNvPr>
        <xdr:cNvSpPr/>
      </xdr:nvSpPr>
      <xdr:spPr>
        <a:xfrm>
          <a:off x="1714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9525</xdr:rowOff>
    </xdr:from>
    <xdr:to>
      <xdr:col>11</xdr:col>
      <xdr:colOff>136525</xdr:colOff>
      <xdr:row>30</xdr:row>
      <xdr:rowOff>58874</xdr:rowOff>
    </xdr:to>
    <xdr:cxnSp macro="">
      <xdr:nvCxnSpPr>
        <xdr:cNvPr id="100" name="直線コネクタ 99">
          <a:extLst>
            <a:ext uri="{FF2B5EF4-FFF2-40B4-BE49-F238E27FC236}">
              <a16:creationId xmlns:a16="http://schemas.microsoft.com/office/drawing/2014/main" id="{DAEA7EFE-4ABB-4BB0-B851-C85F1FD4A324}"/>
            </a:ext>
          </a:extLst>
        </xdr:cNvPr>
        <xdr:cNvCxnSpPr/>
      </xdr:nvCxnSpPr>
      <xdr:spPr>
        <a:xfrm>
          <a:off x="1765300" y="5924550"/>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1" name="n_1aveValue有形固定資産減価償却率">
          <a:extLst>
            <a:ext uri="{FF2B5EF4-FFF2-40B4-BE49-F238E27FC236}">
              <a16:creationId xmlns:a16="http://schemas.microsoft.com/office/drawing/2014/main" id="{8AE3C952-8997-4FFF-841D-F8AB69AA8B08}"/>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2" name="n_2aveValue有形固定資産減価償却率">
          <a:extLst>
            <a:ext uri="{FF2B5EF4-FFF2-40B4-BE49-F238E27FC236}">
              <a16:creationId xmlns:a16="http://schemas.microsoft.com/office/drawing/2014/main" id="{501E62C0-AB67-4DD3-9A39-4B84FB631CB7}"/>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3" name="n_3aveValue有形固定資産減価償却率">
          <a:extLst>
            <a:ext uri="{FF2B5EF4-FFF2-40B4-BE49-F238E27FC236}">
              <a16:creationId xmlns:a16="http://schemas.microsoft.com/office/drawing/2014/main" id="{7BA9549D-2743-4704-BCC2-FF4F62B291CF}"/>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4" name="n_4aveValue有形固定資産減価償却率">
          <a:extLst>
            <a:ext uri="{FF2B5EF4-FFF2-40B4-BE49-F238E27FC236}">
              <a16:creationId xmlns:a16="http://schemas.microsoft.com/office/drawing/2014/main" id="{16A79E5C-3956-48E6-A408-05CB794FE3F9}"/>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1015</xdr:rowOff>
    </xdr:from>
    <xdr:ext cx="405111" cy="259045"/>
    <xdr:sp macro="" textlink="">
      <xdr:nvSpPr>
        <xdr:cNvPr id="105" name="n_1mainValue有形固定資産減価償却率">
          <a:extLst>
            <a:ext uri="{FF2B5EF4-FFF2-40B4-BE49-F238E27FC236}">
              <a16:creationId xmlns:a16="http://schemas.microsoft.com/office/drawing/2014/main" id="{70074328-1949-45B8-9540-49BFE99BDA9D}"/>
            </a:ext>
          </a:extLst>
        </xdr:cNvPr>
        <xdr:cNvSpPr txBox="1"/>
      </xdr:nvSpPr>
      <xdr:spPr>
        <a:xfrm>
          <a:off x="3836044" y="574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1015</xdr:rowOff>
    </xdr:from>
    <xdr:ext cx="405111" cy="259045"/>
    <xdr:sp macro="" textlink="">
      <xdr:nvSpPr>
        <xdr:cNvPr id="106" name="n_2mainValue有形固定資産減価償却率">
          <a:extLst>
            <a:ext uri="{FF2B5EF4-FFF2-40B4-BE49-F238E27FC236}">
              <a16:creationId xmlns:a16="http://schemas.microsoft.com/office/drawing/2014/main" id="{94570A6C-23A8-4071-99BF-6AC783985BD0}"/>
            </a:ext>
          </a:extLst>
        </xdr:cNvPr>
        <xdr:cNvSpPr txBox="1"/>
      </xdr:nvSpPr>
      <xdr:spPr>
        <a:xfrm>
          <a:off x="3086744" y="574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126201</xdr:rowOff>
    </xdr:from>
    <xdr:ext cx="405111" cy="259045"/>
    <xdr:sp macro="" textlink="">
      <xdr:nvSpPr>
        <xdr:cNvPr id="107" name="n_3mainValue有形固定資産減価償却率">
          <a:extLst>
            <a:ext uri="{FF2B5EF4-FFF2-40B4-BE49-F238E27FC236}">
              <a16:creationId xmlns:a16="http://schemas.microsoft.com/office/drawing/2014/main" id="{539CA039-1405-4187-8594-88F662FF92FA}"/>
            </a:ext>
          </a:extLst>
        </xdr:cNvPr>
        <xdr:cNvSpPr txBox="1"/>
      </xdr:nvSpPr>
      <xdr:spPr>
        <a:xfrm>
          <a:off x="2324744" y="5698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8" name="n_4mainValue有形固定資産減価償却率">
          <a:extLst>
            <a:ext uri="{FF2B5EF4-FFF2-40B4-BE49-F238E27FC236}">
              <a16:creationId xmlns:a16="http://schemas.microsoft.com/office/drawing/2014/main" id="{8DA85720-054C-48D0-BB6E-1C83FDA741CF}"/>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932C37E-E0BA-43A8-AC1E-888AF80D346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FA77F3F-7D16-4F09-B303-BF62FE5CE1C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61AD5C6F-525A-45FF-AE0C-B1B3954AE18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1A7F531A-0F6E-41A0-AAF9-828C229F8A2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FF2A3D88-16AD-44F2-8E1A-933CADD6CB4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62A74A3-8768-47F5-AD18-AD2BB27C057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1C37162A-DCC3-4F79-BAFE-D7AA9267F08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213D569-9D51-4F37-86FC-C4E7AF490E7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0E0B273-0BD0-4399-9FB4-ECC0DCC7972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57E2A1DE-4B13-4490-9C25-0B397627CAA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865F6E4-2772-415C-95F2-42F645B7C10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69A3766-0A88-4EC0-86C5-AFF1726D2FE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DD04622-7984-4F6A-AAF4-CCC377BA0D3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債務償還比率については、類似団体内</a:t>
          </a:r>
          <a:r>
            <a:rPr kumimoji="1" lang="ja-JP" altLang="en-US" sz="1100" b="0" i="0" baseline="0">
              <a:solidFill>
                <a:schemeClr val="dk1"/>
              </a:solidFill>
              <a:effectLst/>
              <a:latin typeface="+mn-lt"/>
              <a:ea typeface="+mn-ea"/>
              <a:cs typeface="+mn-cs"/>
            </a:rPr>
            <a:t>平均値程度である</a:t>
          </a:r>
          <a:r>
            <a:rPr kumimoji="1" lang="ja-JP" altLang="ja-JP" sz="1100" b="0" i="0" baseline="0">
              <a:solidFill>
                <a:schemeClr val="dk1"/>
              </a:solidFill>
              <a:effectLst/>
              <a:latin typeface="+mn-lt"/>
              <a:ea typeface="+mn-ea"/>
              <a:cs typeface="+mn-cs"/>
            </a:rPr>
            <a:t>。令和３年度に地方債の償還が進み、</a:t>
          </a:r>
          <a:r>
            <a:rPr kumimoji="1" lang="ja-JP" altLang="en-US" sz="1100" b="0" i="0" baseline="0">
              <a:solidFill>
                <a:schemeClr val="dk1"/>
              </a:solidFill>
              <a:effectLst/>
              <a:latin typeface="+mn-lt"/>
              <a:ea typeface="+mn-ea"/>
              <a:cs typeface="+mn-cs"/>
            </a:rPr>
            <a:t>一時的に</a:t>
          </a:r>
          <a:r>
            <a:rPr kumimoji="1" lang="ja-JP" altLang="ja-JP" sz="1100" b="0" i="0" baseline="0">
              <a:solidFill>
                <a:schemeClr val="dk1"/>
              </a:solidFill>
              <a:effectLst/>
              <a:latin typeface="+mn-lt"/>
              <a:ea typeface="+mn-ea"/>
              <a:cs typeface="+mn-cs"/>
            </a:rPr>
            <a:t>地方債残高が減少及び充当可能基金残高が増加した</a:t>
          </a:r>
          <a:r>
            <a:rPr kumimoji="1" lang="ja-JP" altLang="en-US" sz="1100" b="0" i="0" baseline="0">
              <a:solidFill>
                <a:schemeClr val="dk1"/>
              </a:solidFill>
              <a:effectLst/>
              <a:latin typeface="+mn-lt"/>
              <a:ea typeface="+mn-ea"/>
              <a:cs typeface="+mn-cs"/>
            </a:rPr>
            <a:t>ものの</a:t>
          </a:r>
          <a:r>
            <a:rPr kumimoji="1" lang="ja-JP" altLang="ja-JP" sz="1100" b="0" i="0" baseline="0">
              <a:solidFill>
                <a:schemeClr val="dk1"/>
              </a:solidFill>
              <a:effectLst/>
              <a:latin typeface="+mn-lt"/>
              <a:ea typeface="+mn-ea"/>
              <a:cs typeface="+mn-cs"/>
            </a:rPr>
            <a:t>、庁舎建設事業等の大型事業</a:t>
          </a:r>
          <a:r>
            <a:rPr kumimoji="1" lang="ja-JP" altLang="en-US" sz="1100" b="0" i="0" baseline="0">
              <a:solidFill>
                <a:schemeClr val="dk1"/>
              </a:solidFill>
              <a:effectLst/>
              <a:latin typeface="+mn-lt"/>
              <a:ea typeface="+mn-ea"/>
              <a:cs typeface="+mn-cs"/>
            </a:rPr>
            <a:t>の開始に伴い</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令和６年度には債務償還比率が上昇した。今後も</a:t>
          </a:r>
          <a:r>
            <a:rPr kumimoji="1" lang="ja-JP" altLang="ja-JP" sz="1100" b="0" i="0" baseline="0">
              <a:solidFill>
                <a:schemeClr val="dk1"/>
              </a:solidFill>
              <a:effectLst/>
              <a:latin typeface="+mn-lt"/>
              <a:ea typeface="+mn-ea"/>
              <a:cs typeface="+mn-cs"/>
            </a:rPr>
            <a:t>公債費の増加が見込まれるため、更なる公債費の適正化に取り組んでいく。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BE5F3905-B9F9-485F-BDC7-8596A3772A0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EBF7B16-461D-492E-9932-2288E01F34F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EC75702-01AD-4C69-AEAA-71AFD403C29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5" name="直線コネクタ 124">
          <a:extLst>
            <a:ext uri="{FF2B5EF4-FFF2-40B4-BE49-F238E27FC236}">
              <a16:creationId xmlns:a16="http://schemas.microsoft.com/office/drawing/2014/main" id="{5F1632A7-DCA1-4CD7-B414-5E6F9F688A3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6" name="テキスト ボックス 125">
          <a:extLst>
            <a:ext uri="{FF2B5EF4-FFF2-40B4-BE49-F238E27FC236}">
              <a16:creationId xmlns:a16="http://schemas.microsoft.com/office/drawing/2014/main" id="{6C294990-3FC9-4261-8226-30620242A394}"/>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7" name="直線コネクタ 126">
          <a:extLst>
            <a:ext uri="{FF2B5EF4-FFF2-40B4-BE49-F238E27FC236}">
              <a16:creationId xmlns:a16="http://schemas.microsoft.com/office/drawing/2014/main" id="{B304B210-80BB-4396-A93B-541BAAE968A1}"/>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8" name="テキスト ボックス 127">
          <a:extLst>
            <a:ext uri="{FF2B5EF4-FFF2-40B4-BE49-F238E27FC236}">
              <a16:creationId xmlns:a16="http://schemas.microsoft.com/office/drawing/2014/main" id="{843A9BF2-D75F-4592-8E7B-A4312CBB3606}"/>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9" name="直線コネクタ 128">
          <a:extLst>
            <a:ext uri="{FF2B5EF4-FFF2-40B4-BE49-F238E27FC236}">
              <a16:creationId xmlns:a16="http://schemas.microsoft.com/office/drawing/2014/main" id="{9A001822-D312-4DA6-B3B6-05931C81BA46}"/>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0" name="テキスト ボックス 129">
          <a:extLst>
            <a:ext uri="{FF2B5EF4-FFF2-40B4-BE49-F238E27FC236}">
              <a16:creationId xmlns:a16="http://schemas.microsoft.com/office/drawing/2014/main" id="{3E9C8510-9B5D-4B90-B2A3-59779DB5AA47}"/>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F1EFAB70-9881-4DE1-BA15-8DBF6E88AB1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B9D67D77-2339-4F56-B103-581BFC17E8E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3" name="直線コネクタ 132">
          <a:extLst>
            <a:ext uri="{FF2B5EF4-FFF2-40B4-BE49-F238E27FC236}">
              <a16:creationId xmlns:a16="http://schemas.microsoft.com/office/drawing/2014/main" id="{554F8278-3CA5-4D0D-ABC4-1B75D5EC06ED}"/>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4" name="テキスト ボックス 133">
          <a:extLst>
            <a:ext uri="{FF2B5EF4-FFF2-40B4-BE49-F238E27FC236}">
              <a16:creationId xmlns:a16="http://schemas.microsoft.com/office/drawing/2014/main" id="{12DE48CB-BBBF-4DBD-889F-5A641D2E4C77}"/>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5" name="直線コネクタ 134">
          <a:extLst>
            <a:ext uri="{FF2B5EF4-FFF2-40B4-BE49-F238E27FC236}">
              <a16:creationId xmlns:a16="http://schemas.microsoft.com/office/drawing/2014/main" id="{2D26F979-0098-464A-B599-73EF1F515C16}"/>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6" name="テキスト ボックス 135">
          <a:extLst>
            <a:ext uri="{FF2B5EF4-FFF2-40B4-BE49-F238E27FC236}">
              <a16:creationId xmlns:a16="http://schemas.microsoft.com/office/drawing/2014/main" id="{11BD5AA9-7C13-4109-9EA7-1BE045172454}"/>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7" name="直線コネクタ 136">
          <a:extLst>
            <a:ext uri="{FF2B5EF4-FFF2-40B4-BE49-F238E27FC236}">
              <a16:creationId xmlns:a16="http://schemas.microsoft.com/office/drawing/2014/main" id="{5644793B-AB55-4107-87E6-044F82292AF6}"/>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8" name="テキスト ボックス 137">
          <a:extLst>
            <a:ext uri="{FF2B5EF4-FFF2-40B4-BE49-F238E27FC236}">
              <a16:creationId xmlns:a16="http://schemas.microsoft.com/office/drawing/2014/main" id="{2FB03B10-52E5-466E-8EF7-6DA8C226BAC7}"/>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7F28A41F-CB95-430B-8366-6F7ACA738D7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2DE7429A-EC60-4B1E-91C4-297B60F0E7E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1" name="直線コネクタ 140">
          <a:extLst>
            <a:ext uri="{FF2B5EF4-FFF2-40B4-BE49-F238E27FC236}">
              <a16:creationId xmlns:a16="http://schemas.microsoft.com/office/drawing/2014/main" id="{15170E98-7218-426D-887C-F6FF05A0B2C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2" name="債務償還比率最小値テキスト">
          <a:extLst>
            <a:ext uri="{FF2B5EF4-FFF2-40B4-BE49-F238E27FC236}">
              <a16:creationId xmlns:a16="http://schemas.microsoft.com/office/drawing/2014/main" id="{0B49AE4D-412B-440A-A29E-F972E54FE26E}"/>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3" name="直線コネクタ 142">
          <a:extLst>
            <a:ext uri="{FF2B5EF4-FFF2-40B4-BE49-F238E27FC236}">
              <a16:creationId xmlns:a16="http://schemas.microsoft.com/office/drawing/2014/main" id="{D314584B-99BC-4E64-B19C-59FBB2BBFD0F}"/>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4" name="債務償還比率最大値テキスト">
          <a:extLst>
            <a:ext uri="{FF2B5EF4-FFF2-40B4-BE49-F238E27FC236}">
              <a16:creationId xmlns:a16="http://schemas.microsoft.com/office/drawing/2014/main" id="{7B6751D9-E779-480E-82D4-82ACC902942F}"/>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5" name="直線コネクタ 144">
          <a:extLst>
            <a:ext uri="{FF2B5EF4-FFF2-40B4-BE49-F238E27FC236}">
              <a16:creationId xmlns:a16="http://schemas.microsoft.com/office/drawing/2014/main" id="{13BCD65F-D8DE-46EF-8460-C1E60E073BCB}"/>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6" name="債務償還比率平均値テキスト">
          <a:extLst>
            <a:ext uri="{FF2B5EF4-FFF2-40B4-BE49-F238E27FC236}">
              <a16:creationId xmlns:a16="http://schemas.microsoft.com/office/drawing/2014/main" id="{B45D8927-E7B0-4DD9-92E6-2F2D63878DDD}"/>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7" name="フローチャート: 判断 146">
          <a:extLst>
            <a:ext uri="{FF2B5EF4-FFF2-40B4-BE49-F238E27FC236}">
              <a16:creationId xmlns:a16="http://schemas.microsoft.com/office/drawing/2014/main" id="{E08BBB00-A409-4A52-BBB7-7FE13A25A578}"/>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8" name="フローチャート: 判断 147">
          <a:extLst>
            <a:ext uri="{FF2B5EF4-FFF2-40B4-BE49-F238E27FC236}">
              <a16:creationId xmlns:a16="http://schemas.microsoft.com/office/drawing/2014/main" id="{4F65F91E-9563-42B7-AA5E-2361888F4B1B}"/>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9" name="フローチャート: 判断 148">
          <a:extLst>
            <a:ext uri="{FF2B5EF4-FFF2-40B4-BE49-F238E27FC236}">
              <a16:creationId xmlns:a16="http://schemas.microsoft.com/office/drawing/2014/main" id="{D9853D08-6D70-49FB-8229-1A084C421281}"/>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0" name="フローチャート: 判断 149">
          <a:extLst>
            <a:ext uri="{FF2B5EF4-FFF2-40B4-BE49-F238E27FC236}">
              <a16:creationId xmlns:a16="http://schemas.microsoft.com/office/drawing/2014/main" id="{17FCE266-81B2-41B9-B3AC-1FDA3272517C}"/>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1" name="フローチャート: 判断 150">
          <a:extLst>
            <a:ext uri="{FF2B5EF4-FFF2-40B4-BE49-F238E27FC236}">
              <a16:creationId xmlns:a16="http://schemas.microsoft.com/office/drawing/2014/main" id="{E945C3C9-3B9C-4D79-A391-E9F9D19E6368}"/>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5FC024A-2817-444E-98D8-F1DF6DAED6E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FC52AEF-ADFB-4824-ADCA-69F0240FA6A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67DCB09-FDC4-49B7-8278-8503DD357ED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EBEC0F7-F551-4BAF-B77E-B41A50CD1C0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12AEBBF-4D61-49AA-B807-6735AED52EB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161211</xdr:rowOff>
    </xdr:from>
    <xdr:to>
      <xdr:col>76</xdr:col>
      <xdr:colOff>73025</xdr:colOff>
      <xdr:row>30</xdr:row>
      <xdr:rowOff>91361</xdr:rowOff>
    </xdr:to>
    <xdr:sp macro="" textlink="">
      <xdr:nvSpPr>
        <xdr:cNvPr id="157" name="楕円 156">
          <a:extLst>
            <a:ext uri="{FF2B5EF4-FFF2-40B4-BE49-F238E27FC236}">
              <a16:creationId xmlns:a16="http://schemas.microsoft.com/office/drawing/2014/main" id="{4015AE85-D309-4AA5-92D4-8B9B3BEF7517}"/>
            </a:ext>
          </a:extLst>
        </xdr:cNvPr>
        <xdr:cNvSpPr/>
      </xdr:nvSpPr>
      <xdr:spPr>
        <a:xfrm>
          <a:off x="14744700" y="590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12638</xdr:rowOff>
    </xdr:from>
    <xdr:ext cx="469744" cy="259045"/>
    <xdr:sp macro="" textlink="">
      <xdr:nvSpPr>
        <xdr:cNvPr id="158" name="債務償還比率該当値テキスト">
          <a:extLst>
            <a:ext uri="{FF2B5EF4-FFF2-40B4-BE49-F238E27FC236}">
              <a16:creationId xmlns:a16="http://schemas.microsoft.com/office/drawing/2014/main" id="{471D5C95-2DA7-4E25-9F79-8F3BE8726D29}"/>
            </a:ext>
          </a:extLst>
        </xdr:cNvPr>
        <xdr:cNvSpPr txBox="1"/>
      </xdr:nvSpPr>
      <xdr:spPr>
        <a:xfrm>
          <a:off x="14846300" y="575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69048</xdr:rowOff>
    </xdr:from>
    <xdr:to>
      <xdr:col>72</xdr:col>
      <xdr:colOff>123825</xdr:colOff>
      <xdr:row>29</xdr:row>
      <xdr:rowOff>170648</xdr:rowOff>
    </xdr:to>
    <xdr:sp macro="" textlink="">
      <xdr:nvSpPr>
        <xdr:cNvPr id="159" name="楕円 158">
          <a:extLst>
            <a:ext uri="{FF2B5EF4-FFF2-40B4-BE49-F238E27FC236}">
              <a16:creationId xmlns:a16="http://schemas.microsoft.com/office/drawing/2014/main" id="{F5019F8A-47C8-42BA-9068-6604597AE6D8}"/>
            </a:ext>
          </a:extLst>
        </xdr:cNvPr>
        <xdr:cNvSpPr/>
      </xdr:nvSpPr>
      <xdr:spPr>
        <a:xfrm>
          <a:off x="14033500" y="581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119848</xdr:rowOff>
    </xdr:from>
    <xdr:to>
      <xdr:col>76</xdr:col>
      <xdr:colOff>22225</xdr:colOff>
      <xdr:row>30</xdr:row>
      <xdr:rowOff>40561</xdr:rowOff>
    </xdr:to>
    <xdr:cxnSp macro="">
      <xdr:nvCxnSpPr>
        <xdr:cNvPr id="160" name="直線コネクタ 159">
          <a:extLst>
            <a:ext uri="{FF2B5EF4-FFF2-40B4-BE49-F238E27FC236}">
              <a16:creationId xmlns:a16="http://schemas.microsoft.com/office/drawing/2014/main" id="{9B664BFC-975D-4733-87F2-AA1AF50FE5F0}"/>
            </a:ext>
          </a:extLst>
        </xdr:cNvPr>
        <xdr:cNvCxnSpPr/>
      </xdr:nvCxnSpPr>
      <xdr:spPr>
        <a:xfrm>
          <a:off x="14084300" y="5863423"/>
          <a:ext cx="711200" cy="9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75930</xdr:rowOff>
    </xdr:from>
    <xdr:to>
      <xdr:col>68</xdr:col>
      <xdr:colOff>123825</xdr:colOff>
      <xdr:row>30</xdr:row>
      <xdr:rowOff>6080</xdr:rowOff>
    </xdr:to>
    <xdr:sp macro="" textlink="">
      <xdr:nvSpPr>
        <xdr:cNvPr id="161" name="楕円 160">
          <a:extLst>
            <a:ext uri="{FF2B5EF4-FFF2-40B4-BE49-F238E27FC236}">
              <a16:creationId xmlns:a16="http://schemas.microsoft.com/office/drawing/2014/main" id="{E9176313-71B7-4FF9-82BF-96A04BDDA658}"/>
            </a:ext>
          </a:extLst>
        </xdr:cNvPr>
        <xdr:cNvSpPr/>
      </xdr:nvSpPr>
      <xdr:spPr>
        <a:xfrm>
          <a:off x="13271500" y="5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119848</xdr:rowOff>
    </xdr:from>
    <xdr:to>
      <xdr:col>72</xdr:col>
      <xdr:colOff>73025</xdr:colOff>
      <xdr:row>29</xdr:row>
      <xdr:rowOff>126730</xdr:rowOff>
    </xdr:to>
    <xdr:cxnSp macro="">
      <xdr:nvCxnSpPr>
        <xdr:cNvPr id="162" name="直線コネクタ 161">
          <a:extLst>
            <a:ext uri="{FF2B5EF4-FFF2-40B4-BE49-F238E27FC236}">
              <a16:creationId xmlns:a16="http://schemas.microsoft.com/office/drawing/2014/main" id="{E5464E05-DF5A-4924-B931-B76C23A6BB86}"/>
            </a:ext>
          </a:extLst>
        </xdr:cNvPr>
        <xdr:cNvCxnSpPr/>
      </xdr:nvCxnSpPr>
      <xdr:spPr>
        <a:xfrm flipV="1">
          <a:off x="13322300" y="5863423"/>
          <a:ext cx="762000" cy="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59468</xdr:rowOff>
    </xdr:from>
    <xdr:to>
      <xdr:col>64</xdr:col>
      <xdr:colOff>123825</xdr:colOff>
      <xdr:row>29</xdr:row>
      <xdr:rowOff>161068</xdr:rowOff>
    </xdr:to>
    <xdr:sp macro="" textlink="">
      <xdr:nvSpPr>
        <xdr:cNvPr id="163" name="楕円 162">
          <a:extLst>
            <a:ext uri="{FF2B5EF4-FFF2-40B4-BE49-F238E27FC236}">
              <a16:creationId xmlns:a16="http://schemas.microsoft.com/office/drawing/2014/main" id="{FEA735B3-7493-4487-835F-4F70B6D9DFCC}"/>
            </a:ext>
          </a:extLst>
        </xdr:cNvPr>
        <xdr:cNvSpPr/>
      </xdr:nvSpPr>
      <xdr:spPr>
        <a:xfrm>
          <a:off x="12509500" y="580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110268</xdr:rowOff>
    </xdr:from>
    <xdr:to>
      <xdr:col>68</xdr:col>
      <xdr:colOff>73025</xdr:colOff>
      <xdr:row>29</xdr:row>
      <xdr:rowOff>126730</xdr:rowOff>
    </xdr:to>
    <xdr:cxnSp macro="">
      <xdr:nvCxnSpPr>
        <xdr:cNvPr id="164" name="直線コネクタ 163">
          <a:extLst>
            <a:ext uri="{FF2B5EF4-FFF2-40B4-BE49-F238E27FC236}">
              <a16:creationId xmlns:a16="http://schemas.microsoft.com/office/drawing/2014/main" id="{4BC1F78A-760A-40D7-B006-DA5960F644C7}"/>
            </a:ext>
          </a:extLst>
        </xdr:cNvPr>
        <xdr:cNvCxnSpPr/>
      </xdr:nvCxnSpPr>
      <xdr:spPr>
        <a:xfrm>
          <a:off x="12560300" y="5853843"/>
          <a:ext cx="762000" cy="1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36640</xdr:rowOff>
    </xdr:from>
    <xdr:to>
      <xdr:col>60</xdr:col>
      <xdr:colOff>123825</xdr:colOff>
      <xdr:row>31</xdr:row>
      <xdr:rowOff>138240</xdr:rowOff>
    </xdr:to>
    <xdr:sp macro="" textlink="">
      <xdr:nvSpPr>
        <xdr:cNvPr id="165" name="楕円 164">
          <a:extLst>
            <a:ext uri="{FF2B5EF4-FFF2-40B4-BE49-F238E27FC236}">
              <a16:creationId xmlns:a16="http://schemas.microsoft.com/office/drawing/2014/main" id="{52E14DCB-9ACE-44C6-B87A-47EA99DDF609}"/>
            </a:ext>
          </a:extLst>
        </xdr:cNvPr>
        <xdr:cNvSpPr/>
      </xdr:nvSpPr>
      <xdr:spPr>
        <a:xfrm>
          <a:off x="11747500" y="612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110268</xdr:rowOff>
    </xdr:from>
    <xdr:to>
      <xdr:col>64</xdr:col>
      <xdr:colOff>73025</xdr:colOff>
      <xdr:row>31</xdr:row>
      <xdr:rowOff>87440</xdr:rowOff>
    </xdr:to>
    <xdr:cxnSp macro="">
      <xdr:nvCxnSpPr>
        <xdr:cNvPr id="166" name="直線コネクタ 165">
          <a:extLst>
            <a:ext uri="{FF2B5EF4-FFF2-40B4-BE49-F238E27FC236}">
              <a16:creationId xmlns:a16="http://schemas.microsoft.com/office/drawing/2014/main" id="{291EB24C-1E42-466D-9ABA-1409781739CD}"/>
            </a:ext>
          </a:extLst>
        </xdr:cNvPr>
        <xdr:cNvCxnSpPr/>
      </xdr:nvCxnSpPr>
      <xdr:spPr>
        <a:xfrm flipV="1">
          <a:off x="11798300" y="5853843"/>
          <a:ext cx="762000" cy="32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7" name="n_1aveValue債務償還比率">
          <a:extLst>
            <a:ext uri="{FF2B5EF4-FFF2-40B4-BE49-F238E27FC236}">
              <a16:creationId xmlns:a16="http://schemas.microsoft.com/office/drawing/2014/main" id="{99111CFC-A0FB-4301-B9AF-445759971230}"/>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8" name="n_2aveValue債務償還比率">
          <a:extLst>
            <a:ext uri="{FF2B5EF4-FFF2-40B4-BE49-F238E27FC236}">
              <a16:creationId xmlns:a16="http://schemas.microsoft.com/office/drawing/2014/main" id="{0F3E8727-3CF1-41F0-8473-FDB61FF074DB}"/>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9" name="n_3aveValue債務償還比率">
          <a:extLst>
            <a:ext uri="{FF2B5EF4-FFF2-40B4-BE49-F238E27FC236}">
              <a16:creationId xmlns:a16="http://schemas.microsoft.com/office/drawing/2014/main" id="{5D1FEC76-0CBE-48D4-B8CB-6EF5CF91C304}"/>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70" name="n_4aveValue債務償還比率">
          <a:extLst>
            <a:ext uri="{FF2B5EF4-FFF2-40B4-BE49-F238E27FC236}">
              <a16:creationId xmlns:a16="http://schemas.microsoft.com/office/drawing/2014/main" id="{51245417-CCF5-450D-AF7E-5505597EA640}"/>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15725</xdr:rowOff>
    </xdr:from>
    <xdr:ext cx="469744" cy="259045"/>
    <xdr:sp macro="" textlink="">
      <xdr:nvSpPr>
        <xdr:cNvPr id="171" name="n_1mainValue債務償還比率">
          <a:extLst>
            <a:ext uri="{FF2B5EF4-FFF2-40B4-BE49-F238E27FC236}">
              <a16:creationId xmlns:a16="http://schemas.microsoft.com/office/drawing/2014/main" id="{3B0FD4E2-8577-471A-9C28-254BDFEAE538}"/>
            </a:ext>
          </a:extLst>
        </xdr:cNvPr>
        <xdr:cNvSpPr txBox="1"/>
      </xdr:nvSpPr>
      <xdr:spPr>
        <a:xfrm>
          <a:off x="13836727" y="55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22607</xdr:rowOff>
    </xdr:from>
    <xdr:ext cx="469744" cy="259045"/>
    <xdr:sp macro="" textlink="">
      <xdr:nvSpPr>
        <xdr:cNvPr id="172" name="n_2mainValue債務償還比率">
          <a:extLst>
            <a:ext uri="{FF2B5EF4-FFF2-40B4-BE49-F238E27FC236}">
              <a16:creationId xmlns:a16="http://schemas.microsoft.com/office/drawing/2014/main" id="{96072E8A-8FF0-4F90-933B-9962DBD0D078}"/>
            </a:ext>
          </a:extLst>
        </xdr:cNvPr>
        <xdr:cNvSpPr txBox="1"/>
      </xdr:nvSpPr>
      <xdr:spPr>
        <a:xfrm>
          <a:off x="13087427" y="559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6145</xdr:rowOff>
    </xdr:from>
    <xdr:ext cx="469744" cy="259045"/>
    <xdr:sp macro="" textlink="">
      <xdr:nvSpPr>
        <xdr:cNvPr id="173" name="n_3mainValue債務償還比率">
          <a:extLst>
            <a:ext uri="{FF2B5EF4-FFF2-40B4-BE49-F238E27FC236}">
              <a16:creationId xmlns:a16="http://schemas.microsoft.com/office/drawing/2014/main" id="{4286CC57-50B9-4146-BBB3-4A388AA9626D}"/>
            </a:ext>
          </a:extLst>
        </xdr:cNvPr>
        <xdr:cNvSpPr txBox="1"/>
      </xdr:nvSpPr>
      <xdr:spPr>
        <a:xfrm>
          <a:off x="12325427" y="557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129367</xdr:rowOff>
    </xdr:from>
    <xdr:ext cx="469744" cy="259045"/>
    <xdr:sp macro="" textlink="">
      <xdr:nvSpPr>
        <xdr:cNvPr id="174" name="n_4mainValue債務償還比率">
          <a:extLst>
            <a:ext uri="{FF2B5EF4-FFF2-40B4-BE49-F238E27FC236}">
              <a16:creationId xmlns:a16="http://schemas.microsoft.com/office/drawing/2014/main" id="{73A98E71-365A-41D4-9C22-7412A75C2B7C}"/>
            </a:ext>
          </a:extLst>
        </xdr:cNvPr>
        <xdr:cNvSpPr txBox="1"/>
      </xdr:nvSpPr>
      <xdr:spPr>
        <a:xfrm>
          <a:off x="11563427" y="621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A46729A2-C4A4-45A5-AE3A-6773179591C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4BD3629B-C1AD-4640-9E09-632093DA783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E2C556F6-F8E2-4634-8E39-770E2329696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6A19C2FD-FFA2-4247-A3C0-8C3185A520D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CCB650D3-56FE-479F-B783-0C6D460E1B8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EACAFC9B-705C-4860-85D0-20D74417612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76F9D3-077E-4B5C-8B1D-2C5DA8E63E7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C1907A-F950-497E-AEE6-BA0B4294C98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AD80AA-511A-4535-8992-760015AC445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690562-9C11-4D22-ABFA-758011704B6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大分県津久見市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564F8A-1F11-472A-9DB5-D0CB6B83E34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B20144-9F8E-4915-81C3-5F3B3E8E4BE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0D6168-F8E7-4CFB-AD6F-A595B42B7D6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3EC2E1E-4264-469F-8ACF-C1752535B32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8E0198E-9B3C-4CBC-9E96-7965FF1C12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7C8BE1B-2FBA-48B0-9673-4BFECEA455C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14,980
14,924
79.48
12,909,122
12,468,581
432,094
5,961,045
10,907,273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F027D2-36DA-400F-9BC0-36D1515224E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C49CA7B-CEA8-48A5-A9A6-8104819FF1B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8DAF12-FC20-4C98-BA72-C773EBDD8F1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1C483E-9E46-4DBE-B38A-B6FC5DB032E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319C93-2BCC-4ADB-805F-32FF71A99E4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68CB5A5-75BD-46D7-97A3-BAD5C19E5BF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B0EABDC-667F-4D14-A931-A52EEEA590F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288DE3-FB21-4251-8CE2-CE9B3E329F4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A06436-9C36-492E-ABC8-F4C9F17A07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B325B91-209B-411B-8C99-3C05F48A16F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1950A7-C43F-4360-96AE-3F00628AC5D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35CA33B-F80C-40E7-9CBA-A3AD0B198C2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C2B5E07-B272-4562-AEEB-614849C9D6D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DE29B8-7191-4D71-9F34-04B3025A62B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D07C83-9D96-4B9D-8FEA-A112C78800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10327D-FD42-4F07-A99E-04B1603C5E1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B3362A-1CA0-4234-9773-BF8579ABDCA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733EB24-E0DB-4956-8D69-E46382C15B3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8F566F9-3305-4203-9471-9790589D8B6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2D49CC0-39BB-4FD9-ADF7-C5BFCA71647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CE5EA09-9DAF-499C-9499-F2388DBEC3F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AF3835-A29A-4D64-8326-1C33F9A42F2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1B6017A-51A3-4C8C-91AA-6D48D7B17CC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DCFC770-8CEC-4CBA-8349-3812EEC6AB6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512C0F-9E33-4522-B26A-4A1B3EE4A16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2A090CC-8114-4884-99CC-7DEF37B3DF1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576757D-CCA5-4FD4-98A6-AA483E37E48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BA065C-B8E6-499B-86CA-1AAF8FA153E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B6060A6-5E1C-437A-BCF0-63195D998E0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FEE0748-E917-4111-B74D-816157A4F6C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5E56ED6-2D10-4D19-AA65-F7BEA71B365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1B1038-580C-41A3-B51F-C3418234B67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AD89DB5-87E9-4FF4-8220-392472CB079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0A3FB88-D1C9-4C40-938C-C560AC0C43F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B68BD6F-5FA1-4E61-9D1E-984DF724CEE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B62EFEA-7EA3-4CE1-B637-EE8A5EE5947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251F3FE-8C30-423A-8563-573F9DECB7F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FE992EC-5FBE-4F99-8D8B-5F20A4A119A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0573123-C2D2-4BF6-A2C1-95A0A4F3B22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EC2D4D3-99E3-4C8F-BA26-C9EBF3143A8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C5D6BA6-DCA1-416C-94B5-8C2EDCD19C6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9A4B00-A5B7-4116-AAC8-F68E9174038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025C066-7EA2-4A6C-8964-1C588D7790D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DF3A312-3074-4647-9511-B08A7D103A7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490D276-F6EB-4C90-9672-02016F88E2A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24B1FE68-D0E5-4E2F-A7B3-60E60D3DB41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6FEDFDD-68D4-45D6-B47C-4ECFCE30A0BA}"/>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F2D8DB21-800A-46FF-A101-B0C66625093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5B68B171-696B-4D44-8E60-325582201DCD}"/>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C851FC0D-CB9B-40C3-BA0B-C554437F5E77}"/>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F1AA76AE-339D-4A15-9E29-19A4B1D0E468}"/>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E481DD06-5AFF-45E0-A25F-F2E23E25BB31}"/>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7940A39B-D5AE-403E-BC44-0B42475395A9}"/>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BFB6E946-8459-4774-A29F-0BE95F892F24}"/>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ED8D169A-6443-4028-8391-80A1C07C9F44}"/>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9B99F32-EA29-47D4-8842-1E7B89516AE1}"/>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8E6AE57-F701-45C8-BDCE-C07DB8ECF10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8A28DFA-7620-4ABF-926A-E294AF5674B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A74360-CE86-424F-87A0-E3EC57B4BF5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83A2DEF-0C0D-481F-A0AE-DC4C74B1CCC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A488A9E-D971-49F0-8A95-4FE0097A02D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73" name="楕円 72">
          <a:extLst>
            <a:ext uri="{FF2B5EF4-FFF2-40B4-BE49-F238E27FC236}">
              <a16:creationId xmlns:a16="http://schemas.microsoft.com/office/drawing/2014/main" id="{5300D191-8CA2-4836-B2C9-1575361B55B2}"/>
            </a:ext>
          </a:extLst>
        </xdr:cNvPr>
        <xdr:cNvSpPr/>
      </xdr:nvSpPr>
      <xdr:spPr>
        <a:xfrm>
          <a:off x="4584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67327</xdr:rowOff>
    </xdr:from>
    <xdr:ext cx="405111" cy="259045"/>
    <xdr:sp macro="" textlink="">
      <xdr:nvSpPr>
        <xdr:cNvPr id="74" name="【道路】&#10;有形固定資産減価償却率該当値テキスト">
          <a:extLst>
            <a:ext uri="{FF2B5EF4-FFF2-40B4-BE49-F238E27FC236}">
              <a16:creationId xmlns:a16="http://schemas.microsoft.com/office/drawing/2014/main" id="{C0286B3D-30AC-4C0E-AD11-3ADADA0002EB}"/>
            </a:ext>
          </a:extLst>
        </xdr:cNvPr>
        <xdr:cNvSpPr txBox="1"/>
      </xdr:nvSpPr>
      <xdr:spPr>
        <a:xfrm>
          <a:off x="4673600" y="641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xdr:rowOff>
    </xdr:from>
    <xdr:to>
      <xdr:col>20</xdr:col>
      <xdr:colOff>38100</xdr:colOff>
      <xdr:row>38</xdr:row>
      <xdr:rowOff>115570</xdr:rowOff>
    </xdr:to>
    <xdr:sp macro="" textlink="">
      <xdr:nvSpPr>
        <xdr:cNvPr id="75" name="楕円 74">
          <a:extLst>
            <a:ext uri="{FF2B5EF4-FFF2-40B4-BE49-F238E27FC236}">
              <a16:creationId xmlns:a16="http://schemas.microsoft.com/office/drawing/2014/main" id="{F2878E0E-DB90-46D8-BDF6-C39C20036466}"/>
            </a:ext>
          </a:extLst>
        </xdr:cNvPr>
        <xdr:cNvSpPr/>
      </xdr:nvSpPr>
      <xdr:spPr>
        <a:xfrm>
          <a:off x="3746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64770</xdr:rowOff>
    </xdr:from>
    <xdr:to>
      <xdr:col>24</xdr:col>
      <xdr:colOff>63500</xdr:colOff>
      <xdr:row>38</xdr:row>
      <xdr:rowOff>95250</xdr:rowOff>
    </xdr:to>
    <xdr:cxnSp macro="">
      <xdr:nvCxnSpPr>
        <xdr:cNvPr id="76" name="直線コネクタ 75">
          <a:extLst>
            <a:ext uri="{FF2B5EF4-FFF2-40B4-BE49-F238E27FC236}">
              <a16:creationId xmlns:a16="http://schemas.microsoft.com/office/drawing/2014/main" id="{DE9325FE-91CE-4936-B499-C071FB2C007D}"/>
            </a:ext>
          </a:extLst>
        </xdr:cNvPr>
        <xdr:cNvCxnSpPr/>
      </xdr:nvCxnSpPr>
      <xdr:spPr>
        <a:xfrm>
          <a:off x="3797300" y="65798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151130</xdr:rowOff>
    </xdr:from>
    <xdr:to>
      <xdr:col>15</xdr:col>
      <xdr:colOff>101600</xdr:colOff>
      <xdr:row>38</xdr:row>
      <xdr:rowOff>81280</xdr:rowOff>
    </xdr:to>
    <xdr:sp macro="" textlink="">
      <xdr:nvSpPr>
        <xdr:cNvPr id="77" name="楕円 76">
          <a:extLst>
            <a:ext uri="{FF2B5EF4-FFF2-40B4-BE49-F238E27FC236}">
              <a16:creationId xmlns:a16="http://schemas.microsoft.com/office/drawing/2014/main" id="{E8173C20-1881-4D05-993B-83F9BA1510AC}"/>
            </a:ext>
          </a:extLst>
        </xdr:cNvPr>
        <xdr:cNvSpPr/>
      </xdr:nvSpPr>
      <xdr:spPr>
        <a:xfrm>
          <a:off x="2857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30480</xdr:rowOff>
    </xdr:from>
    <xdr:to>
      <xdr:col>19</xdr:col>
      <xdr:colOff>177800</xdr:colOff>
      <xdr:row>38</xdr:row>
      <xdr:rowOff>64770</xdr:rowOff>
    </xdr:to>
    <xdr:cxnSp macro="">
      <xdr:nvCxnSpPr>
        <xdr:cNvPr id="78" name="直線コネクタ 77">
          <a:extLst>
            <a:ext uri="{FF2B5EF4-FFF2-40B4-BE49-F238E27FC236}">
              <a16:creationId xmlns:a16="http://schemas.microsoft.com/office/drawing/2014/main" id="{EE3009D5-BDA7-47A6-B10A-1C818DCB4DF2}"/>
            </a:ext>
          </a:extLst>
        </xdr:cNvPr>
        <xdr:cNvCxnSpPr/>
      </xdr:nvCxnSpPr>
      <xdr:spPr>
        <a:xfrm>
          <a:off x="2908300" y="65455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114935</xdr:rowOff>
    </xdr:from>
    <xdr:to>
      <xdr:col>10</xdr:col>
      <xdr:colOff>165100</xdr:colOff>
      <xdr:row>38</xdr:row>
      <xdr:rowOff>45085</xdr:rowOff>
    </xdr:to>
    <xdr:sp macro="" textlink="">
      <xdr:nvSpPr>
        <xdr:cNvPr id="79" name="楕円 78">
          <a:extLst>
            <a:ext uri="{FF2B5EF4-FFF2-40B4-BE49-F238E27FC236}">
              <a16:creationId xmlns:a16="http://schemas.microsoft.com/office/drawing/2014/main" id="{4D9707B4-FBD7-4205-9C3E-ACD52D13311D}"/>
            </a:ext>
          </a:extLst>
        </xdr:cNvPr>
        <xdr:cNvSpPr/>
      </xdr:nvSpPr>
      <xdr:spPr>
        <a:xfrm>
          <a:off x="1968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165735</xdr:rowOff>
    </xdr:from>
    <xdr:to>
      <xdr:col>15</xdr:col>
      <xdr:colOff>50800</xdr:colOff>
      <xdr:row>38</xdr:row>
      <xdr:rowOff>30480</xdr:rowOff>
    </xdr:to>
    <xdr:cxnSp macro="">
      <xdr:nvCxnSpPr>
        <xdr:cNvPr id="80" name="直線コネクタ 79">
          <a:extLst>
            <a:ext uri="{FF2B5EF4-FFF2-40B4-BE49-F238E27FC236}">
              <a16:creationId xmlns:a16="http://schemas.microsoft.com/office/drawing/2014/main" id="{B69F2ED3-50AF-4D50-8ACC-12466486C795}"/>
            </a:ext>
          </a:extLst>
        </xdr:cNvPr>
        <xdr:cNvCxnSpPr/>
      </xdr:nvCxnSpPr>
      <xdr:spPr>
        <a:xfrm>
          <a:off x="2019300" y="65093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78740</xdr:rowOff>
    </xdr:from>
    <xdr:to>
      <xdr:col>6</xdr:col>
      <xdr:colOff>38100</xdr:colOff>
      <xdr:row>38</xdr:row>
      <xdr:rowOff>8890</xdr:rowOff>
    </xdr:to>
    <xdr:sp macro="" textlink="">
      <xdr:nvSpPr>
        <xdr:cNvPr id="81" name="楕円 80">
          <a:extLst>
            <a:ext uri="{FF2B5EF4-FFF2-40B4-BE49-F238E27FC236}">
              <a16:creationId xmlns:a16="http://schemas.microsoft.com/office/drawing/2014/main" id="{D8975938-8863-45C6-8DFD-0FFDE245FA2A}"/>
            </a:ext>
          </a:extLst>
        </xdr:cNvPr>
        <xdr:cNvSpPr/>
      </xdr:nvSpPr>
      <xdr:spPr>
        <a:xfrm>
          <a:off x="1079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129540</xdr:rowOff>
    </xdr:from>
    <xdr:to>
      <xdr:col>10</xdr:col>
      <xdr:colOff>114300</xdr:colOff>
      <xdr:row>37</xdr:row>
      <xdr:rowOff>165735</xdr:rowOff>
    </xdr:to>
    <xdr:cxnSp macro="">
      <xdr:nvCxnSpPr>
        <xdr:cNvPr id="82" name="直線コネクタ 81">
          <a:extLst>
            <a:ext uri="{FF2B5EF4-FFF2-40B4-BE49-F238E27FC236}">
              <a16:creationId xmlns:a16="http://schemas.microsoft.com/office/drawing/2014/main" id="{0F712DF8-0E3E-47E2-971C-45296A912DA6}"/>
            </a:ext>
          </a:extLst>
        </xdr:cNvPr>
        <xdr:cNvCxnSpPr/>
      </xdr:nvCxnSpPr>
      <xdr:spPr>
        <a:xfrm>
          <a:off x="1130300" y="64731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9E70F382-B84F-4516-B508-0E12D4D3949C}"/>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943D4BE6-F1BE-48E4-B596-ED2434FAA232}"/>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1760A764-7CA5-46A8-BC8E-0E1F9ED35ADA}"/>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A6733411-80A1-4365-B58E-91D0E7DEEBA2}"/>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132097</xdr:rowOff>
    </xdr:from>
    <xdr:ext cx="405111" cy="259045"/>
    <xdr:sp macro="" textlink="">
      <xdr:nvSpPr>
        <xdr:cNvPr id="87" name="n_1mainValue【道路】&#10;有形固定資産減価償却率">
          <a:extLst>
            <a:ext uri="{FF2B5EF4-FFF2-40B4-BE49-F238E27FC236}">
              <a16:creationId xmlns:a16="http://schemas.microsoft.com/office/drawing/2014/main" id="{045D2C8B-48F8-4B6E-A873-CA2E96BFD491}"/>
            </a:ext>
          </a:extLst>
        </xdr:cNvPr>
        <xdr:cNvSpPr txBox="1"/>
      </xdr:nvSpPr>
      <xdr:spPr>
        <a:xfrm>
          <a:off x="3582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97807</xdr:rowOff>
    </xdr:from>
    <xdr:ext cx="405111" cy="259045"/>
    <xdr:sp macro="" textlink="">
      <xdr:nvSpPr>
        <xdr:cNvPr id="88" name="n_2mainValue【道路】&#10;有形固定資産減価償却率">
          <a:extLst>
            <a:ext uri="{FF2B5EF4-FFF2-40B4-BE49-F238E27FC236}">
              <a16:creationId xmlns:a16="http://schemas.microsoft.com/office/drawing/2014/main" id="{47178E76-9848-4492-B832-57CAC216DEFC}"/>
            </a:ext>
          </a:extLst>
        </xdr:cNvPr>
        <xdr:cNvSpPr txBox="1"/>
      </xdr:nvSpPr>
      <xdr:spPr>
        <a:xfrm>
          <a:off x="2705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61612</xdr:rowOff>
    </xdr:from>
    <xdr:ext cx="405111" cy="259045"/>
    <xdr:sp macro="" textlink="">
      <xdr:nvSpPr>
        <xdr:cNvPr id="89" name="n_3mainValue【道路】&#10;有形固定資産減価償却率">
          <a:extLst>
            <a:ext uri="{FF2B5EF4-FFF2-40B4-BE49-F238E27FC236}">
              <a16:creationId xmlns:a16="http://schemas.microsoft.com/office/drawing/2014/main" id="{34422915-B670-4170-8CFF-B5FE6926840F}"/>
            </a:ext>
          </a:extLst>
        </xdr:cNvPr>
        <xdr:cNvSpPr txBox="1"/>
      </xdr:nvSpPr>
      <xdr:spPr>
        <a:xfrm>
          <a:off x="1816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25417</xdr:rowOff>
    </xdr:from>
    <xdr:ext cx="405111" cy="259045"/>
    <xdr:sp macro="" textlink="">
      <xdr:nvSpPr>
        <xdr:cNvPr id="90" name="n_4mainValue【道路】&#10;有形固定資産減価償却率">
          <a:extLst>
            <a:ext uri="{FF2B5EF4-FFF2-40B4-BE49-F238E27FC236}">
              <a16:creationId xmlns:a16="http://schemas.microsoft.com/office/drawing/2014/main" id="{52A97C75-3CA6-4739-A803-4F3D8B7F7F08}"/>
            </a:ext>
          </a:extLst>
        </xdr:cNvPr>
        <xdr:cNvSpPr txBox="1"/>
      </xdr:nvSpPr>
      <xdr:spPr>
        <a:xfrm>
          <a:off x="92774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D80EB90-934C-4634-AB56-7B17706F03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B3C6D43-C57E-4721-820D-E9BBCF24689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41428E7-C459-47C3-81AD-7687BF04F62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347A3D7-BA52-47EB-8584-4B6709D7BD5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3C2DAEB-B331-466F-BDC8-1324F7B9CB0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FEFE010-38D2-45DF-92C8-BF34113A67D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116800F-7561-4797-B073-9A1BEB46D6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B67C954-085D-492F-B79A-B39A0CE532A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9839C8D-C85D-4794-B6C6-7B9FD4C4FC6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7C9EBE7-4A67-43A8-BD48-5AD74B1FCA9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59077D4-71D8-433E-BF3D-8991FAE5E76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854A1B6-0952-4026-884C-E5404B8C1F9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45A3638-4A5D-401C-AAFF-C32813C3507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9D03171-99B5-46A1-A821-7B6D439E7921}"/>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71C9914-E082-4DC9-B2F2-AD19C276B7C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8C8BC39E-E57B-40F4-B8F8-9EF1DC1E9DF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E37EC56-C18D-482D-B97C-D609AE3A11E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65980CDC-816A-4291-B870-107A2E71245C}"/>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AD5C4169-0F43-4E53-BA22-D6AC045692C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501E586D-5120-4EAA-9308-4661F5CBC9D7}"/>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117C1D6-30DF-47A5-B43A-B29FA96BB33C}"/>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82B72647-F95A-45FB-AFA3-99D23BCE120B}"/>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832AA91-4D4A-4784-B63C-590663A8C41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638AA4F3-9266-471C-AAD6-74B2E2A8E5C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2FB88EB-0383-4FF4-AD01-536AFBB0A19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79BC810B-F8A4-4F5E-8703-0A377E76DF9B}"/>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D059BA93-27FB-4AD3-87E8-EDC1E4038A3E}"/>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F599728F-D359-41FF-9A79-47816B2E2A02}"/>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96C25D65-7A1D-4273-BA32-C5308B70DC91}"/>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35D3E05F-F0EC-401C-878B-5E30425595CE}"/>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681A6DF3-9288-45F9-9ED0-443204D2D5FC}"/>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87335ABA-0EAE-401B-8D33-99AA1A116FD1}"/>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372414F8-29C9-418A-993D-9490570A1CFC}"/>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219C0188-786F-4DE0-B7DD-172E0F31D1F1}"/>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65E8AACE-E4C1-4C87-8FF7-1283F2BA7296}"/>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6156F314-DCC0-4584-8557-70747AD17054}"/>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2CE8661-6435-4732-BB8E-E382120B55A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7ED407E-A761-41E9-ADAB-2FB01B4DB46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71F940D-3F4A-4377-AB50-D58930C060F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7E99DE0-8634-4037-824B-7EE8931D628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579907D-4351-465E-9E8B-645FC9AA53F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68344</xdr:rowOff>
    </xdr:from>
    <xdr:to>
      <xdr:col>55</xdr:col>
      <xdr:colOff>50800</xdr:colOff>
      <xdr:row>40</xdr:row>
      <xdr:rowOff>169944</xdr:rowOff>
    </xdr:to>
    <xdr:sp macro="" textlink="">
      <xdr:nvSpPr>
        <xdr:cNvPr id="132" name="楕円 131">
          <a:extLst>
            <a:ext uri="{FF2B5EF4-FFF2-40B4-BE49-F238E27FC236}">
              <a16:creationId xmlns:a16="http://schemas.microsoft.com/office/drawing/2014/main" id="{B124EFB7-7475-4615-A992-5885A5FDB261}"/>
            </a:ext>
          </a:extLst>
        </xdr:cNvPr>
        <xdr:cNvSpPr/>
      </xdr:nvSpPr>
      <xdr:spPr>
        <a:xfrm>
          <a:off x="10426700" y="692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46771</xdr:rowOff>
    </xdr:from>
    <xdr:ext cx="469744" cy="259045"/>
    <xdr:sp macro="" textlink="">
      <xdr:nvSpPr>
        <xdr:cNvPr id="133" name="【道路】&#10;一人当たり延長該当値テキスト">
          <a:extLst>
            <a:ext uri="{FF2B5EF4-FFF2-40B4-BE49-F238E27FC236}">
              <a16:creationId xmlns:a16="http://schemas.microsoft.com/office/drawing/2014/main" id="{1B17C303-7CD8-42A3-B75C-1E2DCF376CA2}"/>
            </a:ext>
          </a:extLst>
        </xdr:cNvPr>
        <xdr:cNvSpPr txBox="1"/>
      </xdr:nvSpPr>
      <xdr:spPr>
        <a:xfrm>
          <a:off x="10515600" y="690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76378</xdr:rowOff>
    </xdr:from>
    <xdr:to>
      <xdr:col>50</xdr:col>
      <xdr:colOff>165100</xdr:colOff>
      <xdr:row>41</xdr:row>
      <xdr:rowOff>6528</xdr:rowOff>
    </xdr:to>
    <xdr:sp macro="" textlink="">
      <xdr:nvSpPr>
        <xdr:cNvPr id="134" name="楕円 133">
          <a:extLst>
            <a:ext uri="{FF2B5EF4-FFF2-40B4-BE49-F238E27FC236}">
              <a16:creationId xmlns:a16="http://schemas.microsoft.com/office/drawing/2014/main" id="{8E0A14BC-C6DA-4155-BD2C-154891B8BB4C}"/>
            </a:ext>
          </a:extLst>
        </xdr:cNvPr>
        <xdr:cNvSpPr/>
      </xdr:nvSpPr>
      <xdr:spPr>
        <a:xfrm>
          <a:off x="9588500" y="693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119144</xdr:rowOff>
    </xdr:from>
    <xdr:to>
      <xdr:col>55</xdr:col>
      <xdr:colOff>0</xdr:colOff>
      <xdr:row>40</xdr:row>
      <xdr:rowOff>127178</xdr:rowOff>
    </xdr:to>
    <xdr:cxnSp macro="">
      <xdr:nvCxnSpPr>
        <xdr:cNvPr id="135" name="直線コネクタ 134">
          <a:extLst>
            <a:ext uri="{FF2B5EF4-FFF2-40B4-BE49-F238E27FC236}">
              <a16:creationId xmlns:a16="http://schemas.microsoft.com/office/drawing/2014/main" id="{567EF4E9-E1DC-42D1-A39D-C60784AF2B97}"/>
            </a:ext>
          </a:extLst>
        </xdr:cNvPr>
        <xdr:cNvCxnSpPr/>
      </xdr:nvCxnSpPr>
      <xdr:spPr>
        <a:xfrm flipV="1">
          <a:off x="9639300" y="6977144"/>
          <a:ext cx="838200" cy="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104626</xdr:rowOff>
    </xdr:from>
    <xdr:to>
      <xdr:col>46</xdr:col>
      <xdr:colOff>38100</xdr:colOff>
      <xdr:row>40</xdr:row>
      <xdr:rowOff>34776</xdr:rowOff>
    </xdr:to>
    <xdr:sp macro="" textlink="">
      <xdr:nvSpPr>
        <xdr:cNvPr id="136" name="楕円 135">
          <a:extLst>
            <a:ext uri="{FF2B5EF4-FFF2-40B4-BE49-F238E27FC236}">
              <a16:creationId xmlns:a16="http://schemas.microsoft.com/office/drawing/2014/main" id="{D3E49286-B45E-4817-9D8C-652A16C49014}"/>
            </a:ext>
          </a:extLst>
        </xdr:cNvPr>
        <xdr:cNvSpPr/>
      </xdr:nvSpPr>
      <xdr:spPr>
        <a:xfrm>
          <a:off x="8699500" y="679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155426</xdr:rowOff>
    </xdr:from>
    <xdr:to>
      <xdr:col>50</xdr:col>
      <xdr:colOff>114300</xdr:colOff>
      <xdr:row>40</xdr:row>
      <xdr:rowOff>127178</xdr:rowOff>
    </xdr:to>
    <xdr:cxnSp macro="">
      <xdr:nvCxnSpPr>
        <xdr:cNvPr id="137" name="直線コネクタ 136">
          <a:extLst>
            <a:ext uri="{FF2B5EF4-FFF2-40B4-BE49-F238E27FC236}">
              <a16:creationId xmlns:a16="http://schemas.microsoft.com/office/drawing/2014/main" id="{1E12D8FD-B414-4F06-858E-E855F50A15C2}"/>
            </a:ext>
          </a:extLst>
        </xdr:cNvPr>
        <xdr:cNvCxnSpPr/>
      </xdr:nvCxnSpPr>
      <xdr:spPr>
        <a:xfrm>
          <a:off x="8750300" y="6841976"/>
          <a:ext cx="889000" cy="14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115142</xdr:rowOff>
    </xdr:from>
    <xdr:to>
      <xdr:col>41</xdr:col>
      <xdr:colOff>101600</xdr:colOff>
      <xdr:row>40</xdr:row>
      <xdr:rowOff>45292</xdr:rowOff>
    </xdr:to>
    <xdr:sp macro="" textlink="">
      <xdr:nvSpPr>
        <xdr:cNvPr id="138" name="楕円 137">
          <a:extLst>
            <a:ext uri="{FF2B5EF4-FFF2-40B4-BE49-F238E27FC236}">
              <a16:creationId xmlns:a16="http://schemas.microsoft.com/office/drawing/2014/main" id="{F9367AA2-D2F2-4501-8DE2-0EC918AB2080}"/>
            </a:ext>
          </a:extLst>
        </xdr:cNvPr>
        <xdr:cNvSpPr/>
      </xdr:nvSpPr>
      <xdr:spPr>
        <a:xfrm>
          <a:off x="7810500" y="680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155426</xdr:rowOff>
    </xdr:from>
    <xdr:to>
      <xdr:col>45</xdr:col>
      <xdr:colOff>177800</xdr:colOff>
      <xdr:row>39</xdr:row>
      <xdr:rowOff>165942</xdr:rowOff>
    </xdr:to>
    <xdr:cxnSp macro="">
      <xdr:nvCxnSpPr>
        <xdr:cNvPr id="139" name="直線コネクタ 138">
          <a:extLst>
            <a:ext uri="{FF2B5EF4-FFF2-40B4-BE49-F238E27FC236}">
              <a16:creationId xmlns:a16="http://schemas.microsoft.com/office/drawing/2014/main" id="{2C53A297-0D39-4EE8-834E-F6DAC251F1F9}"/>
            </a:ext>
          </a:extLst>
        </xdr:cNvPr>
        <xdr:cNvCxnSpPr/>
      </xdr:nvCxnSpPr>
      <xdr:spPr>
        <a:xfrm flipV="1">
          <a:off x="7861300" y="6841976"/>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104169</xdr:rowOff>
    </xdr:from>
    <xdr:to>
      <xdr:col>36</xdr:col>
      <xdr:colOff>165100</xdr:colOff>
      <xdr:row>41</xdr:row>
      <xdr:rowOff>34319</xdr:rowOff>
    </xdr:to>
    <xdr:sp macro="" textlink="">
      <xdr:nvSpPr>
        <xdr:cNvPr id="140" name="楕円 139">
          <a:extLst>
            <a:ext uri="{FF2B5EF4-FFF2-40B4-BE49-F238E27FC236}">
              <a16:creationId xmlns:a16="http://schemas.microsoft.com/office/drawing/2014/main" id="{7F818378-33F8-4FEB-95DF-54F9B6D24167}"/>
            </a:ext>
          </a:extLst>
        </xdr:cNvPr>
        <xdr:cNvSpPr/>
      </xdr:nvSpPr>
      <xdr:spPr>
        <a:xfrm>
          <a:off x="6921500" y="696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165942</xdr:rowOff>
    </xdr:from>
    <xdr:to>
      <xdr:col>41</xdr:col>
      <xdr:colOff>50800</xdr:colOff>
      <xdr:row>40</xdr:row>
      <xdr:rowOff>154969</xdr:rowOff>
    </xdr:to>
    <xdr:cxnSp macro="">
      <xdr:nvCxnSpPr>
        <xdr:cNvPr id="141" name="直線コネクタ 140">
          <a:extLst>
            <a:ext uri="{FF2B5EF4-FFF2-40B4-BE49-F238E27FC236}">
              <a16:creationId xmlns:a16="http://schemas.microsoft.com/office/drawing/2014/main" id="{B52727A4-7F47-43A8-AE27-04772FBF2616}"/>
            </a:ext>
          </a:extLst>
        </xdr:cNvPr>
        <xdr:cNvCxnSpPr/>
      </xdr:nvCxnSpPr>
      <xdr:spPr>
        <a:xfrm flipV="1">
          <a:off x="6972300" y="6852492"/>
          <a:ext cx="889000" cy="16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C661A4C2-91BE-4EE7-8AE4-11468F29E562}"/>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47A547DD-AFF6-4775-8AB5-87B273AFD22D}"/>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A33400D5-0C1D-4D9C-9E97-DAE2BB8E6415}"/>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FC675A34-F2B4-4771-A09C-29F7335C0801}"/>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169105</xdr:rowOff>
    </xdr:from>
    <xdr:ext cx="469744" cy="259045"/>
    <xdr:sp macro="" textlink="">
      <xdr:nvSpPr>
        <xdr:cNvPr id="146" name="n_1mainValue【道路】&#10;一人当たり延長">
          <a:extLst>
            <a:ext uri="{FF2B5EF4-FFF2-40B4-BE49-F238E27FC236}">
              <a16:creationId xmlns:a16="http://schemas.microsoft.com/office/drawing/2014/main" id="{B4688E12-7BE1-4B9D-96D5-89FCB88723BF}"/>
            </a:ext>
          </a:extLst>
        </xdr:cNvPr>
        <xdr:cNvSpPr txBox="1"/>
      </xdr:nvSpPr>
      <xdr:spPr>
        <a:xfrm>
          <a:off x="9391727" y="702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25903</xdr:rowOff>
    </xdr:from>
    <xdr:ext cx="534377" cy="259045"/>
    <xdr:sp macro="" textlink="">
      <xdr:nvSpPr>
        <xdr:cNvPr id="147" name="n_2mainValue【道路】&#10;一人当たり延長">
          <a:extLst>
            <a:ext uri="{FF2B5EF4-FFF2-40B4-BE49-F238E27FC236}">
              <a16:creationId xmlns:a16="http://schemas.microsoft.com/office/drawing/2014/main" id="{5A4336D8-89F5-443E-9648-15861C936907}"/>
            </a:ext>
          </a:extLst>
        </xdr:cNvPr>
        <xdr:cNvSpPr txBox="1"/>
      </xdr:nvSpPr>
      <xdr:spPr>
        <a:xfrm>
          <a:off x="8483111" y="688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36419</xdr:rowOff>
    </xdr:from>
    <xdr:ext cx="534377" cy="259045"/>
    <xdr:sp macro="" textlink="">
      <xdr:nvSpPr>
        <xdr:cNvPr id="148" name="n_3mainValue【道路】&#10;一人当たり延長">
          <a:extLst>
            <a:ext uri="{FF2B5EF4-FFF2-40B4-BE49-F238E27FC236}">
              <a16:creationId xmlns:a16="http://schemas.microsoft.com/office/drawing/2014/main" id="{CD4D8725-0DB8-44DA-AB85-9B459435239C}"/>
            </a:ext>
          </a:extLst>
        </xdr:cNvPr>
        <xdr:cNvSpPr txBox="1"/>
      </xdr:nvSpPr>
      <xdr:spPr>
        <a:xfrm>
          <a:off x="7594111" y="689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25446</xdr:rowOff>
    </xdr:from>
    <xdr:ext cx="469744" cy="259045"/>
    <xdr:sp macro="" textlink="">
      <xdr:nvSpPr>
        <xdr:cNvPr id="149" name="n_4mainValue【道路】&#10;一人当たり延長">
          <a:extLst>
            <a:ext uri="{FF2B5EF4-FFF2-40B4-BE49-F238E27FC236}">
              <a16:creationId xmlns:a16="http://schemas.microsoft.com/office/drawing/2014/main" id="{9FA14BF8-41AC-423F-8AB4-44952329EDA1}"/>
            </a:ext>
          </a:extLst>
        </xdr:cNvPr>
        <xdr:cNvSpPr txBox="1"/>
      </xdr:nvSpPr>
      <xdr:spPr>
        <a:xfrm>
          <a:off x="6737427" y="705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366CD3A-DC71-49DD-9B9A-F1CAD280777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7828F91-90C3-4C7A-94B1-55319A8BEDC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2E3CA5D2-A81F-4049-B335-D8562149A05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C95E24A6-CAE0-4C1B-ACD9-FC36ED3DB02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A5A8965-5FE5-41D2-B49C-98EA334EBC3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9D2E074-383D-4999-85C1-1055A09BBED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0ED065E-703C-4680-9B90-74935BD3D28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658DC0B-32DE-4372-A25D-0099E59BE3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61EFA0C-B38D-41BA-B572-C649A528B30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F83D079-8490-470D-ABDE-F009EDE30D5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29F0B0E-AADF-4FB1-BFC7-6133ACF6B06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170AE55-41EB-4A8F-A052-6FD817064FA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478C54C-670E-4FF1-BC3F-A73C5C2F9A8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CE8C76E-9B91-46EA-91BA-73139F9CB13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24691410-A908-4787-B3E9-FB2C8665393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6F4A93B-2D72-4355-BD02-A38C71673CF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8C660B5-FDB9-4DA8-9BE3-704FB79085A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B6D78C3-8AEF-4C76-A1BE-9CBE49AC8C5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B42D354-C905-4DA6-96FB-C294A1488D1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B343D099-7C89-49F5-A7FE-DD035B80769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93369767-F79F-4D03-B3D5-714BCC5537D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4DB14B34-02B6-4E6E-89D7-74A9EAEFEA6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2C32E30-67AC-449D-B6F6-4F7195A2ECB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D0536D8-FFEF-4CA3-8347-62430B3DF09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9AD8E10-AF98-4B30-AEF1-9D2A7178B80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722C64D5-7B7E-41D5-9EA4-1B955D61A65F}"/>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684E7A86-018A-46DA-8078-F287F22DC359}"/>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5B9B7D21-9DC3-4DE7-AF89-6951A778D317}"/>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2A6F10D-5A57-41ED-870F-FC14D3167EC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13FA703E-3FDC-4FF1-AA6B-13C3275EA0F1}"/>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E36EF33-8D61-4DDB-9DCB-AA46F410EC38}"/>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EB215DB4-4D4B-401B-A13B-50B9D74F1B13}"/>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8814C659-EB44-4E0D-A57B-A67D0EAE3E76}"/>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51423FCE-1D81-4DC0-919C-A8861DF17C9C}"/>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6A74B0F9-9DE6-4ECA-BD14-5E6DA46ECDCB}"/>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51A0B2F8-3725-48DE-B06F-468FE5081329}"/>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532146F-6ECD-4D86-8A22-2E0D088801C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535EF4F-9AC5-4556-81B3-9ABC821E9AF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AC8BA48-93D9-4CBA-A585-0D840691F58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D362B2B-A787-48C0-914F-6321910722A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59A2F01-D1F1-47AA-BA26-234E4B400C8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29210</xdr:rowOff>
    </xdr:from>
    <xdr:to>
      <xdr:col>24</xdr:col>
      <xdr:colOff>114300</xdr:colOff>
      <xdr:row>60</xdr:row>
      <xdr:rowOff>130810</xdr:rowOff>
    </xdr:to>
    <xdr:sp macro="" textlink="">
      <xdr:nvSpPr>
        <xdr:cNvPr id="191" name="楕円 190">
          <a:extLst>
            <a:ext uri="{FF2B5EF4-FFF2-40B4-BE49-F238E27FC236}">
              <a16:creationId xmlns:a16="http://schemas.microsoft.com/office/drawing/2014/main" id="{CD15B552-8E3E-4525-BAF6-A9066DE9E69A}"/>
            </a:ext>
          </a:extLst>
        </xdr:cNvPr>
        <xdr:cNvSpPr/>
      </xdr:nvSpPr>
      <xdr:spPr>
        <a:xfrm>
          <a:off x="45847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52087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66266D7-EA9D-4839-A0F3-B507349079C1}"/>
            </a:ext>
          </a:extLst>
        </xdr:cNvPr>
        <xdr:cNvSpPr txBox="1"/>
      </xdr:nvSpPr>
      <xdr:spPr>
        <a:xfrm>
          <a:off x="4673600" y="1016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16147</xdr:rowOff>
    </xdr:from>
    <xdr:to>
      <xdr:col>20</xdr:col>
      <xdr:colOff>38100</xdr:colOff>
      <xdr:row>60</xdr:row>
      <xdr:rowOff>117747</xdr:rowOff>
    </xdr:to>
    <xdr:sp macro="" textlink="">
      <xdr:nvSpPr>
        <xdr:cNvPr id="193" name="楕円 192">
          <a:extLst>
            <a:ext uri="{FF2B5EF4-FFF2-40B4-BE49-F238E27FC236}">
              <a16:creationId xmlns:a16="http://schemas.microsoft.com/office/drawing/2014/main" id="{84735BFC-27BC-48E5-8F03-73C0435A80E3}"/>
            </a:ext>
          </a:extLst>
        </xdr:cNvPr>
        <xdr:cNvSpPr/>
      </xdr:nvSpPr>
      <xdr:spPr>
        <a:xfrm>
          <a:off x="3746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66947</xdr:rowOff>
    </xdr:from>
    <xdr:to>
      <xdr:col>24</xdr:col>
      <xdr:colOff>63500</xdr:colOff>
      <xdr:row>60</xdr:row>
      <xdr:rowOff>80010</xdr:rowOff>
    </xdr:to>
    <xdr:cxnSp macro="">
      <xdr:nvCxnSpPr>
        <xdr:cNvPr id="194" name="直線コネクタ 193">
          <a:extLst>
            <a:ext uri="{FF2B5EF4-FFF2-40B4-BE49-F238E27FC236}">
              <a16:creationId xmlns:a16="http://schemas.microsoft.com/office/drawing/2014/main" id="{3E1BA58E-7973-4746-AF2B-47CB6815E10B}"/>
            </a:ext>
          </a:extLst>
        </xdr:cNvPr>
        <xdr:cNvCxnSpPr/>
      </xdr:nvCxnSpPr>
      <xdr:spPr>
        <a:xfrm>
          <a:off x="3797300" y="1035394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171269</xdr:rowOff>
    </xdr:from>
    <xdr:to>
      <xdr:col>15</xdr:col>
      <xdr:colOff>101600</xdr:colOff>
      <xdr:row>60</xdr:row>
      <xdr:rowOff>101419</xdr:rowOff>
    </xdr:to>
    <xdr:sp macro="" textlink="">
      <xdr:nvSpPr>
        <xdr:cNvPr id="195" name="楕円 194">
          <a:extLst>
            <a:ext uri="{FF2B5EF4-FFF2-40B4-BE49-F238E27FC236}">
              <a16:creationId xmlns:a16="http://schemas.microsoft.com/office/drawing/2014/main" id="{529784C9-0DBD-4E57-94C2-3BFED444CD3C}"/>
            </a:ext>
          </a:extLst>
        </xdr:cNvPr>
        <xdr:cNvSpPr/>
      </xdr:nvSpPr>
      <xdr:spPr>
        <a:xfrm>
          <a:off x="2857500" y="1028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50619</xdr:rowOff>
    </xdr:from>
    <xdr:to>
      <xdr:col>19</xdr:col>
      <xdr:colOff>177800</xdr:colOff>
      <xdr:row>60</xdr:row>
      <xdr:rowOff>66947</xdr:rowOff>
    </xdr:to>
    <xdr:cxnSp macro="">
      <xdr:nvCxnSpPr>
        <xdr:cNvPr id="196" name="直線コネクタ 195">
          <a:extLst>
            <a:ext uri="{FF2B5EF4-FFF2-40B4-BE49-F238E27FC236}">
              <a16:creationId xmlns:a16="http://schemas.microsoft.com/office/drawing/2014/main" id="{549DFF9C-4A6E-4CC4-BF0A-713F4935BA2A}"/>
            </a:ext>
          </a:extLst>
        </xdr:cNvPr>
        <xdr:cNvCxnSpPr/>
      </xdr:nvCxnSpPr>
      <xdr:spPr>
        <a:xfrm>
          <a:off x="2908300" y="1033761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97" name="楕円 196">
          <a:extLst>
            <a:ext uri="{FF2B5EF4-FFF2-40B4-BE49-F238E27FC236}">
              <a16:creationId xmlns:a16="http://schemas.microsoft.com/office/drawing/2014/main" id="{932B93D0-E1B3-4BDB-9392-373DCB6A0B7E}"/>
            </a:ext>
          </a:extLst>
        </xdr:cNvPr>
        <xdr:cNvSpPr/>
      </xdr:nvSpPr>
      <xdr:spPr>
        <a:xfrm>
          <a:off x="1968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34290</xdr:rowOff>
    </xdr:from>
    <xdr:to>
      <xdr:col>15</xdr:col>
      <xdr:colOff>50800</xdr:colOff>
      <xdr:row>60</xdr:row>
      <xdr:rowOff>50619</xdr:rowOff>
    </xdr:to>
    <xdr:cxnSp macro="">
      <xdr:nvCxnSpPr>
        <xdr:cNvPr id="198" name="直線コネクタ 197">
          <a:extLst>
            <a:ext uri="{FF2B5EF4-FFF2-40B4-BE49-F238E27FC236}">
              <a16:creationId xmlns:a16="http://schemas.microsoft.com/office/drawing/2014/main" id="{78C0DAF5-CBB7-4D09-A208-D7C1CE3063DC}"/>
            </a:ext>
          </a:extLst>
        </xdr:cNvPr>
        <xdr:cNvCxnSpPr/>
      </xdr:nvCxnSpPr>
      <xdr:spPr>
        <a:xfrm>
          <a:off x="2019300" y="1032129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138612</xdr:rowOff>
    </xdr:from>
    <xdr:to>
      <xdr:col>6</xdr:col>
      <xdr:colOff>38100</xdr:colOff>
      <xdr:row>60</xdr:row>
      <xdr:rowOff>68762</xdr:rowOff>
    </xdr:to>
    <xdr:sp macro="" textlink="">
      <xdr:nvSpPr>
        <xdr:cNvPr id="199" name="楕円 198">
          <a:extLst>
            <a:ext uri="{FF2B5EF4-FFF2-40B4-BE49-F238E27FC236}">
              <a16:creationId xmlns:a16="http://schemas.microsoft.com/office/drawing/2014/main" id="{4CDF76CF-3082-4DDB-9A50-F356E0228FD0}"/>
            </a:ext>
          </a:extLst>
        </xdr:cNvPr>
        <xdr:cNvSpPr/>
      </xdr:nvSpPr>
      <xdr:spPr>
        <a:xfrm>
          <a:off x="1079500" y="102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17962</xdr:rowOff>
    </xdr:from>
    <xdr:to>
      <xdr:col>10</xdr:col>
      <xdr:colOff>114300</xdr:colOff>
      <xdr:row>60</xdr:row>
      <xdr:rowOff>34290</xdr:rowOff>
    </xdr:to>
    <xdr:cxnSp macro="">
      <xdr:nvCxnSpPr>
        <xdr:cNvPr id="200" name="直線コネクタ 199">
          <a:extLst>
            <a:ext uri="{FF2B5EF4-FFF2-40B4-BE49-F238E27FC236}">
              <a16:creationId xmlns:a16="http://schemas.microsoft.com/office/drawing/2014/main" id="{A98F51EC-75A2-4E89-B45B-34B5C986B202}"/>
            </a:ext>
          </a:extLst>
        </xdr:cNvPr>
        <xdr:cNvCxnSpPr/>
      </xdr:nvCxnSpPr>
      <xdr:spPr>
        <a:xfrm>
          <a:off x="1130300" y="1030496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BD9198D-6B1B-47C4-AF50-0F383BDB9AFE}"/>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7CF4206-EDCF-43C2-98E8-7B97C29CC2D9}"/>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595D8F27-0306-4B93-820E-4E9BAE20DADD}"/>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6FBCEB3E-9565-45AF-848E-461F18943DBF}"/>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134274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3B645DA-18BD-4F39-93F1-0CBB819DEE5C}"/>
            </a:ext>
          </a:extLst>
        </xdr:cNvPr>
        <xdr:cNvSpPr txBox="1"/>
      </xdr:nvSpPr>
      <xdr:spPr>
        <a:xfrm>
          <a:off x="3582044" y="1007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117946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5EC8AE5E-7F03-4F09-B168-F0B71C9646A2}"/>
            </a:ext>
          </a:extLst>
        </xdr:cNvPr>
        <xdr:cNvSpPr txBox="1"/>
      </xdr:nvSpPr>
      <xdr:spPr>
        <a:xfrm>
          <a:off x="2705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660A523-2CC3-469F-9779-590E952A1E88}"/>
            </a:ext>
          </a:extLst>
        </xdr:cNvPr>
        <xdr:cNvSpPr txBox="1"/>
      </xdr:nvSpPr>
      <xdr:spPr>
        <a:xfrm>
          <a:off x="1816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85289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4B98D90-13A6-480C-861B-C82F61EB6A64}"/>
            </a:ext>
          </a:extLst>
        </xdr:cNvPr>
        <xdr:cNvSpPr txBox="1"/>
      </xdr:nvSpPr>
      <xdr:spPr>
        <a:xfrm>
          <a:off x="927744" y="1002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E5FA5AD-69B3-4F89-8561-5D958DB6E1D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958BA4B-8E85-49A4-88C7-3CA8820FAC6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F12ACA2-9201-4AC0-9E50-5CB67314686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B776823-3454-49E9-BB49-1AA631D9C9C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2057586-FC06-4B81-86B0-15119446541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3E74241-EA69-4A38-8884-4AE66F280FA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7E982CB-D011-48CC-BA81-DDE1DFFE69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D5914B6D-2B6B-4B5F-B89D-F77E944A5DD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0965849-345B-42C7-A24E-AEF8405348C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E8B73A6-F099-45BC-8751-9897EA64142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B32176A-C615-44D9-B36E-46EC0F64E8B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69B0DE74-86D0-4D05-A111-830C4DEFC96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DBC5869-05BF-48B2-84C4-B1EC6CF7591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428273A4-20C8-4440-886F-6FDEC826A97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2975C06-C420-45A0-BF36-24598BB2290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B1D999D6-1ACA-4C43-BBF3-45368E35D37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790F361-256A-4D7A-917E-51AB242AB8E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6F851A11-AABB-4024-A46D-41A7D70C0DE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4AC14A2-0DFE-46CE-A5E4-105F9C3D5A6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483E594-7655-4AB5-8EB4-35AA53B7FDA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C6F5BB1-737F-41B7-90B6-566942326D5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91B6655-DF9F-4F5E-BE3D-F4B67FC8FDE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664F96C5-6775-4752-BBED-0B3C62A4B19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EEB277C1-AC48-479C-8ACE-77999555AFB1}"/>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6E2DBC4D-6931-49A4-A150-5388818E66E9}"/>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6D3764D2-745D-4FC3-8140-967B84C25C01}"/>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7282FD3-4C5D-4B91-8BDA-A56E9BDD0707}"/>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DB82DD1-4D7B-42DE-BFF3-110A58DAC59D}"/>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BAEDF3E-0500-4DC1-9550-5702A19F37A8}"/>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C8D37421-636A-43E9-AD01-DDDACE160FF4}"/>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B40F964-EF39-4035-98D2-889B9496EBFB}"/>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95A36A21-3765-4275-8C2B-D686560254A9}"/>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30702436-F3F9-4B59-A2BA-C76003ABF9C8}"/>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80290270-2BD9-4E6F-814F-0A7AD9703F97}"/>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F1FFB3-D598-4C0C-AC82-CAF6A6D6A14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2F56366-DABE-491E-8DDA-60AC3B24855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BB0AE96-E1BF-462C-BD36-C567526B9D8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05B957E-7D93-4E37-AFB3-83008AF1FA3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F6BA926-2C9C-4533-A9DD-2162239847C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55085</xdr:rowOff>
    </xdr:from>
    <xdr:to>
      <xdr:col>55</xdr:col>
      <xdr:colOff>50800</xdr:colOff>
      <xdr:row>57</xdr:row>
      <xdr:rowOff>156685</xdr:rowOff>
    </xdr:to>
    <xdr:sp macro="" textlink="">
      <xdr:nvSpPr>
        <xdr:cNvPr id="248" name="楕円 247">
          <a:extLst>
            <a:ext uri="{FF2B5EF4-FFF2-40B4-BE49-F238E27FC236}">
              <a16:creationId xmlns:a16="http://schemas.microsoft.com/office/drawing/2014/main" id="{2F992169-6305-4756-A99A-581963BBD2B6}"/>
            </a:ext>
          </a:extLst>
        </xdr:cNvPr>
        <xdr:cNvSpPr/>
      </xdr:nvSpPr>
      <xdr:spPr>
        <a:xfrm>
          <a:off x="10426700" y="982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141462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073714F-35A2-4668-A233-B3F057FFA5E8}"/>
            </a:ext>
          </a:extLst>
        </xdr:cNvPr>
        <xdr:cNvSpPr txBox="1"/>
      </xdr:nvSpPr>
      <xdr:spPr>
        <a:xfrm>
          <a:off x="10515600" y="974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93116</xdr:rowOff>
    </xdr:from>
    <xdr:to>
      <xdr:col>50</xdr:col>
      <xdr:colOff>165100</xdr:colOff>
      <xdr:row>58</xdr:row>
      <xdr:rowOff>23266</xdr:rowOff>
    </xdr:to>
    <xdr:sp macro="" textlink="">
      <xdr:nvSpPr>
        <xdr:cNvPr id="250" name="楕円 249">
          <a:extLst>
            <a:ext uri="{FF2B5EF4-FFF2-40B4-BE49-F238E27FC236}">
              <a16:creationId xmlns:a16="http://schemas.microsoft.com/office/drawing/2014/main" id="{CB69C0DE-BAC0-4B4C-9152-79B5BE982EAB}"/>
            </a:ext>
          </a:extLst>
        </xdr:cNvPr>
        <xdr:cNvSpPr/>
      </xdr:nvSpPr>
      <xdr:spPr>
        <a:xfrm>
          <a:off x="9588500" y="986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105885</xdr:rowOff>
    </xdr:from>
    <xdr:to>
      <xdr:col>55</xdr:col>
      <xdr:colOff>0</xdr:colOff>
      <xdr:row>57</xdr:row>
      <xdr:rowOff>143916</xdr:rowOff>
    </xdr:to>
    <xdr:cxnSp macro="">
      <xdr:nvCxnSpPr>
        <xdr:cNvPr id="251" name="直線コネクタ 250">
          <a:extLst>
            <a:ext uri="{FF2B5EF4-FFF2-40B4-BE49-F238E27FC236}">
              <a16:creationId xmlns:a16="http://schemas.microsoft.com/office/drawing/2014/main" id="{5A19D452-9292-4232-B85C-AE0542DB4735}"/>
            </a:ext>
          </a:extLst>
        </xdr:cNvPr>
        <xdr:cNvCxnSpPr/>
      </xdr:nvCxnSpPr>
      <xdr:spPr>
        <a:xfrm flipV="1">
          <a:off x="9639300" y="9878535"/>
          <a:ext cx="838200" cy="3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131153</xdr:rowOff>
    </xdr:from>
    <xdr:to>
      <xdr:col>46</xdr:col>
      <xdr:colOff>38100</xdr:colOff>
      <xdr:row>58</xdr:row>
      <xdr:rowOff>61303</xdr:rowOff>
    </xdr:to>
    <xdr:sp macro="" textlink="">
      <xdr:nvSpPr>
        <xdr:cNvPr id="252" name="楕円 251">
          <a:extLst>
            <a:ext uri="{FF2B5EF4-FFF2-40B4-BE49-F238E27FC236}">
              <a16:creationId xmlns:a16="http://schemas.microsoft.com/office/drawing/2014/main" id="{52CC7FF0-A554-47C6-84DF-81F5310473B2}"/>
            </a:ext>
          </a:extLst>
        </xdr:cNvPr>
        <xdr:cNvSpPr/>
      </xdr:nvSpPr>
      <xdr:spPr>
        <a:xfrm>
          <a:off x="8699500" y="990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143916</xdr:rowOff>
    </xdr:from>
    <xdr:to>
      <xdr:col>50</xdr:col>
      <xdr:colOff>114300</xdr:colOff>
      <xdr:row>58</xdr:row>
      <xdr:rowOff>10503</xdr:rowOff>
    </xdr:to>
    <xdr:cxnSp macro="">
      <xdr:nvCxnSpPr>
        <xdr:cNvPr id="253" name="直線コネクタ 252">
          <a:extLst>
            <a:ext uri="{FF2B5EF4-FFF2-40B4-BE49-F238E27FC236}">
              <a16:creationId xmlns:a16="http://schemas.microsoft.com/office/drawing/2014/main" id="{208214F8-F148-443F-98EC-DCB156360FDA}"/>
            </a:ext>
          </a:extLst>
        </xdr:cNvPr>
        <xdr:cNvCxnSpPr/>
      </xdr:nvCxnSpPr>
      <xdr:spPr>
        <a:xfrm flipV="1">
          <a:off x="8750300" y="9916566"/>
          <a:ext cx="889000" cy="3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163385</xdr:rowOff>
    </xdr:from>
    <xdr:to>
      <xdr:col>41</xdr:col>
      <xdr:colOff>101600</xdr:colOff>
      <xdr:row>58</xdr:row>
      <xdr:rowOff>93535</xdr:rowOff>
    </xdr:to>
    <xdr:sp macro="" textlink="">
      <xdr:nvSpPr>
        <xdr:cNvPr id="254" name="楕円 253">
          <a:extLst>
            <a:ext uri="{FF2B5EF4-FFF2-40B4-BE49-F238E27FC236}">
              <a16:creationId xmlns:a16="http://schemas.microsoft.com/office/drawing/2014/main" id="{A44BDD07-ABE9-4F11-A469-5E170EA99239}"/>
            </a:ext>
          </a:extLst>
        </xdr:cNvPr>
        <xdr:cNvSpPr/>
      </xdr:nvSpPr>
      <xdr:spPr>
        <a:xfrm>
          <a:off x="7810500" y="993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10503</xdr:rowOff>
    </xdr:from>
    <xdr:to>
      <xdr:col>45</xdr:col>
      <xdr:colOff>177800</xdr:colOff>
      <xdr:row>58</xdr:row>
      <xdr:rowOff>42735</xdr:rowOff>
    </xdr:to>
    <xdr:cxnSp macro="">
      <xdr:nvCxnSpPr>
        <xdr:cNvPr id="255" name="直線コネクタ 254">
          <a:extLst>
            <a:ext uri="{FF2B5EF4-FFF2-40B4-BE49-F238E27FC236}">
              <a16:creationId xmlns:a16="http://schemas.microsoft.com/office/drawing/2014/main" id="{A7BD429F-4C72-4E00-947D-B4F9C71F643F}"/>
            </a:ext>
          </a:extLst>
        </xdr:cNvPr>
        <xdr:cNvCxnSpPr/>
      </xdr:nvCxnSpPr>
      <xdr:spPr>
        <a:xfrm flipV="1">
          <a:off x="7861300" y="9954603"/>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24835</xdr:rowOff>
    </xdr:from>
    <xdr:to>
      <xdr:col>36</xdr:col>
      <xdr:colOff>165100</xdr:colOff>
      <xdr:row>58</xdr:row>
      <xdr:rowOff>126435</xdr:rowOff>
    </xdr:to>
    <xdr:sp macro="" textlink="">
      <xdr:nvSpPr>
        <xdr:cNvPr id="256" name="楕円 255">
          <a:extLst>
            <a:ext uri="{FF2B5EF4-FFF2-40B4-BE49-F238E27FC236}">
              <a16:creationId xmlns:a16="http://schemas.microsoft.com/office/drawing/2014/main" id="{19C48A2B-E5AF-4039-8F30-06499F4F4388}"/>
            </a:ext>
          </a:extLst>
        </xdr:cNvPr>
        <xdr:cNvSpPr/>
      </xdr:nvSpPr>
      <xdr:spPr>
        <a:xfrm>
          <a:off x="6921500" y="996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42735</xdr:rowOff>
    </xdr:from>
    <xdr:to>
      <xdr:col>41</xdr:col>
      <xdr:colOff>50800</xdr:colOff>
      <xdr:row>58</xdr:row>
      <xdr:rowOff>75635</xdr:rowOff>
    </xdr:to>
    <xdr:cxnSp macro="">
      <xdr:nvCxnSpPr>
        <xdr:cNvPr id="257" name="直線コネクタ 256">
          <a:extLst>
            <a:ext uri="{FF2B5EF4-FFF2-40B4-BE49-F238E27FC236}">
              <a16:creationId xmlns:a16="http://schemas.microsoft.com/office/drawing/2014/main" id="{FE6B6B90-20A7-4BBF-AB9D-DBB2C347F00E}"/>
            </a:ext>
          </a:extLst>
        </xdr:cNvPr>
        <xdr:cNvCxnSpPr/>
      </xdr:nvCxnSpPr>
      <xdr:spPr>
        <a:xfrm flipV="1">
          <a:off x="6972300" y="9986835"/>
          <a:ext cx="889000" cy="3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2D65A39-57F3-4ED0-8AB0-F12C44066B34}"/>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F64D8AB-E306-40F9-A2E6-94CB731D54F9}"/>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851C6376-EE66-4253-8568-21DCB5314285}"/>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3EF9830-D2BA-4990-ACED-57132FBAA54E}"/>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39793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E581B5AC-31D8-4918-BCFD-90E2C2B89A42}"/>
            </a:ext>
          </a:extLst>
        </xdr:cNvPr>
        <xdr:cNvSpPr txBox="1"/>
      </xdr:nvSpPr>
      <xdr:spPr>
        <a:xfrm>
          <a:off x="9327095" y="964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77830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9ACA415-AA6E-47AB-AE1C-7F32CC423905}"/>
            </a:ext>
          </a:extLst>
        </xdr:cNvPr>
        <xdr:cNvSpPr txBox="1"/>
      </xdr:nvSpPr>
      <xdr:spPr>
        <a:xfrm>
          <a:off x="8450795" y="967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110062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31F049C-8C00-40AC-B609-2DFC40ED6107}"/>
            </a:ext>
          </a:extLst>
        </xdr:cNvPr>
        <xdr:cNvSpPr txBox="1"/>
      </xdr:nvSpPr>
      <xdr:spPr>
        <a:xfrm>
          <a:off x="7561795" y="971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142962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7E95C7FD-E389-4F7E-B07F-310EEEC52707}"/>
            </a:ext>
          </a:extLst>
        </xdr:cNvPr>
        <xdr:cNvSpPr txBox="1"/>
      </xdr:nvSpPr>
      <xdr:spPr>
        <a:xfrm>
          <a:off x="6672795" y="9744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45C8CDD-8556-48F7-A410-CA2C97AA4AA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F6475D3-33D1-4456-8DD2-7A4F6B10FE7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4340E93-8EFD-4460-A84F-8AED41BBD98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6BBD683-E415-4BBB-A7D2-8979F48D90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0413E4F-B52B-47A8-9D40-949948CE79A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0AD7012-1896-4434-968E-EB290A9331B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5E3E674-EF34-4E9D-9242-C83563E03A8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CB061F3-B703-4EAF-B910-F9DB943E34B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9FB38F5-3297-4486-BEBD-DD9EEF703FF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5956354-8867-47BB-AF1E-E5B62B16D3F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25C9989-BF39-4C7F-83DC-AED48B6B0E6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87F0CD4-59FA-44D5-9991-6F3DFAA938B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F49922C-35DF-4D1D-9963-A7B7672AD4E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13943A9-9860-4E00-917C-9423C6F241A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9A15B92-91CA-438C-B885-2DF00EDF913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97FB7E3-7893-4859-9F39-651351D23C3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CDA25DA-8A85-455D-9913-BAD3DAF2B2F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4E5293C-3036-4EC3-933D-E8F508D8C96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692FD24-C6A3-46A5-9384-C56F0B3C885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B33035B-D654-404E-887D-9D4A7D34F4B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EB85EC4-E6B4-4C9E-8D00-AED6D27E81D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49DBEE8-6288-4E34-BCCF-C24931C4B06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F275C2D-E776-449A-A8CD-5B1F09141B2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C19BC70-B2E4-4B91-8F2B-71AFE0E5F73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298EC789-0C96-4465-892B-E9C32AE26A5A}"/>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1DF76FA1-F7B7-4615-A439-8D9F2550633B}"/>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70284DF1-5994-4CB8-AFE5-24C590E46969}"/>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C6431897-A4BB-4AAE-9AFE-F829A6D8F649}"/>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F961ED53-86FD-456C-A13E-7A4DA36B1B74}"/>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BD47F54-BA72-46CF-8F31-F309B0F60D45}"/>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CB8AD67E-36F3-43AE-8C6F-7CC01B122D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405E40EB-A3F6-4A52-8271-A66E282AA6D8}"/>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9B7A9F3C-CB36-4E7D-812F-11F58323FB93}"/>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F61E542C-504B-418E-9AFE-CD771C0E8E86}"/>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50E7C226-675D-47BC-B5AB-73CC063D4C6C}"/>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97D042-2E84-47E6-8DDA-224B82DFD2B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970DA63-2A27-4A5E-938C-23E18267802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B14DA82-0921-4A72-B235-0AF87D8AABB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B5222D1-38B5-4EE0-9562-CB487AF3C49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A1DFBEF-5FE6-4429-9494-4DF07572A6D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126364</xdr:rowOff>
    </xdr:from>
    <xdr:to>
      <xdr:col>24</xdr:col>
      <xdr:colOff>114300</xdr:colOff>
      <xdr:row>84</xdr:row>
      <xdr:rowOff>56514</xdr:rowOff>
    </xdr:to>
    <xdr:sp macro="" textlink="">
      <xdr:nvSpPr>
        <xdr:cNvPr id="306" name="楕円 305">
          <a:extLst>
            <a:ext uri="{FF2B5EF4-FFF2-40B4-BE49-F238E27FC236}">
              <a16:creationId xmlns:a16="http://schemas.microsoft.com/office/drawing/2014/main" id="{9CFFBE20-2AC9-40CC-B5CF-5441FC443626}"/>
            </a:ext>
          </a:extLst>
        </xdr:cNvPr>
        <xdr:cNvSpPr/>
      </xdr:nvSpPr>
      <xdr:spPr>
        <a:xfrm>
          <a:off x="45847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104791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4A8087B-5F3C-4AE0-8979-85C96775968F}"/>
            </a:ext>
          </a:extLst>
        </xdr:cNvPr>
        <xdr:cNvSpPr txBox="1"/>
      </xdr:nvSpPr>
      <xdr:spPr>
        <a:xfrm>
          <a:off x="4673600" y="1433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99695</xdr:rowOff>
    </xdr:from>
    <xdr:to>
      <xdr:col>20</xdr:col>
      <xdr:colOff>38100</xdr:colOff>
      <xdr:row>84</xdr:row>
      <xdr:rowOff>29845</xdr:rowOff>
    </xdr:to>
    <xdr:sp macro="" textlink="">
      <xdr:nvSpPr>
        <xdr:cNvPr id="308" name="楕円 307">
          <a:extLst>
            <a:ext uri="{FF2B5EF4-FFF2-40B4-BE49-F238E27FC236}">
              <a16:creationId xmlns:a16="http://schemas.microsoft.com/office/drawing/2014/main" id="{16E68D3F-8FB6-4B7A-8C51-583AC93327F3}"/>
            </a:ext>
          </a:extLst>
        </xdr:cNvPr>
        <xdr:cNvSpPr/>
      </xdr:nvSpPr>
      <xdr:spPr>
        <a:xfrm>
          <a:off x="3746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150495</xdr:rowOff>
    </xdr:from>
    <xdr:to>
      <xdr:col>24</xdr:col>
      <xdr:colOff>63500</xdr:colOff>
      <xdr:row>84</xdr:row>
      <xdr:rowOff>5714</xdr:rowOff>
    </xdr:to>
    <xdr:cxnSp macro="">
      <xdr:nvCxnSpPr>
        <xdr:cNvPr id="309" name="直線コネクタ 308">
          <a:extLst>
            <a:ext uri="{FF2B5EF4-FFF2-40B4-BE49-F238E27FC236}">
              <a16:creationId xmlns:a16="http://schemas.microsoft.com/office/drawing/2014/main" id="{C94FB6C6-3D6E-45DB-9FA8-BA63E593C87D}"/>
            </a:ext>
          </a:extLst>
        </xdr:cNvPr>
        <xdr:cNvCxnSpPr/>
      </xdr:nvCxnSpPr>
      <xdr:spPr>
        <a:xfrm>
          <a:off x="3797300" y="14380845"/>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73025</xdr:rowOff>
    </xdr:from>
    <xdr:to>
      <xdr:col>15</xdr:col>
      <xdr:colOff>101600</xdr:colOff>
      <xdr:row>84</xdr:row>
      <xdr:rowOff>3175</xdr:rowOff>
    </xdr:to>
    <xdr:sp macro="" textlink="">
      <xdr:nvSpPr>
        <xdr:cNvPr id="310" name="楕円 309">
          <a:extLst>
            <a:ext uri="{FF2B5EF4-FFF2-40B4-BE49-F238E27FC236}">
              <a16:creationId xmlns:a16="http://schemas.microsoft.com/office/drawing/2014/main" id="{F9AD4FBC-1183-4BE4-86AC-8E91C020F2B9}"/>
            </a:ext>
          </a:extLst>
        </xdr:cNvPr>
        <xdr:cNvSpPr/>
      </xdr:nvSpPr>
      <xdr:spPr>
        <a:xfrm>
          <a:off x="28575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123825</xdr:rowOff>
    </xdr:from>
    <xdr:to>
      <xdr:col>19</xdr:col>
      <xdr:colOff>177800</xdr:colOff>
      <xdr:row>83</xdr:row>
      <xdr:rowOff>150495</xdr:rowOff>
    </xdr:to>
    <xdr:cxnSp macro="">
      <xdr:nvCxnSpPr>
        <xdr:cNvPr id="311" name="直線コネクタ 310">
          <a:extLst>
            <a:ext uri="{FF2B5EF4-FFF2-40B4-BE49-F238E27FC236}">
              <a16:creationId xmlns:a16="http://schemas.microsoft.com/office/drawing/2014/main" id="{8E97A7BB-4D4C-4398-80C5-499A44189AA7}"/>
            </a:ext>
          </a:extLst>
        </xdr:cNvPr>
        <xdr:cNvCxnSpPr/>
      </xdr:nvCxnSpPr>
      <xdr:spPr>
        <a:xfrm>
          <a:off x="2908300" y="143541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69214</xdr:rowOff>
    </xdr:from>
    <xdr:to>
      <xdr:col>10</xdr:col>
      <xdr:colOff>165100</xdr:colOff>
      <xdr:row>83</xdr:row>
      <xdr:rowOff>170814</xdr:rowOff>
    </xdr:to>
    <xdr:sp macro="" textlink="">
      <xdr:nvSpPr>
        <xdr:cNvPr id="312" name="楕円 311">
          <a:extLst>
            <a:ext uri="{FF2B5EF4-FFF2-40B4-BE49-F238E27FC236}">
              <a16:creationId xmlns:a16="http://schemas.microsoft.com/office/drawing/2014/main" id="{F4DFF135-FFAA-4084-844F-88F470220584}"/>
            </a:ext>
          </a:extLst>
        </xdr:cNvPr>
        <xdr:cNvSpPr/>
      </xdr:nvSpPr>
      <xdr:spPr>
        <a:xfrm>
          <a:off x="1968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120014</xdr:rowOff>
    </xdr:from>
    <xdr:to>
      <xdr:col>15</xdr:col>
      <xdr:colOff>50800</xdr:colOff>
      <xdr:row>83</xdr:row>
      <xdr:rowOff>123825</xdr:rowOff>
    </xdr:to>
    <xdr:cxnSp macro="">
      <xdr:nvCxnSpPr>
        <xdr:cNvPr id="313" name="直線コネクタ 312">
          <a:extLst>
            <a:ext uri="{FF2B5EF4-FFF2-40B4-BE49-F238E27FC236}">
              <a16:creationId xmlns:a16="http://schemas.microsoft.com/office/drawing/2014/main" id="{6FEE30E8-CF20-4BD8-A024-50D0278846FA}"/>
            </a:ext>
          </a:extLst>
        </xdr:cNvPr>
        <xdr:cNvCxnSpPr/>
      </xdr:nvCxnSpPr>
      <xdr:spPr>
        <a:xfrm>
          <a:off x="2019300" y="143503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53975</xdr:rowOff>
    </xdr:from>
    <xdr:to>
      <xdr:col>6</xdr:col>
      <xdr:colOff>38100</xdr:colOff>
      <xdr:row>83</xdr:row>
      <xdr:rowOff>155575</xdr:rowOff>
    </xdr:to>
    <xdr:sp macro="" textlink="">
      <xdr:nvSpPr>
        <xdr:cNvPr id="314" name="楕円 313">
          <a:extLst>
            <a:ext uri="{FF2B5EF4-FFF2-40B4-BE49-F238E27FC236}">
              <a16:creationId xmlns:a16="http://schemas.microsoft.com/office/drawing/2014/main" id="{FE0CB3BF-FC4F-40CE-AFA3-910A04DA541C}"/>
            </a:ext>
          </a:extLst>
        </xdr:cNvPr>
        <xdr:cNvSpPr/>
      </xdr:nvSpPr>
      <xdr:spPr>
        <a:xfrm>
          <a:off x="1079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104775</xdr:rowOff>
    </xdr:from>
    <xdr:to>
      <xdr:col>10</xdr:col>
      <xdr:colOff>114300</xdr:colOff>
      <xdr:row>83</xdr:row>
      <xdr:rowOff>120014</xdr:rowOff>
    </xdr:to>
    <xdr:cxnSp macro="">
      <xdr:nvCxnSpPr>
        <xdr:cNvPr id="315" name="直線コネクタ 314">
          <a:extLst>
            <a:ext uri="{FF2B5EF4-FFF2-40B4-BE49-F238E27FC236}">
              <a16:creationId xmlns:a16="http://schemas.microsoft.com/office/drawing/2014/main" id="{81CB4D46-95CA-49CF-BBD9-787698D135CD}"/>
            </a:ext>
          </a:extLst>
        </xdr:cNvPr>
        <xdr:cNvCxnSpPr/>
      </xdr:nvCxnSpPr>
      <xdr:spPr>
        <a:xfrm>
          <a:off x="1130300" y="1433512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20836ACA-DA2B-4E9A-A992-FE09A842ADC6}"/>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72D6292D-5FAE-445A-8B17-CE7D6AA6E47E}"/>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57FD7C59-4D2F-4796-B867-8D4967FB05B6}"/>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A0343341-36FE-46D2-8980-1B4BF56684C4}"/>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20972</xdr:rowOff>
    </xdr:from>
    <xdr:ext cx="405111" cy="259045"/>
    <xdr:sp macro="" textlink="">
      <xdr:nvSpPr>
        <xdr:cNvPr id="320" name="n_1mainValue【公営住宅】&#10;有形固定資産減価償却率">
          <a:extLst>
            <a:ext uri="{FF2B5EF4-FFF2-40B4-BE49-F238E27FC236}">
              <a16:creationId xmlns:a16="http://schemas.microsoft.com/office/drawing/2014/main" id="{F23B40F8-3876-4DCF-B86D-75CB760FAA8B}"/>
            </a:ext>
          </a:extLst>
        </xdr:cNvPr>
        <xdr:cNvSpPr txBox="1"/>
      </xdr:nvSpPr>
      <xdr:spPr>
        <a:xfrm>
          <a:off x="35820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165752</xdr:rowOff>
    </xdr:from>
    <xdr:ext cx="405111" cy="259045"/>
    <xdr:sp macro="" textlink="">
      <xdr:nvSpPr>
        <xdr:cNvPr id="321" name="n_2mainValue【公営住宅】&#10;有形固定資産減価償却率">
          <a:extLst>
            <a:ext uri="{FF2B5EF4-FFF2-40B4-BE49-F238E27FC236}">
              <a16:creationId xmlns:a16="http://schemas.microsoft.com/office/drawing/2014/main" id="{67F7AC92-AC72-4DEE-8CE1-C054CFB783C3}"/>
            </a:ext>
          </a:extLst>
        </xdr:cNvPr>
        <xdr:cNvSpPr txBox="1"/>
      </xdr:nvSpPr>
      <xdr:spPr>
        <a:xfrm>
          <a:off x="2705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161941</xdr:rowOff>
    </xdr:from>
    <xdr:ext cx="405111" cy="259045"/>
    <xdr:sp macro="" textlink="">
      <xdr:nvSpPr>
        <xdr:cNvPr id="322" name="n_3mainValue【公営住宅】&#10;有形固定資産減価償却率">
          <a:extLst>
            <a:ext uri="{FF2B5EF4-FFF2-40B4-BE49-F238E27FC236}">
              <a16:creationId xmlns:a16="http://schemas.microsoft.com/office/drawing/2014/main" id="{E2C8726F-6777-4A35-809A-94B60260F19F}"/>
            </a:ext>
          </a:extLst>
        </xdr:cNvPr>
        <xdr:cNvSpPr txBox="1"/>
      </xdr:nvSpPr>
      <xdr:spPr>
        <a:xfrm>
          <a:off x="1816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146702</xdr:rowOff>
    </xdr:from>
    <xdr:ext cx="405111" cy="259045"/>
    <xdr:sp macro="" textlink="">
      <xdr:nvSpPr>
        <xdr:cNvPr id="323" name="n_4mainValue【公営住宅】&#10;有形固定資産減価償却率">
          <a:extLst>
            <a:ext uri="{FF2B5EF4-FFF2-40B4-BE49-F238E27FC236}">
              <a16:creationId xmlns:a16="http://schemas.microsoft.com/office/drawing/2014/main" id="{0CC8DAEF-0C9D-4BA7-B5F9-BA8BFA018560}"/>
            </a:ext>
          </a:extLst>
        </xdr:cNvPr>
        <xdr:cNvSpPr txBox="1"/>
      </xdr:nvSpPr>
      <xdr:spPr>
        <a:xfrm>
          <a:off x="9277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43E618C-1581-4B51-B3A9-843303B6481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E17EC29-E8C2-4C74-8E1B-30D7C214DE4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5AF0D61-CC4E-4C38-B7C3-0886D3C8937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A9E6CEE7-00A7-4F04-9908-3F6F290374C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282DE88-7932-49B0-B878-FB2060E50B5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A00749A-AD08-4406-AA64-987E1B7CC47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98BB658-DD0C-4B84-9543-86BF19FE56F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24DA871-59AA-44A3-9A11-E0CD544E42B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2E7B73F-A6E7-4CE4-8A9F-C9FF2ED1ACE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81B02E7-3B69-4FD1-91CB-7FF654B82BD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4B0084EA-CC46-44F0-BB2E-A7EA568B2A9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86F667AD-C4F9-49A4-9F69-DA80B996457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8726C606-C1C6-4499-B3A9-A4319D1612A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1CE19B7F-31C7-4971-BDE9-2E28709AD18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93AE8C71-441B-4C08-806D-82746B18301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C96464C7-9737-421B-9886-0BE57124924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B15B62EF-7D38-4230-B8DE-A95B81DC56A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3598C78-2B72-41BF-8B19-CC26A821CC8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EB148BE6-A82B-468E-B0DD-92AB826ADB7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D1545DED-EB1D-49A8-893F-CF3BC089E73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6DBFEB52-C447-452C-8237-DCEBB0CE607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5D76FF4-C0DD-4D84-8E0B-C33D5E735B6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B1477DE-37F8-4AF1-8F0A-3D6AB420575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38C7DDF5-17A1-44E3-B678-391B67ED7655}"/>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C30C183A-94EB-4CF8-A3EE-E6EBD12E4A14}"/>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93D5D038-64A1-4FD9-A931-1317F63DF705}"/>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5280119-7378-46C3-BCA4-5F08DBBA2EBD}"/>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80BA8B87-AAC8-4E86-A11D-5D1A93DEDEB9}"/>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0AB3ABD5-C997-467A-9786-4936302CAC60}"/>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C9D1FC30-0459-447D-A53E-08FA19D22ADC}"/>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ABB5816F-EBE8-41D8-B795-AFBFDCD3541D}"/>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C2E46DD6-DE0A-445D-AEFE-03A82D5AB17C}"/>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373B8C35-E9D0-4362-944B-ACF2FBA50863}"/>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84271BE5-0ADA-49F5-A07F-7E74832EFB50}"/>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323CB32-BA40-4A49-85D5-A825D2BB8AF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8822117-D27D-48EA-A0CE-DC1B7C86514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7345117-1C8D-4F43-951E-D4086B595A6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A295D4C-0F20-4E7B-AD39-DEEE884B51D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22D38B0-3A5F-4059-860B-500FFDA4143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32638</xdr:rowOff>
    </xdr:from>
    <xdr:to>
      <xdr:col>55</xdr:col>
      <xdr:colOff>50800</xdr:colOff>
      <xdr:row>84</xdr:row>
      <xdr:rowOff>134238</xdr:rowOff>
    </xdr:to>
    <xdr:sp macro="" textlink="">
      <xdr:nvSpPr>
        <xdr:cNvPr id="363" name="楕円 362">
          <a:extLst>
            <a:ext uri="{FF2B5EF4-FFF2-40B4-BE49-F238E27FC236}">
              <a16:creationId xmlns:a16="http://schemas.microsoft.com/office/drawing/2014/main" id="{2BB4E76F-4701-437B-9AC8-C53CA57AAF06}"/>
            </a:ext>
          </a:extLst>
        </xdr:cNvPr>
        <xdr:cNvSpPr/>
      </xdr:nvSpPr>
      <xdr:spPr>
        <a:xfrm>
          <a:off x="10426700" y="1443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55515</xdr:rowOff>
    </xdr:from>
    <xdr:ext cx="469744" cy="259045"/>
    <xdr:sp macro="" textlink="">
      <xdr:nvSpPr>
        <xdr:cNvPr id="364" name="【公営住宅】&#10;一人当たり面積該当値テキスト">
          <a:extLst>
            <a:ext uri="{FF2B5EF4-FFF2-40B4-BE49-F238E27FC236}">
              <a16:creationId xmlns:a16="http://schemas.microsoft.com/office/drawing/2014/main" id="{1A6E7BF1-483F-4111-A99C-6AF120032AAA}"/>
            </a:ext>
          </a:extLst>
        </xdr:cNvPr>
        <xdr:cNvSpPr txBox="1"/>
      </xdr:nvSpPr>
      <xdr:spPr>
        <a:xfrm>
          <a:off x="10515600" y="1428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42545</xdr:rowOff>
    </xdr:from>
    <xdr:to>
      <xdr:col>50</xdr:col>
      <xdr:colOff>165100</xdr:colOff>
      <xdr:row>84</xdr:row>
      <xdr:rowOff>144145</xdr:rowOff>
    </xdr:to>
    <xdr:sp macro="" textlink="">
      <xdr:nvSpPr>
        <xdr:cNvPr id="365" name="楕円 364">
          <a:extLst>
            <a:ext uri="{FF2B5EF4-FFF2-40B4-BE49-F238E27FC236}">
              <a16:creationId xmlns:a16="http://schemas.microsoft.com/office/drawing/2014/main" id="{3D800CCE-02DF-440B-A94C-BFE89660BB2A}"/>
            </a:ext>
          </a:extLst>
        </xdr:cNvPr>
        <xdr:cNvSpPr/>
      </xdr:nvSpPr>
      <xdr:spPr>
        <a:xfrm>
          <a:off x="9588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83438</xdr:rowOff>
    </xdr:from>
    <xdr:to>
      <xdr:col>55</xdr:col>
      <xdr:colOff>0</xdr:colOff>
      <xdr:row>84</xdr:row>
      <xdr:rowOff>93345</xdr:rowOff>
    </xdr:to>
    <xdr:cxnSp macro="">
      <xdr:nvCxnSpPr>
        <xdr:cNvPr id="366" name="直線コネクタ 365">
          <a:extLst>
            <a:ext uri="{FF2B5EF4-FFF2-40B4-BE49-F238E27FC236}">
              <a16:creationId xmlns:a16="http://schemas.microsoft.com/office/drawing/2014/main" id="{FCF56EF8-8216-4534-99EB-79AABEF7D4DF}"/>
            </a:ext>
          </a:extLst>
        </xdr:cNvPr>
        <xdr:cNvCxnSpPr/>
      </xdr:nvCxnSpPr>
      <xdr:spPr>
        <a:xfrm flipV="1">
          <a:off x="9639300" y="14485238"/>
          <a:ext cx="8382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53594</xdr:rowOff>
    </xdr:from>
    <xdr:to>
      <xdr:col>46</xdr:col>
      <xdr:colOff>38100</xdr:colOff>
      <xdr:row>84</xdr:row>
      <xdr:rowOff>155194</xdr:rowOff>
    </xdr:to>
    <xdr:sp macro="" textlink="">
      <xdr:nvSpPr>
        <xdr:cNvPr id="367" name="楕円 366">
          <a:extLst>
            <a:ext uri="{FF2B5EF4-FFF2-40B4-BE49-F238E27FC236}">
              <a16:creationId xmlns:a16="http://schemas.microsoft.com/office/drawing/2014/main" id="{2F6B60DD-2918-43AE-B6D2-C1A9DDC649AD}"/>
            </a:ext>
          </a:extLst>
        </xdr:cNvPr>
        <xdr:cNvSpPr/>
      </xdr:nvSpPr>
      <xdr:spPr>
        <a:xfrm>
          <a:off x="8699500" y="14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93345</xdr:rowOff>
    </xdr:from>
    <xdr:to>
      <xdr:col>50</xdr:col>
      <xdr:colOff>114300</xdr:colOff>
      <xdr:row>84</xdr:row>
      <xdr:rowOff>104394</xdr:rowOff>
    </xdr:to>
    <xdr:cxnSp macro="">
      <xdr:nvCxnSpPr>
        <xdr:cNvPr id="368" name="直線コネクタ 367">
          <a:extLst>
            <a:ext uri="{FF2B5EF4-FFF2-40B4-BE49-F238E27FC236}">
              <a16:creationId xmlns:a16="http://schemas.microsoft.com/office/drawing/2014/main" id="{CDFD01D3-315A-4BE5-93CF-2721DD53C5AF}"/>
            </a:ext>
          </a:extLst>
        </xdr:cNvPr>
        <xdr:cNvCxnSpPr/>
      </xdr:nvCxnSpPr>
      <xdr:spPr>
        <a:xfrm flipV="1">
          <a:off x="8750300" y="14495145"/>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63119</xdr:rowOff>
    </xdr:from>
    <xdr:to>
      <xdr:col>41</xdr:col>
      <xdr:colOff>101600</xdr:colOff>
      <xdr:row>84</xdr:row>
      <xdr:rowOff>164719</xdr:rowOff>
    </xdr:to>
    <xdr:sp macro="" textlink="">
      <xdr:nvSpPr>
        <xdr:cNvPr id="369" name="楕円 368">
          <a:extLst>
            <a:ext uri="{FF2B5EF4-FFF2-40B4-BE49-F238E27FC236}">
              <a16:creationId xmlns:a16="http://schemas.microsoft.com/office/drawing/2014/main" id="{5C14350D-1898-4783-A2E6-B2AB6C5FF182}"/>
            </a:ext>
          </a:extLst>
        </xdr:cNvPr>
        <xdr:cNvSpPr/>
      </xdr:nvSpPr>
      <xdr:spPr>
        <a:xfrm>
          <a:off x="7810500" y="1446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104394</xdr:rowOff>
    </xdr:from>
    <xdr:to>
      <xdr:col>45</xdr:col>
      <xdr:colOff>177800</xdr:colOff>
      <xdr:row>84</xdr:row>
      <xdr:rowOff>113919</xdr:rowOff>
    </xdr:to>
    <xdr:cxnSp macro="">
      <xdr:nvCxnSpPr>
        <xdr:cNvPr id="370" name="直線コネクタ 369">
          <a:extLst>
            <a:ext uri="{FF2B5EF4-FFF2-40B4-BE49-F238E27FC236}">
              <a16:creationId xmlns:a16="http://schemas.microsoft.com/office/drawing/2014/main" id="{B2954E04-ACED-41C1-839F-33566A40DE08}"/>
            </a:ext>
          </a:extLst>
        </xdr:cNvPr>
        <xdr:cNvCxnSpPr/>
      </xdr:nvCxnSpPr>
      <xdr:spPr>
        <a:xfrm flipV="1">
          <a:off x="7861300" y="1450619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58547</xdr:rowOff>
    </xdr:from>
    <xdr:to>
      <xdr:col>36</xdr:col>
      <xdr:colOff>165100</xdr:colOff>
      <xdr:row>84</xdr:row>
      <xdr:rowOff>160147</xdr:rowOff>
    </xdr:to>
    <xdr:sp macro="" textlink="">
      <xdr:nvSpPr>
        <xdr:cNvPr id="371" name="楕円 370">
          <a:extLst>
            <a:ext uri="{FF2B5EF4-FFF2-40B4-BE49-F238E27FC236}">
              <a16:creationId xmlns:a16="http://schemas.microsoft.com/office/drawing/2014/main" id="{2CF0570E-F672-4B15-A940-CEC76DBB086D}"/>
            </a:ext>
          </a:extLst>
        </xdr:cNvPr>
        <xdr:cNvSpPr/>
      </xdr:nvSpPr>
      <xdr:spPr>
        <a:xfrm>
          <a:off x="6921500" y="144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109347</xdr:rowOff>
    </xdr:from>
    <xdr:to>
      <xdr:col>41</xdr:col>
      <xdr:colOff>50800</xdr:colOff>
      <xdr:row>84</xdr:row>
      <xdr:rowOff>113919</xdr:rowOff>
    </xdr:to>
    <xdr:cxnSp macro="">
      <xdr:nvCxnSpPr>
        <xdr:cNvPr id="372" name="直線コネクタ 371">
          <a:extLst>
            <a:ext uri="{FF2B5EF4-FFF2-40B4-BE49-F238E27FC236}">
              <a16:creationId xmlns:a16="http://schemas.microsoft.com/office/drawing/2014/main" id="{C28F32D8-08F0-43B4-B174-4D425742C369}"/>
            </a:ext>
          </a:extLst>
        </xdr:cNvPr>
        <xdr:cNvCxnSpPr/>
      </xdr:nvCxnSpPr>
      <xdr:spPr>
        <a:xfrm>
          <a:off x="6972300" y="1451114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D923DC61-1131-45AC-AD37-59AC644EAA1D}"/>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C75FEC57-B13A-4EC9-BD03-FCD751FD1BAF}"/>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48164A79-0DEA-43CB-963F-9E9AA36FB72F}"/>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98534D12-A20C-4A7C-BE41-6623BBE2748D}"/>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160672</xdr:rowOff>
    </xdr:from>
    <xdr:ext cx="469744" cy="259045"/>
    <xdr:sp macro="" textlink="">
      <xdr:nvSpPr>
        <xdr:cNvPr id="377" name="n_1mainValue【公営住宅】&#10;一人当たり面積">
          <a:extLst>
            <a:ext uri="{FF2B5EF4-FFF2-40B4-BE49-F238E27FC236}">
              <a16:creationId xmlns:a16="http://schemas.microsoft.com/office/drawing/2014/main" id="{6653E70E-63B8-41E3-A49D-9A949C833BAF}"/>
            </a:ext>
          </a:extLst>
        </xdr:cNvPr>
        <xdr:cNvSpPr txBox="1"/>
      </xdr:nvSpPr>
      <xdr:spPr>
        <a:xfrm>
          <a:off x="9391727" y="1421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271</xdr:rowOff>
    </xdr:from>
    <xdr:ext cx="469744" cy="259045"/>
    <xdr:sp macro="" textlink="">
      <xdr:nvSpPr>
        <xdr:cNvPr id="378" name="n_2mainValue【公営住宅】&#10;一人当たり面積">
          <a:extLst>
            <a:ext uri="{FF2B5EF4-FFF2-40B4-BE49-F238E27FC236}">
              <a16:creationId xmlns:a16="http://schemas.microsoft.com/office/drawing/2014/main" id="{307F8CFD-597A-4737-8822-CF84E00273C6}"/>
            </a:ext>
          </a:extLst>
        </xdr:cNvPr>
        <xdr:cNvSpPr txBox="1"/>
      </xdr:nvSpPr>
      <xdr:spPr>
        <a:xfrm>
          <a:off x="8515427" y="1423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9796</xdr:rowOff>
    </xdr:from>
    <xdr:ext cx="469744" cy="259045"/>
    <xdr:sp macro="" textlink="">
      <xdr:nvSpPr>
        <xdr:cNvPr id="379" name="n_3mainValue【公営住宅】&#10;一人当たり面積">
          <a:extLst>
            <a:ext uri="{FF2B5EF4-FFF2-40B4-BE49-F238E27FC236}">
              <a16:creationId xmlns:a16="http://schemas.microsoft.com/office/drawing/2014/main" id="{F50786D9-AC5F-4F22-A420-605D52FCFA56}"/>
            </a:ext>
          </a:extLst>
        </xdr:cNvPr>
        <xdr:cNvSpPr txBox="1"/>
      </xdr:nvSpPr>
      <xdr:spPr>
        <a:xfrm>
          <a:off x="7626427" y="1424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5224</xdr:rowOff>
    </xdr:from>
    <xdr:ext cx="469744" cy="259045"/>
    <xdr:sp macro="" textlink="">
      <xdr:nvSpPr>
        <xdr:cNvPr id="380" name="n_4mainValue【公営住宅】&#10;一人当たり面積">
          <a:extLst>
            <a:ext uri="{FF2B5EF4-FFF2-40B4-BE49-F238E27FC236}">
              <a16:creationId xmlns:a16="http://schemas.microsoft.com/office/drawing/2014/main" id="{98B0D7DC-FAD3-4B0D-8D0F-D9524583D92F}"/>
            </a:ext>
          </a:extLst>
        </xdr:cNvPr>
        <xdr:cNvSpPr txBox="1"/>
      </xdr:nvSpPr>
      <xdr:spPr>
        <a:xfrm>
          <a:off x="6737427" y="1423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B85EE5E8-6384-41A3-8D3B-63766BE1F72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A3BCD02-8E07-4FA2-B58B-7F85A348B2A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83325A48-FEC6-40BD-AC15-717E56C6C44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43D76402-0DCA-470C-A2BA-BFA5AE696E1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42A64A5-C13B-4037-B4B4-7BF3B45712B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7396F6C-B9F0-4A5F-9D8A-7BFC19E014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54C687B-C4D2-451A-AFD5-282886D6100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CA134F50-0661-425E-B221-398B2ECA036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52E0C585-4A2C-4785-A6DC-70E0F05CDC7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B263F99D-AE9E-426C-B810-432460A6964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6D483F23-EE19-44B8-AC8D-4ED47174F2A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C28BD0AE-3FD4-41E7-9FDB-D7E4814DB85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98223B5E-E629-400A-94DC-68125B1D37B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A9B010AF-92BD-413E-B7B8-BF107CA3393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809B9BE9-AE85-41C9-A45C-27727AD9F0C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C3E608B3-33F0-4D10-9C9F-A2E10D83D62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69A9F817-B3A6-4FF1-B094-371CD47479B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925A9CC4-7F0B-4516-ADB6-18FDF6CDBDA5}"/>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BD0834CF-E17A-4948-8001-7EF39C95E9E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7340648A-7271-4B65-A0F1-3D06BB0BB8C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7B843C59-F01E-42EB-966D-CF2873500EE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B5C679F6-B10C-4592-9C21-F2780E8B8D8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AA518497-FC0E-40F5-9BDB-184A3B86A955}"/>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F1F9E206-4274-46E1-A4B4-0FA1F8CE644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B9D27984-6E3D-4C6D-886F-69E68297A848}"/>
            </a:ext>
          </a:extLst>
        </xdr:cNvPr>
        <xdr:cNvCxnSpPr/>
      </xdr:nvCxnSpPr>
      <xdr:spPr>
        <a:xfrm flipV="1">
          <a:off x="4634865" y="1705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9C595957-398A-475F-9067-692409DF5F77}"/>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EE0CF242-165E-4C00-B4B2-CB9A1CF0D3E9}"/>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DC247E19-019F-405B-A806-9EEDC86B5EC0}"/>
            </a:ext>
          </a:extLst>
        </xdr:cNvPr>
        <xdr:cNvSpPr txBox="1"/>
      </xdr:nvSpPr>
      <xdr:spPr>
        <a:xfrm>
          <a:off x="467360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EF282BF3-751F-4A22-B242-988F935CCD5C}"/>
            </a:ext>
          </a:extLst>
        </xdr:cNvPr>
        <xdr:cNvCxnSpPr/>
      </xdr:nvCxnSpPr>
      <xdr:spPr>
        <a:xfrm>
          <a:off x="4546600" y="1705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757DD6C6-0B3E-4624-ACD6-6E848685E351}"/>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7B0D6709-CFDA-4698-9706-CA1A9081D198}"/>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6ACBDFAF-81B0-49FE-8979-EA3CDCEE91BE}"/>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D8781135-88D0-446C-9A2F-407D69C38004}"/>
            </a:ext>
          </a:extLst>
        </xdr:cNvPr>
        <xdr:cNvSpPr/>
      </xdr:nvSpPr>
      <xdr:spPr>
        <a:xfrm>
          <a:off x="2857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C79E01FD-BDF6-4F19-AB4E-8777B11297A8}"/>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B4AEF249-D008-4BA2-A58B-7DF74B08B17D}"/>
            </a:ext>
          </a:extLst>
        </xdr:cNvPr>
        <xdr:cNvSpPr/>
      </xdr:nvSpPr>
      <xdr:spPr>
        <a:xfrm>
          <a:off x="107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F1F7C59-EED0-4F1E-B134-667C73623B8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21D6F52-F1D1-42AF-8D39-70BC789AEAA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022A44A-D3E3-49F5-8A43-B8FD686FE16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B3BFABFF-9AB0-47D2-96DC-BC9C20D1540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D759274-31CE-4351-9903-D9941E788F7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88264</xdr:rowOff>
    </xdr:from>
    <xdr:to>
      <xdr:col>24</xdr:col>
      <xdr:colOff>114300</xdr:colOff>
      <xdr:row>106</xdr:row>
      <xdr:rowOff>18414</xdr:rowOff>
    </xdr:to>
    <xdr:sp macro="" textlink="">
      <xdr:nvSpPr>
        <xdr:cNvPr id="421" name="楕円 420">
          <a:extLst>
            <a:ext uri="{FF2B5EF4-FFF2-40B4-BE49-F238E27FC236}">
              <a16:creationId xmlns:a16="http://schemas.microsoft.com/office/drawing/2014/main" id="{912AD9E7-FFFE-4A1D-AD42-D837030ADCB5}"/>
            </a:ext>
          </a:extLst>
        </xdr:cNvPr>
        <xdr:cNvSpPr/>
      </xdr:nvSpPr>
      <xdr:spPr>
        <a:xfrm>
          <a:off x="45847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66691</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76F03A9F-1587-4903-B189-EB6DAC5182E7}"/>
            </a:ext>
          </a:extLst>
        </xdr:cNvPr>
        <xdr:cNvSpPr txBox="1"/>
      </xdr:nvSpPr>
      <xdr:spPr>
        <a:xfrm>
          <a:off x="4673600"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57786</xdr:rowOff>
    </xdr:from>
    <xdr:to>
      <xdr:col>20</xdr:col>
      <xdr:colOff>38100</xdr:colOff>
      <xdr:row>105</xdr:row>
      <xdr:rowOff>159386</xdr:rowOff>
    </xdr:to>
    <xdr:sp macro="" textlink="">
      <xdr:nvSpPr>
        <xdr:cNvPr id="423" name="楕円 422">
          <a:extLst>
            <a:ext uri="{FF2B5EF4-FFF2-40B4-BE49-F238E27FC236}">
              <a16:creationId xmlns:a16="http://schemas.microsoft.com/office/drawing/2014/main" id="{964210D6-A8AA-42A3-ABBF-C439706FEB1D}"/>
            </a:ext>
          </a:extLst>
        </xdr:cNvPr>
        <xdr:cNvSpPr/>
      </xdr:nvSpPr>
      <xdr:spPr>
        <a:xfrm>
          <a:off x="3746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108586</xdr:rowOff>
    </xdr:from>
    <xdr:to>
      <xdr:col>24</xdr:col>
      <xdr:colOff>63500</xdr:colOff>
      <xdr:row>105</xdr:row>
      <xdr:rowOff>139064</xdr:rowOff>
    </xdr:to>
    <xdr:cxnSp macro="">
      <xdr:nvCxnSpPr>
        <xdr:cNvPr id="424" name="直線コネクタ 423">
          <a:extLst>
            <a:ext uri="{FF2B5EF4-FFF2-40B4-BE49-F238E27FC236}">
              <a16:creationId xmlns:a16="http://schemas.microsoft.com/office/drawing/2014/main" id="{5E6BB2CE-C287-499D-BE8B-FAAF4DAE31D9}"/>
            </a:ext>
          </a:extLst>
        </xdr:cNvPr>
        <xdr:cNvCxnSpPr/>
      </xdr:nvCxnSpPr>
      <xdr:spPr>
        <a:xfrm>
          <a:off x="3797300" y="18110836"/>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25400</xdr:rowOff>
    </xdr:from>
    <xdr:to>
      <xdr:col>15</xdr:col>
      <xdr:colOff>101600</xdr:colOff>
      <xdr:row>105</xdr:row>
      <xdr:rowOff>127000</xdr:rowOff>
    </xdr:to>
    <xdr:sp macro="" textlink="">
      <xdr:nvSpPr>
        <xdr:cNvPr id="425" name="楕円 424">
          <a:extLst>
            <a:ext uri="{FF2B5EF4-FFF2-40B4-BE49-F238E27FC236}">
              <a16:creationId xmlns:a16="http://schemas.microsoft.com/office/drawing/2014/main" id="{8BDAE33E-2CB5-42AA-A62A-F3FA592C5B71}"/>
            </a:ext>
          </a:extLst>
        </xdr:cNvPr>
        <xdr:cNvSpPr/>
      </xdr:nvSpPr>
      <xdr:spPr>
        <a:xfrm>
          <a:off x="2857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76200</xdr:rowOff>
    </xdr:from>
    <xdr:to>
      <xdr:col>19</xdr:col>
      <xdr:colOff>177800</xdr:colOff>
      <xdr:row>105</xdr:row>
      <xdr:rowOff>108586</xdr:rowOff>
    </xdr:to>
    <xdr:cxnSp macro="">
      <xdr:nvCxnSpPr>
        <xdr:cNvPr id="426" name="直線コネクタ 425">
          <a:extLst>
            <a:ext uri="{FF2B5EF4-FFF2-40B4-BE49-F238E27FC236}">
              <a16:creationId xmlns:a16="http://schemas.microsoft.com/office/drawing/2014/main" id="{6B9F8D3C-54BA-4060-9666-7AA46CF993EC}"/>
            </a:ext>
          </a:extLst>
        </xdr:cNvPr>
        <xdr:cNvCxnSpPr/>
      </xdr:nvCxnSpPr>
      <xdr:spPr>
        <a:xfrm>
          <a:off x="2908300" y="180784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164464</xdr:rowOff>
    </xdr:from>
    <xdr:to>
      <xdr:col>10</xdr:col>
      <xdr:colOff>165100</xdr:colOff>
      <xdr:row>105</xdr:row>
      <xdr:rowOff>94614</xdr:rowOff>
    </xdr:to>
    <xdr:sp macro="" textlink="">
      <xdr:nvSpPr>
        <xdr:cNvPr id="427" name="楕円 426">
          <a:extLst>
            <a:ext uri="{FF2B5EF4-FFF2-40B4-BE49-F238E27FC236}">
              <a16:creationId xmlns:a16="http://schemas.microsoft.com/office/drawing/2014/main" id="{27DB0A39-B835-4C5B-99F9-ED5FA1EC5A64}"/>
            </a:ext>
          </a:extLst>
        </xdr:cNvPr>
        <xdr:cNvSpPr/>
      </xdr:nvSpPr>
      <xdr:spPr>
        <a:xfrm>
          <a:off x="1968500" y="1799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43814</xdr:rowOff>
    </xdr:from>
    <xdr:to>
      <xdr:col>15</xdr:col>
      <xdr:colOff>50800</xdr:colOff>
      <xdr:row>105</xdr:row>
      <xdr:rowOff>76200</xdr:rowOff>
    </xdr:to>
    <xdr:cxnSp macro="">
      <xdr:nvCxnSpPr>
        <xdr:cNvPr id="428" name="直線コネクタ 427">
          <a:extLst>
            <a:ext uri="{FF2B5EF4-FFF2-40B4-BE49-F238E27FC236}">
              <a16:creationId xmlns:a16="http://schemas.microsoft.com/office/drawing/2014/main" id="{BC0EF0C6-70C0-4BB0-A927-B241E107CE17}"/>
            </a:ext>
          </a:extLst>
        </xdr:cNvPr>
        <xdr:cNvCxnSpPr/>
      </xdr:nvCxnSpPr>
      <xdr:spPr>
        <a:xfrm>
          <a:off x="2019300" y="180460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132080</xdr:rowOff>
    </xdr:from>
    <xdr:to>
      <xdr:col>6</xdr:col>
      <xdr:colOff>38100</xdr:colOff>
      <xdr:row>105</xdr:row>
      <xdr:rowOff>62230</xdr:rowOff>
    </xdr:to>
    <xdr:sp macro="" textlink="">
      <xdr:nvSpPr>
        <xdr:cNvPr id="429" name="楕円 428">
          <a:extLst>
            <a:ext uri="{FF2B5EF4-FFF2-40B4-BE49-F238E27FC236}">
              <a16:creationId xmlns:a16="http://schemas.microsoft.com/office/drawing/2014/main" id="{1E5A216F-9C10-4383-8A3F-8B0A451A0DFE}"/>
            </a:ext>
          </a:extLst>
        </xdr:cNvPr>
        <xdr:cNvSpPr/>
      </xdr:nvSpPr>
      <xdr:spPr>
        <a:xfrm>
          <a:off x="1079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11430</xdr:rowOff>
    </xdr:from>
    <xdr:to>
      <xdr:col>10</xdr:col>
      <xdr:colOff>114300</xdr:colOff>
      <xdr:row>105</xdr:row>
      <xdr:rowOff>43814</xdr:rowOff>
    </xdr:to>
    <xdr:cxnSp macro="">
      <xdr:nvCxnSpPr>
        <xdr:cNvPr id="430" name="直線コネクタ 429">
          <a:extLst>
            <a:ext uri="{FF2B5EF4-FFF2-40B4-BE49-F238E27FC236}">
              <a16:creationId xmlns:a16="http://schemas.microsoft.com/office/drawing/2014/main" id="{413D2AA3-53BC-4658-A0CF-20168EF7FEA3}"/>
            </a:ext>
          </a:extLst>
        </xdr:cNvPr>
        <xdr:cNvCxnSpPr/>
      </xdr:nvCxnSpPr>
      <xdr:spPr>
        <a:xfrm>
          <a:off x="1130300" y="180136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BAD0F7D8-77F7-456A-B4DF-96E4B0BEF0F5}"/>
            </a:ext>
          </a:extLst>
        </xdr:cNvPr>
        <xdr:cNvSpPr txBox="1"/>
      </xdr:nvSpPr>
      <xdr:spPr>
        <a:xfrm>
          <a:off x="3582044"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090152C4-237B-4CFD-9ED1-5A69FE04672D}"/>
            </a:ext>
          </a:extLst>
        </xdr:cNvPr>
        <xdr:cNvSpPr txBox="1"/>
      </xdr:nvSpPr>
      <xdr:spPr>
        <a:xfrm>
          <a:off x="2705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FCA12F86-ABC7-4FC9-B721-95430E64377D}"/>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137177</xdr:rowOff>
    </xdr:from>
    <xdr:ext cx="405111" cy="259045"/>
    <xdr:sp macro="" textlink="">
      <xdr:nvSpPr>
        <xdr:cNvPr id="434" name="n_4aveValue【港湾・漁港】&#10;有形固定資産減価償却率">
          <a:extLst>
            <a:ext uri="{FF2B5EF4-FFF2-40B4-BE49-F238E27FC236}">
              <a16:creationId xmlns:a16="http://schemas.microsoft.com/office/drawing/2014/main" id="{14E7C960-4087-45C7-A3C5-F79D6069BF2E}"/>
            </a:ext>
          </a:extLst>
        </xdr:cNvPr>
        <xdr:cNvSpPr txBox="1"/>
      </xdr:nvSpPr>
      <xdr:spPr>
        <a:xfrm>
          <a:off x="9277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150513</xdr:rowOff>
    </xdr:from>
    <xdr:ext cx="405111" cy="259045"/>
    <xdr:sp macro="" textlink="">
      <xdr:nvSpPr>
        <xdr:cNvPr id="435" name="n_1mainValue【港湾・漁港】&#10;有形固定資産減価償却率">
          <a:extLst>
            <a:ext uri="{FF2B5EF4-FFF2-40B4-BE49-F238E27FC236}">
              <a16:creationId xmlns:a16="http://schemas.microsoft.com/office/drawing/2014/main" id="{53B7581A-B3B8-4D64-9EF9-1AF76B50279E}"/>
            </a:ext>
          </a:extLst>
        </xdr:cNvPr>
        <xdr:cNvSpPr txBox="1"/>
      </xdr:nvSpPr>
      <xdr:spPr>
        <a:xfrm>
          <a:off x="35820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118127</xdr:rowOff>
    </xdr:from>
    <xdr:ext cx="405111" cy="259045"/>
    <xdr:sp macro="" textlink="">
      <xdr:nvSpPr>
        <xdr:cNvPr id="436" name="n_2mainValue【港湾・漁港】&#10;有形固定資産減価償却率">
          <a:extLst>
            <a:ext uri="{FF2B5EF4-FFF2-40B4-BE49-F238E27FC236}">
              <a16:creationId xmlns:a16="http://schemas.microsoft.com/office/drawing/2014/main" id="{E7C501A9-1603-44DB-83BE-50A75711AEE7}"/>
            </a:ext>
          </a:extLst>
        </xdr:cNvPr>
        <xdr:cNvSpPr txBox="1"/>
      </xdr:nvSpPr>
      <xdr:spPr>
        <a:xfrm>
          <a:off x="2705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85741</xdr:rowOff>
    </xdr:from>
    <xdr:ext cx="405111" cy="259045"/>
    <xdr:sp macro="" textlink="">
      <xdr:nvSpPr>
        <xdr:cNvPr id="437" name="n_3mainValue【港湾・漁港】&#10;有形固定資産減価償却率">
          <a:extLst>
            <a:ext uri="{FF2B5EF4-FFF2-40B4-BE49-F238E27FC236}">
              <a16:creationId xmlns:a16="http://schemas.microsoft.com/office/drawing/2014/main" id="{8952DA59-B501-4369-AC40-3C2F4DCFB938}"/>
            </a:ext>
          </a:extLst>
        </xdr:cNvPr>
        <xdr:cNvSpPr txBox="1"/>
      </xdr:nvSpPr>
      <xdr:spPr>
        <a:xfrm>
          <a:off x="18167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78757</xdr:rowOff>
    </xdr:from>
    <xdr:ext cx="405111" cy="259045"/>
    <xdr:sp macro="" textlink="">
      <xdr:nvSpPr>
        <xdr:cNvPr id="438" name="n_4mainValue【港湾・漁港】&#10;有形固定資産減価償却率">
          <a:extLst>
            <a:ext uri="{FF2B5EF4-FFF2-40B4-BE49-F238E27FC236}">
              <a16:creationId xmlns:a16="http://schemas.microsoft.com/office/drawing/2014/main" id="{8B253A12-A121-462D-A89B-20E04F1F3F10}"/>
            </a:ext>
          </a:extLst>
        </xdr:cNvPr>
        <xdr:cNvSpPr txBox="1"/>
      </xdr:nvSpPr>
      <xdr:spPr>
        <a:xfrm>
          <a:off x="927744"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4A3C2AFD-2BF5-457E-B11D-77F2ADED31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0DDBC2D-A6BA-46F5-B0B6-05B7FF2635E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1E8857C4-F762-4A6D-8D0F-EAC2D0DDA90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133A1176-402B-44E3-A5BA-12A25C08D5F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9D3F8511-EFFC-427E-B589-2BBA9172F4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92B68D9-6708-4D49-909B-56D94A56412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87C62804-EA24-4878-8696-4833511B441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FA377305-87B0-4F3A-B7DC-2D3212F818C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7A2FE04F-B7BF-4070-8D6D-78A992C5054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C309F35B-26BB-43E1-B9A8-B4B91F72276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13CD0ED0-CCD1-46E7-84DC-D3C625A3592B}"/>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0E43E20D-682B-4BAE-98F1-415C8CE63748}"/>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8453EF25-7EB2-43EE-94D3-B4DD8BE6814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F4F85039-EA84-46D7-9950-F10778CA6EE0}"/>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88D656E3-B809-42F6-B94F-2F72E87B5CB1}"/>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CD030591-44DA-4DD1-94B9-F7AC94BA2231}"/>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DB7DA74-7EDB-403B-85CD-B4840438F93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544EE524-A460-4F82-8652-D2307639E927}"/>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861A706-851A-4B64-BE89-9F393331BE8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3EF8C85E-E029-441D-AAFF-5E8C349B2917}"/>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9F0E0FD0-F817-4809-911F-EDE389C81BC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798672D0-0D28-46EC-903D-96A2F9281456}"/>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728C5D99-EB81-4A3D-A0B0-40522AF7067C}"/>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5AB22927-220A-4A4B-9363-72AE356021A7}"/>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8D589656-B362-4228-9CC4-49E1462C87C4}"/>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F287A056-5A9A-4B2A-9095-48DECFF21918}"/>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92473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BE38E063-5B3D-48B3-A958-01A96936764E}"/>
            </a:ext>
          </a:extLst>
        </xdr:cNvPr>
        <xdr:cNvSpPr txBox="1"/>
      </xdr:nvSpPr>
      <xdr:spPr>
        <a:xfrm>
          <a:off x="10515600" y="18266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CB61E64F-CEF6-47C2-A743-6787529D2D96}"/>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23EE4167-54C1-4BD9-97CA-9B0E2686286D}"/>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16ADDA2E-03CE-438B-919D-9261A2541AD1}"/>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D8B826A5-DDBA-481B-AA92-2AC87AEFD040}"/>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D1B98DAC-3A2C-480D-95E0-5D939A0F2FB7}"/>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C86E886-C96C-48C8-8578-4B4D7CE13C9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AF1094B-521E-4BD3-A371-9D2D5689E6B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5054FC9-D75A-421B-88AB-5947E637859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4581C81-F0FA-4ABE-857D-44FB4C5BD10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1A42CC4-1B0B-4E54-A0C4-859AC30733C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62801</xdr:rowOff>
    </xdr:from>
    <xdr:to>
      <xdr:col>55</xdr:col>
      <xdr:colOff>50800</xdr:colOff>
      <xdr:row>99</xdr:row>
      <xdr:rowOff>164401</xdr:rowOff>
    </xdr:to>
    <xdr:sp macro="" textlink="">
      <xdr:nvSpPr>
        <xdr:cNvPr id="476" name="楕円 475">
          <a:extLst>
            <a:ext uri="{FF2B5EF4-FFF2-40B4-BE49-F238E27FC236}">
              <a16:creationId xmlns:a16="http://schemas.microsoft.com/office/drawing/2014/main" id="{FBBA83B3-2898-44CD-8AB3-2DC60CEB9137}"/>
            </a:ext>
          </a:extLst>
        </xdr:cNvPr>
        <xdr:cNvSpPr/>
      </xdr:nvSpPr>
      <xdr:spPr>
        <a:xfrm>
          <a:off x="10426700" y="1703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15828</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873B8CE8-519B-4E30-8436-B50FA41F6F0E}"/>
            </a:ext>
          </a:extLst>
        </xdr:cNvPr>
        <xdr:cNvSpPr txBox="1"/>
      </xdr:nvSpPr>
      <xdr:spPr>
        <a:xfrm>
          <a:off x="10515600" y="16989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103966</xdr:rowOff>
    </xdr:from>
    <xdr:to>
      <xdr:col>50</xdr:col>
      <xdr:colOff>165100</xdr:colOff>
      <xdr:row>100</xdr:row>
      <xdr:rowOff>34116</xdr:rowOff>
    </xdr:to>
    <xdr:sp macro="" textlink="">
      <xdr:nvSpPr>
        <xdr:cNvPr id="478" name="楕円 477">
          <a:extLst>
            <a:ext uri="{FF2B5EF4-FFF2-40B4-BE49-F238E27FC236}">
              <a16:creationId xmlns:a16="http://schemas.microsoft.com/office/drawing/2014/main" id="{97B6A04A-A98C-4B16-BCDC-9C6DD4A752AB}"/>
            </a:ext>
          </a:extLst>
        </xdr:cNvPr>
        <xdr:cNvSpPr/>
      </xdr:nvSpPr>
      <xdr:spPr>
        <a:xfrm>
          <a:off x="9588500" y="1707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113601</xdr:rowOff>
    </xdr:from>
    <xdr:to>
      <xdr:col>55</xdr:col>
      <xdr:colOff>0</xdr:colOff>
      <xdr:row>99</xdr:row>
      <xdr:rowOff>154766</xdr:rowOff>
    </xdr:to>
    <xdr:cxnSp macro="">
      <xdr:nvCxnSpPr>
        <xdr:cNvPr id="479" name="直線コネクタ 478">
          <a:extLst>
            <a:ext uri="{FF2B5EF4-FFF2-40B4-BE49-F238E27FC236}">
              <a16:creationId xmlns:a16="http://schemas.microsoft.com/office/drawing/2014/main" id="{A899B6BE-F850-4863-A8EC-09132108EF04}"/>
            </a:ext>
          </a:extLst>
        </xdr:cNvPr>
        <xdr:cNvCxnSpPr/>
      </xdr:nvCxnSpPr>
      <xdr:spPr>
        <a:xfrm flipV="1">
          <a:off x="9639300" y="17087151"/>
          <a:ext cx="838200" cy="4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148448</xdr:rowOff>
    </xdr:from>
    <xdr:to>
      <xdr:col>46</xdr:col>
      <xdr:colOff>38100</xdr:colOff>
      <xdr:row>100</xdr:row>
      <xdr:rowOff>78598</xdr:rowOff>
    </xdr:to>
    <xdr:sp macro="" textlink="">
      <xdr:nvSpPr>
        <xdr:cNvPr id="480" name="楕円 479">
          <a:extLst>
            <a:ext uri="{FF2B5EF4-FFF2-40B4-BE49-F238E27FC236}">
              <a16:creationId xmlns:a16="http://schemas.microsoft.com/office/drawing/2014/main" id="{DFECB731-0102-4B82-BEE0-0D6807B2E0EF}"/>
            </a:ext>
          </a:extLst>
        </xdr:cNvPr>
        <xdr:cNvSpPr/>
      </xdr:nvSpPr>
      <xdr:spPr>
        <a:xfrm>
          <a:off x="8699500" y="1712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154766</xdr:rowOff>
    </xdr:from>
    <xdr:to>
      <xdr:col>50</xdr:col>
      <xdr:colOff>114300</xdr:colOff>
      <xdr:row>100</xdr:row>
      <xdr:rowOff>27798</xdr:rowOff>
    </xdr:to>
    <xdr:cxnSp macro="">
      <xdr:nvCxnSpPr>
        <xdr:cNvPr id="481" name="直線コネクタ 480">
          <a:extLst>
            <a:ext uri="{FF2B5EF4-FFF2-40B4-BE49-F238E27FC236}">
              <a16:creationId xmlns:a16="http://schemas.microsoft.com/office/drawing/2014/main" id="{AA7DB6E3-B98A-4A64-BF26-4D9299FD1C61}"/>
            </a:ext>
          </a:extLst>
        </xdr:cNvPr>
        <xdr:cNvCxnSpPr/>
      </xdr:nvCxnSpPr>
      <xdr:spPr>
        <a:xfrm flipV="1">
          <a:off x="8750300" y="17128316"/>
          <a:ext cx="889000" cy="4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16388</xdr:rowOff>
    </xdr:from>
    <xdr:to>
      <xdr:col>41</xdr:col>
      <xdr:colOff>101600</xdr:colOff>
      <xdr:row>100</xdr:row>
      <xdr:rowOff>117988</xdr:rowOff>
    </xdr:to>
    <xdr:sp macro="" textlink="">
      <xdr:nvSpPr>
        <xdr:cNvPr id="482" name="楕円 481">
          <a:extLst>
            <a:ext uri="{FF2B5EF4-FFF2-40B4-BE49-F238E27FC236}">
              <a16:creationId xmlns:a16="http://schemas.microsoft.com/office/drawing/2014/main" id="{2C4E899B-40A7-45D5-8F86-2835BC94F033}"/>
            </a:ext>
          </a:extLst>
        </xdr:cNvPr>
        <xdr:cNvSpPr/>
      </xdr:nvSpPr>
      <xdr:spPr>
        <a:xfrm>
          <a:off x="7810500" y="1716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27798</xdr:rowOff>
    </xdr:from>
    <xdr:to>
      <xdr:col>45</xdr:col>
      <xdr:colOff>177800</xdr:colOff>
      <xdr:row>100</xdr:row>
      <xdr:rowOff>67188</xdr:rowOff>
    </xdr:to>
    <xdr:cxnSp macro="">
      <xdr:nvCxnSpPr>
        <xdr:cNvPr id="483" name="直線コネクタ 482">
          <a:extLst>
            <a:ext uri="{FF2B5EF4-FFF2-40B4-BE49-F238E27FC236}">
              <a16:creationId xmlns:a16="http://schemas.microsoft.com/office/drawing/2014/main" id="{AA9933DC-122A-4237-832B-1899B5F7472C}"/>
            </a:ext>
          </a:extLst>
        </xdr:cNvPr>
        <xdr:cNvCxnSpPr/>
      </xdr:nvCxnSpPr>
      <xdr:spPr>
        <a:xfrm flipV="1">
          <a:off x="7861300" y="17172798"/>
          <a:ext cx="889000" cy="3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52704</xdr:rowOff>
    </xdr:from>
    <xdr:to>
      <xdr:col>36</xdr:col>
      <xdr:colOff>165100</xdr:colOff>
      <xdr:row>100</xdr:row>
      <xdr:rowOff>154304</xdr:rowOff>
    </xdr:to>
    <xdr:sp macro="" textlink="">
      <xdr:nvSpPr>
        <xdr:cNvPr id="484" name="楕円 483">
          <a:extLst>
            <a:ext uri="{FF2B5EF4-FFF2-40B4-BE49-F238E27FC236}">
              <a16:creationId xmlns:a16="http://schemas.microsoft.com/office/drawing/2014/main" id="{3192381D-5AA8-447F-87CF-330F1E9DF1C0}"/>
            </a:ext>
          </a:extLst>
        </xdr:cNvPr>
        <xdr:cNvSpPr/>
      </xdr:nvSpPr>
      <xdr:spPr>
        <a:xfrm>
          <a:off x="6921500" y="1719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67188</xdr:rowOff>
    </xdr:from>
    <xdr:to>
      <xdr:col>41</xdr:col>
      <xdr:colOff>50800</xdr:colOff>
      <xdr:row>100</xdr:row>
      <xdr:rowOff>103504</xdr:rowOff>
    </xdr:to>
    <xdr:cxnSp macro="">
      <xdr:nvCxnSpPr>
        <xdr:cNvPr id="485" name="直線コネクタ 484">
          <a:extLst>
            <a:ext uri="{FF2B5EF4-FFF2-40B4-BE49-F238E27FC236}">
              <a16:creationId xmlns:a16="http://schemas.microsoft.com/office/drawing/2014/main" id="{1158506D-E65B-41E3-9D7A-01A85F313CFB}"/>
            </a:ext>
          </a:extLst>
        </xdr:cNvPr>
        <xdr:cNvCxnSpPr/>
      </xdr:nvCxnSpPr>
      <xdr:spPr>
        <a:xfrm flipV="1">
          <a:off x="6972300" y="17212188"/>
          <a:ext cx="889000" cy="3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26902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F6222BB3-36B2-45B0-9D0E-F1FE39D1615F}"/>
            </a:ext>
          </a:extLst>
        </xdr:cNvPr>
        <xdr:cNvSpPr txBox="1"/>
      </xdr:nvSpPr>
      <xdr:spPr>
        <a:xfrm>
          <a:off x="9327095" y="18372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43823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E4DCAE81-5E4C-49B6-BA28-B9B47B83C5E7}"/>
            </a:ext>
          </a:extLst>
        </xdr:cNvPr>
        <xdr:cNvSpPr txBox="1"/>
      </xdr:nvSpPr>
      <xdr:spPr>
        <a:xfrm>
          <a:off x="8450795" y="1838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90563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1A96CF13-8D8C-430F-B9DC-93D242652495}"/>
            </a:ext>
          </a:extLst>
        </xdr:cNvPr>
        <xdr:cNvSpPr txBox="1"/>
      </xdr:nvSpPr>
      <xdr:spPr>
        <a:xfrm>
          <a:off x="7561795" y="1826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161754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ED1FD537-3141-46C1-B93C-16802C8F60A8}"/>
            </a:ext>
          </a:extLst>
        </xdr:cNvPr>
        <xdr:cNvSpPr txBox="1"/>
      </xdr:nvSpPr>
      <xdr:spPr>
        <a:xfrm>
          <a:off x="6672795" y="1816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98</xdr:row>
      <xdr:rowOff>50643</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F03F3E2A-0DED-43AC-BBDD-B0AD63014569}"/>
            </a:ext>
          </a:extLst>
        </xdr:cNvPr>
        <xdr:cNvSpPr txBox="1"/>
      </xdr:nvSpPr>
      <xdr:spPr>
        <a:xfrm>
          <a:off x="9327095" y="1685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98</xdr:row>
      <xdr:rowOff>95125</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B63230DF-AE67-4C96-AAAF-D7CEC7BE9D41}"/>
            </a:ext>
          </a:extLst>
        </xdr:cNvPr>
        <xdr:cNvSpPr txBox="1"/>
      </xdr:nvSpPr>
      <xdr:spPr>
        <a:xfrm>
          <a:off x="8450795" y="16897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98</xdr:row>
      <xdr:rowOff>134515</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C868E52A-E2CA-4DBD-841D-9E8B667CFCD0}"/>
            </a:ext>
          </a:extLst>
        </xdr:cNvPr>
        <xdr:cNvSpPr txBox="1"/>
      </xdr:nvSpPr>
      <xdr:spPr>
        <a:xfrm>
          <a:off x="7561795" y="1693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98</xdr:row>
      <xdr:rowOff>170831</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30AD89E2-FE0B-4EA8-B0A9-10EB506A1934}"/>
            </a:ext>
          </a:extLst>
        </xdr:cNvPr>
        <xdr:cNvSpPr txBox="1"/>
      </xdr:nvSpPr>
      <xdr:spPr>
        <a:xfrm>
          <a:off x="6672795" y="1697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F79DC34B-7D3E-4649-95D2-D28223513F7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114CA65-5256-499C-A0D6-E0F34E439E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51B04C3F-2991-4548-94C4-AE608B2D990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415DBD3-1F38-40FA-A85D-A189FC700A4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0D099BA-309B-40BF-A523-1E2674B2BF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786FA0E-E378-497D-B063-2A06F8099F3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2D8BB218-5F45-4C0E-8441-680C232066D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510B186-E713-4D80-B0B3-DF676CFB5A2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13A6BEF0-9750-4DAB-8B00-B1760BB5E20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6DDD22C-8A67-4968-842E-59AE54E31CD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5316B41-019E-4E76-A651-B0B901353C6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CF37C930-4359-45C3-B885-A2308402A93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DCDA453D-A52D-429B-AA4A-916DB343ADC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41E55119-E5AE-4E58-97C7-605C27969DF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B5AB72CA-B1F3-41F2-B81F-30A3B2B563B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EF725FEF-7D24-4C0C-999D-4C402FD28BF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1E8570D2-31FE-4FB4-A3C9-FE297850AB2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CE482884-4A67-410E-9EE2-2A9BE8DD0B1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E906040F-E500-46D0-BA78-E252A6E00CB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18F8A8B-2655-4364-AC97-719CE0765B5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17B0DB65-766D-4008-88D0-48255C4BB7E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E2E7ACB6-0DE9-4494-AE71-E7851989137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A2CC3A0F-E3D7-4076-9A13-B45C3FBE3C9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35BE4EBD-FEDC-4783-BD30-D6EA7929093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668E7D7B-53F0-4E85-AC62-8BE810883AC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5F0E4843-1215-4D40-885C-C6B5A284F647}"/>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888A6A49-F2B6-4393-BD9B-CEC07DBC49F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14E58014-0492-4461-95DA-3FB9C8A378B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1049D0B7-958A-4B19-8800-4D69298B94D7}"/>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EA1FC818-E42F-475E-9B24-437C1ECE3D0D}"/>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D9E1CB0D-F87C-4040-96D6-8E03E53603B0}"/>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EDC28E48-79B2-409E-992C-391D620C1E24}"/>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E4DB1D75-01A8-437A-84D3-03B259FE2A5A}"/>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D7073740-C9AC-47BB-ADF3-8FEF9276B322}"/>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831F270F-0969-4667-B30E-C584FDD0C03F}"/>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09E99DE2-8471-4F14-BE00-D8A51C384CE8}"/>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E5DAE47-40C0-4F5D-BA65-6FD030AA9A0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6310FE6-A856-4533-B62A-3C0E884B090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9E5E80D-60F3-4C8B-8735-AE962594E5C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AD4A1F7-2405-4808-848D-81B3B1F088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B852BC8B-B4E6-4E0D-9C37-45EA761AC96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125004</xdr:rowOff>
    </xdr:from>
    <xdr:to>
      <xdr:col>85</xdr:col>
      <xdr:colOff>177800</xdr:colOff>
      <xdr:row>42</xdr:row>
      <xdr:rowOff>55154</xdr:rowOff>
    </xdr:to>
    <xdr:sp macro="" textlink="">
      <xdr:nvSpPr>
        <xdr:cNvPr id="535" name="楕円 534">
          <a:extLst>
            <a:ext uri="{FF2B5EF4-FFF2-40B4-BE49-F238E27FC236}">
              <a16:creationId xmlns:a16="http://schemas.microsoft.com/office/drawing/2014/main" id="{EA88EC30-B4A0-4117-A36A-108C5A0B6F86}"/>
            </a:ext>
          </a:extLst>
        </xdr:cNvPr>
        <xdr:cNvSpPr/>
      </xdr:nvSpPr>
      <xdr:spPr>
        <a:xfrm>
          <a:off x="16268700" y="715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39931</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37C6D5E0-595E-44C8-9566-13896EB089F7}"/>
            </a:ext>
          </a:extLst>
        </xdr:cNvPr>
        <xdr:cNvSpPr txBox="1"/>
      </xdr:nvSpPr>
      <xdr:spPr>
        <a:xfrm>
          <a:off x="16357600" y="706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89081</xdr:rowOff>
    </xdr:from>
    <xdr:to>
      <xdr:col>81</xdr:col>
      <xdr:colOff>101600</xdr:colOff>
      <xdr:row>42</xdr:row>
      <xdr:rowOff>19231</xdr:rowOff>
    </xdr:to>
    <xdr:sp macro="" textlink="">
      <xdr:nvSpPr>
        <xdr:cNvPr id="537" name="楕円 536">
          <a:extLst>
            <a:ext uri="{FF2B5EF4-FFF2-40B4-BE49-F238E27FC236}">
              <a16:creationId xmlns:a16="http://schemas.microsoft.com/office/drawing/2014/main" id="{1C437BA5-CC6D-494C-B3D8-A743BD8D7500}"/>
            </a:ext>
          </a:extLst>
        </xdr:cNvPr>
        <xdr:cNvSpPr/>
      </xdr:nvSpPr>
      <xdr:spPr>
        <a:xfrm>
          <a:off x="15430500" y="711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139881</xdr:rowOff>
    </xdr:from>
    <xdr:to>
      <xdr:col>85</xdr:col>
      <xdr:colOff>127000</xdr:colOff>
      <xdr:row>42</xdr:row>
      <xdr:rowOff>4354</xdr:rowOff>
    </xdr:to>
    <xdr:cxnSp macro="">
      <xdr:nvCxnSpPr>
        <xdr:cNvPr id="538" name="直線コネクタ 537">
          <a:extLst>
            <a:ext uri="{FF2B5EF4-FFF2-40B4-BE49-F238E27FC236}">
              <a16:creationId xmlns:a16="http://schemas.microsoft.com/office/drawing/2014/main" id="{21BB1C26-1AE6-4B84-883F-F11240C40560}"/>
            </a:ext>
          </a:extLst>
        </xdr:cNvPr>
        <xdr:cNvCxnSpPr/>
      </xdr:nvCxnSpPr>
      <xdr:spPr>
        <a:xfrm>
          <a:off x="15481300" y="716933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53159</xdr:rowOff>
    </xdr:from>
    <xdr:to>
      <xdr:col>76</xdr:col>
      <xdr:colOff>165100</xdr:colOff>
      <xdr:row>41</xdr:row>
      <xdr:rowOff>154759</xdr:rowOff>
    </xdr:to>
    <xdr:sp macro="" textlink="">
      <xdr:nvSpPr>
        <xdr:cNvPr id="539" name="楕円 538">
          <a:extLst>
            <a:ext uri="{FF2B5EF4-FFF2-40B4-BE49-F238E27FC236}">
              <a16:creationId xmlns:a16="http://schemas.microsoft.com/office/drawing/2014/main" id="{96C35178-2CAC-4618-B581-0F4D7B0B1CC5}"/>
            </a:ext>
          </a:extLst>
        </xdr:cNvPr>
        <xdr:cNvSpPr/>
      </xdr:nvSpPr>
      <xdr:spPr>
        <a:xfrm>
          <a:off x="14541500" y="7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103959</xdr:rowOff>
    </xdr:from>
    <xdr:to>
      <xdr:col>81</xdr:col>
      <xdr:colOff>50800</xdr:colOff>
      <xdr:row>41</xdr:row>
      <xdr:rowOff>139881</xdr:rowOff>
    </xdr:to>
    <xdr:cxnSp macro="">
      <xdr:nvCxnSpPr>
        <xdr:cNvPr id="540" name="直線コネクタ 539">
          <a:extLst>
            <a:ext uri="{FF2B5EF4-FFF2-40B4-BE49-F238E27FC236}">
              <a16:creationId xmlns:a16="http://schemas.microsoft.com/office/drawing/2014/main" id="{5471926F-7794-44A5-A4B4-8967F1EE69D4}"/>
            </a:ext>
          </a:extLst>
        </xdr:cNvPr>
        <xdr:cNvCxnSpPr/>
      </xdr:nvCxnSpPr>
      <xdr:spPr>
        <a:xfrm>
          <a:off x="14592300" y="71334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17235</xdr:rowOff>
    </xdr:from>
    <xdr:to>
      <xdr:col>72</xdr:col>
      <xdr:colOff>38100</xdr:colOff>
      <xdr:row>41</xdr:row>
      <xdr:rowOff>118835</xdr:rowOff>
    </xdr:to>
    <xdr:sp macro="" textlink="">
      <xdr:nvSpPr>
        <xdr:cNvPr id="541" name="楕円 540">
          <a:extLst>
            <a:ext uri="{FF2B5EF4-FFF2-40B4-BE49-F238E27FC236}">
              <a16:creationId xmlns:a16="http://schemas.microsoft.com/office/drawing/2014/main" id="{30AD99CF-B472-45F3-9450-B5B1619B7E76}"/>
            </a:ext>
          </a:extLst>
        </xdr:cNvPr>
        <xdr:cNvSpPr/>
      </xdr:nvSpPr>
      <xdr:spPr>
        <a:xfrm>
          <a:off x="13652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68035</xdr:rowOff>
    </xdr:from>
    <xdr:to>
      <xdr:col>76</xdr:col>
      <xdr:colOff>114300</xdr:colOff>
      <xdr:row>41</xdr:row>
      <xdr:rowOff>103959</xdr:rowOff>
    </xdr:to>
    <xdr:cxnSp macro="">
      <xdr:nvCxnSpPr>
        <xdr:cNvPr id="542" name="直線コネクタ 541">
          <a:extLst>
            <a:ext uri="{FF2B5EF4-FFF2-40B4-BE49-F238E27FC236}">
              <a16:creationId xmlns:a16="http://schemas.microsoft.com/office/drawing/2014/main" id="{1C8BA367-216C-4F1E-BEEA-BC59F5186CDE}"/>
            </a:ext>
          </a:extLst>
        </xdr:cNvPr>
        <xdr:cNvCxnSpPr/>
      </xdr:nvCxnSpPr>
      <xdr:spPr>
        <a:xfrm>
          <a:off x="13703300" y="70974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152763</xdr:rowOff>
    </xdr:from>
    <xdr:to>
      <xdr:col>67</xdr:col>
      <xdr:colOff>101600</xdr:colOff>
      <xdr:row>41</xdr:row>
      <xdr:rowOff>82913</xdr:rowOff>
    </xdr:to>
    <xdr:sp macro="" textlink="">
      <xdr:nvSpPr>
        <xdr:cNvPr id="543" name="楕円 542">
          <a:extLst>
            <a:ext uri="{FF2B5EF4-FFF2-40B4-BE49-F238E27FC236}">
              <a16:creationId xmlns:a16="http://schemas.microsoft.com/office/drawing/2014/main" id="{144CBE21-934C-4EEF-ADB2-441E0546BEAF}"/>
            </a:ext>
          </a:extLst>
        </xdr:cNvPr>
        <xdr:cNvSpPr/>
      </xdr:nvSpPr>
      <xdr:spPr>
        <a:xfrm>
          <a:off x="12763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32113</xdr:rowOff>
    </xdr:from>
    <xdr:to>
      <xdr:col>71</xdr:col>
      <xdr:colOff>177800</xdr:colOff>
      <xdr:row>41</xdr:row>
      <xdr:rowOff>68035</xdr:rowOff>
    </xdr:to>
    <xdr:cxnSp macro="">
      <xdr:nvCxnSpPr>
        <xdr:cNvPr id="544" name="直線コネクタ 543">
          <a:extLst>
            <a:ext uri="{FF2B5EF4-FFF2-40B4-BE49-F238E27FC236}">
              <a16:creationId xmlns:a16="http://schemas.microsoft.com/office/drawing/2014/main" id="{06814657-3375-4E79-9290-1885CF640C7B}"/>
            </a:ext>
          </a:extLst>
        </xdr:cNvPr>
        <xdr:cNvCxnSpPr/>
      </xdr:nvCxnSpPr>
      <xdr:spPr>
        <a:xfrm>
          <a:off x="12814300" y="706156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455D7AEF-CC11-4EE5-8138-01D8F5986E08}"/>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379F7363-11AB-401E-9D2E-5875D51C9D41}"/>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66F02469-F9C9-4C0C-A0C8-6D381CD96D83}"/>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1D78313E-20B2-4403-B3C3-7D96A1FE6A2C}"/>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10358</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57620E47-B696-4774-B7A7-EBB3BD8F5C1A}"/>
            </a:ext>
          </a:extLst>
        </xdr:cNvPr>
        <xdr:cNvSpPr txBox="1"/>
      </xdr:nvSpPr>
      <xdr:spPr>
        <a:xfrm>
          <a:off x="15266044" y="721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145886</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DD46CFB3-EBE0-48E8-9D95-3CB344D8033F}"/>
            </a:ext>
          </a:extLst>
        </xdr:cNvPr>
        <xdr:cNvSpPr txBox="1"/>
      </xdr:nvSpPr>
      <xdr:spPr>
        <a:xfrm>
          <a:off x="14389744" y="717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109962</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A7FFCAD0-3952-4878-8397-C3EF3923A134}"/>
            </a:ext>
          </a:extLst>
        </xdr:cNvPr>
        <xdr:cNvSpPr txBox="1"/>
      </xdr:nvSpPr>
      <xdr:spPr>
        <a:xfrm>
          <a:off x="135007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74040</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0D11C149-30E1-4726-8A11-17446A94CF75}"/>
            </a:ext>
          </a:extLst>
        </xdr:cNvPr>
        <xdr:cNvSpPr txBox="1"/>
      </xdr:nvSpPr>
      <xdr:spPr>
        <a:xfrm>
          <a:off x="12611744" y="710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34962053-51A0-4D03-9256-EE00C069574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280B31E6-7440-4BEC-B811-93C720C9D0D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D626B438-F876-448A-BAB2-B21C600E75B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1D49B31F-297E-44BD-A2C1-7D15580AA9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B7DB46E1-2BE2-4F4B-8CA7-28811D587B8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7F5AE15D-72C6-44D1-A5F8-1B4BC3AF100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C061A6D3-DDA5-46F1-9904-D15A6FCA747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2A2F9CE7-4222-4660-A7BF-BA57A2D48C8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1F6ED43F-1271-49C8-B0F9-086DE2DD825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24D3A2B4-3025-492E-9A6B-9504F9A7590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11700DB-2FC6-4F82-B00F-14C3BBA5538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C196031C-5D81-4CD0-9827-BA3918E0430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A3D64303-DA24-4C76-9F26-A10A78326F9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68F81642-2F22-4E93-93EB-0D40C48F3AF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73584BDB-80AD-489D-A723-26D9D3AFF6B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ECD2F379-A961-4DDC-B41C-A119973D133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20ED2403-6FDB-489B-919A-9D53F9FD026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4EC286D8-97E3-4908-83E7-6F244C0EDBFD}"/>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E6E5A78D-9DFF-4375-8770-4DA24F6CD92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BDFF6F68-12C7-44A9-943F-270D64BE6343}"/>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75C40E07-A46A-4A18-97EB-07C2B2A1707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A8F208F5-0EE5-47D3-8859-90115CD4321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FE7B490A-DC7A-43BF-99D1-7EA5AA62DC3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A817C158-0D0F-48F7-9E26-E157A9CF896B}"/>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1C0C3051-9524-4320-9B93-6FCE4297EBFC}"/>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76E69C84-3ED6-4AE6-BAA4-22707E15E5EC}"/>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877B9F12-68C6-4BB5-9434-CED01AEE35E5}"/>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FEE6E0C1-B361-42A6-A328-0768BA5BC98D}"/>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21F09DC6-0BC4-4ACA-BEC8-FE51CAE426E0}"/>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A7BA954D-A50E-432B-8636-2B9C8F1EFFF7}"/>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642A5799-4385-483E-9D08-AAFF0C14C12B}"/>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E4CA1334-F98D-40A0-8619-55B60A56C329}"/>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45898E10-7CCC-40B0-9AFC-2979FE76B06B}"/>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22F9B4CE-53FD-49DD-AAC8-F1176C2CBBAE}"/>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445206B-35B6-445F-B3A9-BC5F9EB8469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19DCA2D-1772-4D0E-AE2C-61B4E65D0A2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38A3DC3-96FD-4BA7-B60B-7DEC6FC34C8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6DE1F29-A752-4BF8-8A3E-8119AF25DB0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2E0B36E-4606-4083-8EBD-66BC0531892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132080</xdr:rowOff>
    </xdr:from>
    <xdr:to>
      <xdr:col>116</xdr:col>
      <xdr:colOff>114300</xdr:colOff>
      <xdr:row>42</xdr:row>
      <xdr:rowOff>62230</xdr:rowOff>
    </xdr:to>
    <xdr:sp macro="" textlink="">
      <xdr:nvSpPr>
        <xdr:cNvPr id="592" name="楕円 591">
          <a:extLst>
            <a:ext uri="{FF2B5EF4-FFF2-40B4-BE49-F238E27FC236}">
              <a16:creationId xmlns:a16="http://schemas.microsoft.com/office/drawing/2014/main" id="{48C7DAD5-7104-4A08-BFC3-2F60EE4CBEDA}"/>
            </a:ext>
          </a:extLst>
        </xdr:cNvPr>
        <xdr:cNvSpPr/>
      </xdr:nvSpPr>
      <xdr:spPr>
        <a:xfrm>
          <a:off x="22110700" y="716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47007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D0C42C1E-60F3-4FD3-8C03-0F58A79E4847}"/>
            </a:ext>
          </a:extLst>
        </xdr:cNvPr>
        <xdr:cNvSpPr txBox="1"/>
      </xdr:nvSpPr>
      <xdr:spPr>
        <a:xfrm>
          <a:off x="22199600" y="707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133985</xdr:rowOff>
    </xdr:from>
    <xdr:to>
      <xdr:col>112</xdr:col>
      <xdr:colOff>38100</xdr:colOff>
      <xdr:row>42</xdr:row>
      <xdr:rowOff>64135</xdr:rowOff>
    </xdr:to>
    <xdr:sp macro="" textlink="">
      <xdr:nvSpPr>
        <xdr:cNvPr id="594" name="楕円 593">
          <a:extLst>
            <a:ext uri="{FF2B5EF4-FFF2-40B4-BE49-F238E27FC236}">
              <a16:creationId xmlns:a16="http://schemas.microsoft.com/office/drawing/2014/main" id="{689ED29B-1405-431C-8553-374AC8729F47}"/>
            </a:ext>
          </a:extLst>
        </xdr:cNvPr>
        <xdr:cNvSpPr/>
      </xdr:nvSpPr>
      <xdr:spPr>
        <a:xfrm>
          <a:off x="212725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11430</xdr:rowOff>
    </xdr:from>
    <xdr:to>
      <xdr:col>116</xdr:col>
      <xdr:colOff>63500</xdr:colOff>
      <xdr:row>42</xdr:row>
      <xdr:rowOff>13335</xdr:rowOff>
    </xdr:to>
    <xdr:cxnSp macro="">
      <xdr:nvCxnSpPr>
        <xdr:cNvPr id="595" name="直線コネクタ 594">
          <a:extLst>
            <a:ext uri="{FF2B5EF4-FFF2-40B4-BE49-F238E27FC236}">
              <a16:creationId xmlns:a16="http://schemas.microsoft.com/office/drawing/2014/main" id="{DDF5F52C-4007-4ADF-A3E7-5DA53863B52C}"/>
            </a:ext>
          </a:extLst>
        </xdr:cNvPr>
        <xdr:cNvCxnSpPr/>
      </xdr:nvCxnSpPr>
      <xdr:spPr>
        <a:xfrm flipV="1">
          <a:off x="21323300" y="721233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133985</xdr:rowOff>
    </xdr:from>
    <xdr:to>
      <xdr:col>107</xdr:col>
      <xdr:colOff>101600</xdr:colOff>
      <xdr:row>42</xdr:row>
      <xdr:rowOff>64135</xdr:rowOff>
    </xdr:to>
    <xdr:sp macro="" textlink="">
      <xdr:nvSpPr>
        <xdr:cNvPr id="596" name="楕円 595">
          <a:extLst>
            <a:ext uri="{FF2B5EF4-FFF2-40B4-BE49-F238E27FC236}">
              <a16:creationId xmlns:a16="http://schemas.microsoft.com/office/drawing/2014/main" id="{06851338-9596-4AB0-84A5-1D168301E90C}"/>
            </a:ext>
          </a:extLst>
        </xdr:cNvPr>
        <xdr:cNvSpPr/>
      </xdr:nvSpPr>
      <xdr:spPr>
        <a:xfrm>
          <a:off x="203835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13335</xdr:rowOff>
    </xdr:from>
    <xdr:to>
      <xdr:col>111</xdr:col>
      <xdr:colOff>177800</xdr:colOff>
      <xdr:row>42</xdr:row>
      <xdr:rowOff>13335</xdr:rowOff>
    </xdr:to>
    <xdr:cxnSp macro="">
      <xdr:nvCxnSpPr>
        <xdr:cNvPr id="597" name="直線コネクタ 596">
          <a:extLst>
            <a:ext uri="{FF2B5EF4-FFF2-40B4-BE49-F238E27FC236}">
              <a16:creationId xmlns:a16="http://schemas.microsoft.com/office/drawing/2014/main" id="{70AD896E-F171-46FB-897E-2AB7B0BE1486}"/>
            </a:ext>
          </a:extLst>
        </xdr:cNvPr>
        <xdr:cNvCxnSpPr/>
      </xdr:nvCxnSpPr>
      <xdr:spPr>
        <a:xfrm>
          <a:off x="20434300" y="72142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135890</xdr:rowOff>
    </xdr:from>
    <xdr:to>
      <xdr:col>102</xdr:col>
      <xdr:colOff>165100</xdr:colOff>
      <xdr:row>42</xdr:row>
      <xdr:rowOff>66040</xdr:rowOff>
    </xdr:to>
    <xdr:sp macro="" textlink="">
      <xdr:nvSpPr>
        <xdr:cNvPr id="598" name="楕円 597">
          <a:extLst>
            <a:ext uri="{FF2B5EF4-FFF2-40B4-BE49-F238E27FC236}">
              <a16:creationId xmlns:a16="http://schemas.microsoft.com/office/drawing/2014/main" id="{CB8138BB-B183-46F5-97A0-148E35ADEB73}"/>
            </a:ext>
          </a:extLst>
        </xdr:cNvPr>
        <xdr:cNvSpPr/>
      </xdr:nvSpPr>
      <xdr:spPr>
        <a:xfrm>
          <a:off x="19494500" y="716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13335</xdr:rowOff>
    </xdr:from>
    <xdr:to>
      <xdr:col>107</xdr:col>
      <xdr:colOff>50800</xdr:colOff>
      <xdr:row>42</xdr:row>
      <xdr:rowOff>15240</xdr:rowOff>
    </xdr:to>
    <xdr:cxnSp macro="">
      <xdr:nvCxnSpPr>
        <xdr:cNvPr id="599" name="直線コネクタ 598">
          <a:extLst>
            <a:ext uri="{FF2B5EF4-FFF2-40B4-BE49-F238E27FC236}">
              <a16:creationId xmlns:a16="http://schemas.microsoft.com/office/drawing/2014/main" id="{C1DEF9F2-9A25-427D-8C01-9FABC07C441A}"/>
            </a:ext>
          </a:extLst>
        </xdr:cNvPr>
        <xdr:cNvCxnSpPr/>
      </xdr:nvCxnSpPr>
      <xdr:spPr>
        <a:xfrm flipV="1">
          <a:off x="19545300" y="72142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135890</xdr:rowOff>
    </xdr:from>
    <xdr:to>
      <xdr:col>98</xdr:col>
      <xdr:colOff>38100</xdr:colOff>
      <xdr:row>42</xdr:row>
      <xdr:rowOff>66040</xdr:rowOff>
    </xdr:to>
    <xdr:sp macro="" textlink="">
      <xdr:nvSpPr>
        <xdr:cNvPr id="600" name="楕円 599">
          <a:extLst>
            <a:ext uri="{FF2B5EF4-FFF2-40B4-BE49-F238E27FC236}">
              <a16:creationId xmlns:a16="http://schemas.microsoft.com/office/drawing/2014/main" id="{25998ADB-DF0E-4886-A371-37CD3318C195}"/>
            </a:ext>
          </a:extLst>
        </xdr:cNvPr>
        <xdr:cNvSpPr/>
      </xdr:nvSpPr>
      <xdr:spPr>
        <a:xfrm>
          <a:off x="18605500" y="716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15240</xdr:rowOff>
    </xdr:from>
    <xdr:to>
      <xdr:col>102</xdr:col>
      <xdr:colOff>114300</xdr:colOff>
      <xdr:row>42</xdr:row>
      <xdr:rowOff>15240</xdr:rowOff>
    </xdr:to>
    <xdr:cxnSp macro="">
      <xdr:nvCxnSpPr>
        <xdr:cNvPr id="601" name="直線コネクタ 600">
          <a:extLst>
            <a:ext uri="{FF2B5EF4-FFF2-40B4-BE49-F238E27FC236}">
              <a16:creationId xmlns:a16="http://schemas.microsoft.com/office/drawing/2014/main" id="{BE88807E-B992-445C-8182-DFD6E0C064E7}"/>
            </a:ext>
          </a:extLst>
        </xdr:cNvPr>
        <xdr:cNvCxnSpPr/>
      </xdr:nvCxnSpPr>
      <xdr:spPr>
        <a:xfrm>
          <a:off x="18656300" y="7216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082DB4CB-DEC0-409A-AD78-23738A2CAB41}"/>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F59E4290-5F69-4487-901E-53BF08B05DA8}"/>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DEB696DC-A4E8-44DB-A556-DF840123FAD1}"/>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686FCD65-288C-4430-9696-56F46FAEC708}"/>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55262</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28B01212-DE13-4BB2-983D-B0A693688E5C}"/>
            </a:ext>
          </a:extLst>
        </xdr:cNvPr>
        <xdr:cNvSpPr txBox="1"/>
      </xdr:nvSpPr>
      <xdr:spPr>
        <a:xfrm>
          <a:off x="21075727" y="725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55262</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FE98CE0B-D4B2-4F90-96F1-25F0D586B4A6}"/>
            </a:ext>
          </a:extLst>
        </xdr:cNvPr>
        <xdr:cNvSpPr txBox="1"/>
      </xdr:nvSpPr>
      <xdr:spPr>
        <a:xfrm>
          <a:off x="20199427" y="725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57167</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148DF8D7-F215-461D-9C23-974ECF3B4C16}"/>
            </a:ext>
          </a:extLst>
        </xdr:cNvPr>
        <xdr:cNvSpPr txBox="1"/>
      </xdr:nvSpPr>
      <xdr:spPr>
        <a:xfrm>
          <a:off x="19310427" y="725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57167</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40D1B1F3-EBAD-47CE-A044-1D664B3F23C1}"/>
            </a:ext>
          </a:extLst>
        </xdr:cNvPr>
        <xdr:cNvSpPr txBox="1"/>
      </xdr:nvSpPr>
      <xdr:spPr>
        <a:xfrm>
          <a:off x="18421427" y="725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89E864D0-E5AC-4BC1-A735-FC3F5C5374D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FE0BF5A3-7ADD-4869-88C6-0A52DA14F24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2CDF60BF-FA12-40F1-B406-83BD6965419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DE6BC61F-E4DE-4910-B819-ACA0BE90AE7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EF98CDF3-B71F-4F6A-9D7A-4FE4DA83E5D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25780CFD-AE64-4D7A-BE24-E27FA0E3A88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80C8D8D4-4FBF-44B9-A7F8-EB2920E850A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42D858BF-4E4A-4A08-80C2-9813DE8D5F1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70A71FA-9835-4572-8F05-D9100C624AF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BDC96424-2F24-4508-B1A6-470661F878C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E11EB33B-87F8-4314-ACDD-C198293DF93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D9A73ECD-6C85-4BA2-BEDA-FEA1FBCEC58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D79210E2-1CE4-4520-BC62-A2F6DE44405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62604863-12E9-4302-BA27-9108521A00F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7BA229A9-C312-4D77-A4FB-34FBCA02CB8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F583DEB1-C099-45ED-8B39-B212E3FEF1D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51F3A894-C019-4AAD-B5D3-E3AEC7322A7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336FDBD1-6FDA-4015-AEE8-5E134438499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ADE4EABF-F176-4C41-BC18-79CD40A0FDC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A02AEA94-37B1-41FA-AE17-C7F16B484E7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71DE543A-A1A2-4F73-B886-5B4A2ADE3D6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15D4F5C6-2CB7-48FF-9C49-8599530E0C4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3035BBA4-AA8B-49B5-8B68-19487598D0E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4F8B9CEF-79FB-4606-ACD6-9297D966A22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4FDD5145-9FE8-4BD1-9708-ACF8DE950FEC}"/>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8BCEEA81-8087-46B6-ABDC-78DADAE705DE}"/>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67ABA066-3BD6-4BC7-B268-7E754843F629}"/>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3B77F447-2E43-4CEF-A5B9-8146E5BC82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8496EE6F-B8EF-4941-B090-A4858BFFB3C6}"/>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4419A1D2-A511-4353-8B20-5C1B9C6F96FD}"/>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BDDD3CDF-57D4-45A8-BC72-814C90F6F37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E8D13758-2E22-4A99-B2B7-D039CFDAAF74}"/>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AA015C90-BFD3-419F-9769-5AD870E37347}"/>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5F0F2D2E-BE8E-4C4D-B52C-E1052CC1DA5B}"/>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B6006EB5-75E1-4936-8755-D15D718BE023}"/>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1552531-025C-4871-B6F3-85BAEC841E6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7F62937-CE00-4D94-8130-335BCA56136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433B619-1B67-4BEC-9C62-F6EC5FB9FFA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EE51F7E5-9F6E-4A9C-8332-845727CCC61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6AA98559-8129-49C8-A3CC-63E34D3B065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50" name="楕円 649">
          <a:extLst>
            <a:ext uri="{FF2B5EF4-FFF2-40B4-BE49-F238E27FC236}">
              <a16:creationId xmlns:a16="http://schemas.microsoft.com/office/drawing/2014/main" id="{9E04BA1A-D872-40F7-BF5A-8DF42D0A1247}"/>
            </a:ext>
          </a:extLst>
        </xdr:cNvPr>
        <xdr:cNvSpPr/>
      </xdr:nvSpPr>
      <xdr:spPr>
        <a:xfrm>
          <a:off x="162687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84472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160B5450-3827-4FC0-9DF8-53AD2320C16C}"/>
            </a:ext>
          </a:extLst>
        </xdr:cNvPr>
        <xdr:cNvSpPr txBox="1"/>
      </xdr:nvSpPr>
      <xdr:spPr>
        <a:xfrm>
          <a:off x="16357600"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53975</xdr:rowOff>
    </xdr:from>
    <xdr:to>
      <xdr:col>81</xdr:col>
      <xdr:colOff>101600</xdr:colOff>
      <xdr:row>59</xdr:row>
      <xdr:rowOff>155575</xdr:rowOff>
    </xdr:to>
    <xdr:sp macro="" textlink="">
      <xdr:nvSpPr>
        <xdr:cNvPr id="652" name="楕円 651">
          <a:extLst>
            <a:ext uri="{FF2B5EF4-FFF2-40B4-BE49-F238E27FC236}">
              <a16:creationId xmlns:a16="http://schemas.microsoft.com/office/drawing/2014/main" id="{29BB9F78-046D-4CA4-83EC-2C39CC810172}"/>
            </a:ext>
          </a:extLst>
        </xdr:cNvPr>
        <xdr:cNvSpPr/>
      </xdr:nvSpPr>
      <xdr:spPr>
        <a:xfrm>
          <a:off x="15430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104775</xdr:rowOff>
    </xdr:from>
    <xdr:to>
      <xdr:col>85</xdr:col>
      <xdr:colOff>127000</xdr:colOff>
      <xdr:row>59</xdr:row>
      <xdr:rowOff>112395</xdr:rowOff>
    </xdr:to>
    <xdr:cxnSp macro="">
      <xdr:nvCxnSpPr>
        <xdr:cNvPr id="653" name="直線コネクタ 652">
          <a:extLst>
            <a:ext uri="{FF2B5EF4-FFF2-40B4-BE49-F238E27FC236}">
              <a16:creationId xmlns:a16="http://schemas.microsoft.com/office/drawing/2014/main" id="{15191C19-0DB4-435B-98C1-BDC2292D5C44}"/>
            </a:ext>
          </a:extLst>
        </xdr:cNvPr>
        <xdr:cNvCxnSpPr/>
      </xdr:nvCxnSpPr>
      <xdr:spPr>
        <a:xfrm>
          <a:off x="15481300" y="1022032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65405</xdr:rowOff>
    </xdr:from>
    <xdr:to>
      <xdr:col>76</xdr:col>
      <xdr:colOff>165100</xdr:colOff>
      <xdr:row>60</xdr:row>
      <xdr:rowOff>167005</xdr:rowOff>
    </xdr:to>
    <xdr:sp macro="" textlink="">
      <xdr:nvSpPr>
        <xdr:cNvPr id="654" name="楕円 653">
          <a:extLst>
            <a:ext uri="{FF2B5EF4-FFF2-40B4-BE49-F238E27FC236}">
              <a16:creationId xmlns:a16="http://schemas.microsoft.com/office/drawing/2014/main" id="{C9526066-6E9D-46C9-BF48-3D185FC9CB2E}"/>
            </a:ext>
          </a:extLst>
        </xdr:cNvPr>
        <xdr:cNvSpPr/>
      </xdr:nvSpPr>
      <xdr:spPr>
        <a:xfrm>
          <a:off x="14541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104775</xdr:rowOff>
    </xdr:from>
    <xdr:to>
      <xdr:col>81</xdr:col>
      <xdr:colOff>50800</xdr:colOff>
      <xdr:row>60</xdr:row>
      <xdr:rowOff>116205</xdr:rowOff>
    </xdr:to>
    <xdr:cxnSp macro="">
      <xdr:nvCxnSpPr>
        <xdr:cNvPr id="655" name="直線コネクタ 654">
          <a:extLst>
            <a:ext uri="{FF2B5EF4-FFF2-40B4-BE49-F238E27FC236}">
              <a16:creationId xmlns:a16="http://schemas.microsoft.com/office/drawing/2014/main" id="{956D002A-5627-4840-B8CE-2DE577E82945}"/>
            </a:ext>
          </a:extLst>
        </xdr:cNvPr>
        <xdr:cNvCxnSpPr/>
      </xdr:nvCxnSpPr>
      <xdr:spPr>
        <a:xfrm flipV="1">
          <a:off x="14592300" y="10220325"/>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31115</xdr:rowOff>
    </xdr:from>
    <xdr:to>
      <xdr:col>72</xdr:col>
      <xdr:colOff>38100</xdr:colOff>
      <xdr:row>60</xdr:row>
      <xdr:rowOff>132715</xdr:rowOff>
    </xdr:to>
    <xdr:sp macro="" textlink="">
      <xdr:nvSpPr>
        <xdr:cNvPr id="656" name="楕円 655">
          <a:extLst>
            <a:ext uri="{FF2B5EF4-FFF2-40B4-BE49-F238E27FC236}">
              <a16:creationId xmlns:a16="http://schemas.microsoft.com/office/drawing/2014/main" id="{A87A1DE0-1896-449A-BED3-AE2FAAB03FB5}"/>
            </a:ext>
          </a:extLst>
        </xdr:cNvPr>
        <xdr:cNvSpPr/>
      </xdr:nvSpPr>
      <xdr:spPr>
        <a:xfrm>
          <a:off x="13652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81915</xdr:rowOff>
    </xdr:from>
    <xdr:to>
      <xdr:col>76</xdr:col>
      <xdr:colOff>114300</xdr:colOff>
      <xdr:row>60</xdr:row>
      <xdr:rowOff>116205</xdr:rowOff>
    </xdr:to>
    <xdr:cxnSp macro="">
      <xdr:nvCxnSpPr>
        <xdr:cNvPr id="657" name="直線コネクタ 656">
          <a:extLst>
            <a:ext uri="{FF2B5EF4-FFF2-40B4-BE49-F238E27FC236}">
              <a16:creationId xmlns:a16="http://schemas.microsoft.com/office/drawing/2014/main" id="{1A9C2ED3-0889-4C00-9B5D-2DC33E147DCA}"/>
            </a:ext>
          </a:extLst>
        </xdr:cNvPr>
        <xdr:cNvCxnSpPr/>
      </xdr:nvCxnSpPr>
      <xdr:spPr>
        <a:xfrm>
          <a:off x="13703300" y="103689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168275</xdr:rowOff>
    </xdr:from>
    <xdr:to>
      <xdr:col>67</xdr:col>
      <xdr:colOff>101600</xdr:colOff>
      <xdr:row>60</xdr:row>
      <xdr:rowOff>98425</xdr:rowOff>
    </xdr:to>
    <xdr:sp macro="" textlink="">
      <xdr:nvSpPr>
        <xdr:cNvPr id="658" name="楕円 657">
          <a:extLst>
            <a:ext uri="{FF2B5EF4-FFF2-40B4-BE49-F238E27FC236}">
              <a16:creationId xmlns:a16="http://schemas.microsoft.com/office/drawing/2014/main" id="{DBE93DE3-10C1-4397-A8CE-218805CD587D}"/>
            </a:ext>
          </a:extLst>
        </xdr:cNvPr>
        <xdr:cNvSpPr/>
      </xdr:nvSpPr>
      <xdr:spPr>
        <a:xfrm>
          <a:off x="12763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47625</xdr:rowOff>
    </xdr:from>
    <xdr:to>
      <xdr:col>71</xdr:col>
      <xdr:colOff>177800</xdr:colOff>
      <xdr:row>60</xdr:row>
      <xdr:rowOff>81915</xdr:rowOff>
    </xdr:to>
    <xdr:cxnSp macro="">
      <xdr:nvCxnSpPr>
        <xdr:cNvPr id="659" name="直線コネクタ 658">
          <a:extLst>
            <a:ext uri="{FF2B5EF4-FFF2-40B4-BE49-F238E27FC236}">
              <a16:creationId xmlns:a16="http://schemas.microsoft.com/office/drawing/2014/main" id="{D283DE7A-856A-4926-93BF-570B0C198390}"/>
            </a:ext>
          </a:extLst>
        </xdr:cNvPr>
        <xdr:cNvCxnSpPr/>
      </xdr:nvCxnSpPr>
      <xdr:spPr>
        <a:xfrm>
          <a:off x="12814300" y="103346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660" name="n_1aveValue【学校施設】&#10;有形固定資産減価償却率">
          <a:extLst>
            <a:ext uri="{FF2B5EF4-FFF2-40B4-BE49-F238E27FC236}">
              <a16:creationId xmlns:a16="http://schemas.microsoft.com/office/drawing/2014/main" id="{FEE4C429-0B52-44F2-B26D-6E5EE34B4C7C}"/>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661" name="n_2aveValue【学校施設】&#10;有形固定資産減価償却率">
          <a:extLst>
            <a:ext uri="{FF2B5EF4-FFF2-40B4-BE49-F238E27FC236}">
              <a16:creationId xmlns:a16="http://schemas.microsoft.com/office/drawing/2014/main" id="{01F88272-F081-4191-9935-F702B7E138D5}"/>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662" name="n_3aveValue【学校施設】&#10;有形固定資産減価償却率">
          <a:extLst>
            <a:ext uri="{FF2B5EF4-FFF2-40B4-BE49-F238E27FC236}">
              <a16:creationId xmlns:a16="http://schemas.microsoft.com/office/drawing/2014/main" id="{EACFF934-3DD2-4C08-A0B0-431020C5412A}"/>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63" name="n_4aveValue【学校施設】&#10;有形固定資産減価償却率">
          <a:extLst>
            <a:ext uri="{FF2B5EF4-FFF2-40B4-BE49-F238E27FC236}">
              <a16:creationId xmlns:a16="http://schemas.microsoft.com/office/drawing/2014/main" id="{6702B932-479A-421D-8557-29C28BBB3B5C}"/>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652</xdr:rowOff>
    </xdr:from>
    <xdr:ext cx="405111" cy="259045"/>
    <xdr:sp macro="" textlink="">
      <xdr:nvSpPr>
        <xdr:cNvPr id="664" name="n_1mainValue【学校施設】&#10;有形固定資産減価償却率">
          <a:extLst>
            <a:ext uri="{FF2B5EF4-FFF2-40B4-BE49-F238E27FC236}">
              <a16:creationId xmlns:a16="http://schemas.microsoft.com/office/drawing/2014/main" id="{BFC48E12-9901-48D7-AFEF-724F45C25F4F}"/>
            </a:ext>
          </a:extLst>
        </xdr:cNvPr>
        <xdr:cNvSpPr txBox="1"/>
      </xdr:nvSpPr>
      <xdr:spPr>
        <a:xfrm>
          <a:off x="152660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158132</xdr:rowOff>
    </xdr:from>
    <xdr:ext cx="405111" cy="259045"/>
    <xdr:sp macro="" textlink="">
      <xdr:nvSpPr>
        <xdr:cNvPr id="665" name="n_2mainValue【学校施設】&#10;有形固定資産減価償却率">
          <a:extLst>
            <a:ext uri="{FF2B5EF4-FFF2-40B4-BE49-F238E27FC236}">
              <a16:creationId xmlns:a16="http://schemas.microsoft.com/office/drawing/2014/main" id="{23F110CC-B738-4AB0-A4F1-BBCEDDAD479E}"/>
            </a:ext>
          </a:extLst>
        </xdr:cNvPr>
        <xdr:cNvSpPr txBox="1"/>
      </xdr:nvSpPr>
      <xdr:spPr>
        <a:xfrm>
          <a:off x="14389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123842</xdr:rowOff>
    </xdr:from>
    <xdr:ext cx="405111" cy="259045"/>
    <xdr:sp macro="" textlink="">
      <xdr:nvSpPr>
        <xdr:cNvPr id="666" name="n_3mainValue【学校施設】&#10;有形固定資産減価償却率">
          <a:extLst>
            <a:ext uri="{FF2B5EF4-FFF2-40B4-BE49-F238E27FC236}">
              <a16:creationId xmlns:a16="http://schemas.microsoft.com/office/drawing/2014/main" id="{BE958782-EAB1-44D8-B700-C8F5B2CDE41E}"/>
            </a:ext>
          </a:extLst>
        </xdr:cNvPr>
        <xdr:cNvSpPr txBox="1"/>
      </xdr:nvSpPr>
      <xdr:spPr>
        <a:xfrm>
          <a:off x="13500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89552</xdr:rowOff>
    </xdr:from>
    <xdr:ext cx="405111" cy="259045"/>
    <xdr:sp macro="" textlink="">
      <xdr:nvSpPr>
        <xdr:cNvPr id="667" name="n_4mainValue【学校施設】&#10;有形固定資産減価償却率">
          <a:extLst>
            <a:ext uri="{FF2B5EF4-FFF2-40B4-BE49-F238E27FC236}">
              <a16:creationId xmlns:a16="http://schemas.microsoft.com/office/drawing/2014/main" id="{4E0315B0-F4B0-41D7-BFD6-39B673FB5A1E}"/>
            </a:ext>
          </a:extLst>
        </xdr:cNvPr>
        <xdr:cNvSpPr txBox="1"/>
      </xdr:nvSpPr>
      <xdr:spPr>
        <a:xfrm>
          <a:off x="12611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AD6A3A89-3032-42CF-BC41-8AB0EE31B28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C70CB44F-E2F1-4391-9DE5-E6957096D2E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F31EAE86-1E50-4D43-93F9-39522E6265E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30198377-172D-4460-89E1-F5BC53BA213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50DDB896-5785-4799-9841-67CF71FC76E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4B8B324C-857F-43EB-B063-8A5C7F50C7C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8FAE8E9F-1442-4AAC-9685-CA5E1459705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F80517EA-E1C7-435A-A5B5-ACD89B9F94D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C3C9FA9C-99C8-4DA5-88D5-C0012AB1494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F2B0D843-08DB-468F-8F28-5D74B58C94A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EB6CEA5E-C257-4A13-ADFE-263CA8751DD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06AC0E78-EB5A-4462-B37B-71BA8C471B3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AD87C4E6-F065-41CC-BE76-375F14AF227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67223842-B3A3-4891-9A58-AE693FCDCD2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195D4F67-A958-4901-9693-2D694D681F5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2F5ACE8B-E3FD-4803-9935-C4338A56221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9C12A2F4-031D-43E2-A0E6-9DC24E0636C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898D7617-1EA0-4A19-98E4-23B89797EC9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B07DD5B8-7BCB-4DA9-9C0A-2C8B57EB68E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A5A29B1-E3B7-4103-A2E0-78D486F238B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E0DFDCC0-3100-430E-BFD6-404078C2B4B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CACC92F7-DD23-4567-864F-FF00E0CE36E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5D439B21-BE67-49BC-800C-B46C6713B4BF}"/>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9D379131-F6A6-455D-A1BD-A0CD47A4C67E}"/>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745FE81C-093A-4CF4-B115-5A05CA5541B4}"/>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2E69A04F-768E-44A0-AE42-0AABFC20398E}"/>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32EA8B04-3CCB-4EBA-B542-3651C77AA907}"/>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695" name="【学校施設】&#10;一人当たり面積平均値テキスト">
          <a:extLst>
            <a:ext uri="{FF2B5EF4-FFF2-40B4-BE49-F238E27FC236}">
              <a16:creationId xmlns:a16="http://schemas.microsoft.com/office/drawing/2014/main" id="{1219EDD8-A652-49E8-9375-8FF0DF5ED1E6}"/>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24FAD665-7FCB-4755-9E71-D95F6070091D}"/>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2C339012-AF79-4DA4-B0E8-0DE9606BF63A}"/>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12B14E31-3618-433F-906F-30617FEBB412}"/>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6BA8A48E-07A4-4D45-8F61-010062528635}"/>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D9CFC177-4B9F-482D-AA5C-32F79D42C0B1}"/>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124367A-0B3F-4068-888D-E98CE72EEAB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283A0D3-7961-4332-B5A5-5CC58AEAA92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5B07507-B077-4B33-A449-27207D1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9B93769-73E0-4778-93AE-A4C98872FDF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1D8FCFB-DBEA-4EB3-A539-C42CC868BAD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17323</xdr:rowOff>
    </xdr:from>
    <xdr:to>
      <xdr:col>116</xdr:col>
      <xdr:colOff>114300</xdr:colOff>
      <xdr:row>60</xdr:row>
      <xdr:rowOff>118923</xdr:rowOff>
    </xdr:to>
    <xdr:sp macro="" textlink="">
      <xdr:nvSpPr>
        <xdr:cNvPr id="706" name="楕円 705">
          <a:extLst>
            <a:ext uri="{FF2B5EF4-FFF2-40B4-BE49-F238E27FC236}">
              <a16:creationId xmlns:a16="http://schemas.microsoft.com/office/drawing/2014/main" id="{C776F956-E641-41BC-805A-CB740F8E455D}"/>
            </a:ext>
          </a:extLst>
        </xdr:cNvPr>
        <xdr:cNvSpPr/>
      </xdr:nvSpPr>
      <xdr:spPr>
        <a:xfrm>
          <a:off x="22110700" y="1030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40200</xdr:rowOff>
    </xdr:from>
    <xdr:ext cx="469744" cy="259045"/>
    <xdr:sp macro="" textlink="">
      <xdr:nvSpPr>
        <xdr:cNvPr id="707" name="【学校施設】&#10;一人当たり面積該当値テキスト">
          <a:extLst>
            <a:ext uri="{FF2B5EF4-FFF2-40B4-BE49-F238E27FC236}">
              <a16:creationId xmlns:a16="http://schemas.microsoft.com/office/drawing/2014/main" id="{06927AD4-5201-4114-B5DD-957FF25FEB9F}"/>
            </a:ext>
          </a:extLst>
        </xdr:cNvPr>
        <xdr:cNvSpPr txBox="1"/>
      </xdr:nvSpPr>
      <xdr:spPr>
        <a:xfrm>
          <a:off x="22199600" y="10155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53442</xdr:rowOff>
    </xdr:from>
    <xdr:to>
      <xdr:col>112</xdr:col>
      <xdr:colOff>38100</xdr:colOff>
      <xdr:row>60</xdr:row>
      <xdr:rowOff>155042</xdr:rowOff>
    </xdr:to>
    <xdr:sp macro="" textlink="">
      <xdr:nvSpPr>
        <xdr:cNvPr id="708" name="楕円 707">
          <a:extLst>
            <a:ext uri="{FF2B5EF4-FFF2-40B4-BE49-F238E27FC236}">
              <a16:creationId xmlns:a16="http://schemas.microsoft.com/office/drawing/2014/main" id="{9FB61E28-D064-4677-8238-5ACB5CFE041B}"/>
            </a:ext>
          </a:extLst>
        </xdr:cNvPr>
        <xdr:cNvSpPr/>
      </xdr:nvSpPr>
      <xdr:spPr>
        <a:xfrm>
          <a:off x="21272500" y="103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68123</xdr:rowOff>
    </xdr:from>
    <xdr:to>
      <xdr:col>116</xdr:col>
      <xdr:colOff>63500</xdr:colOff>
      <xdr:row>60</xdr:row>
      <xdr:rowOff>104242</xdr:rowOff>
    </xdr:to>
    <xdr:cxnSp macro="">
      <xdr:nvCxnSpPr>
        <xdr:cNvPr id="709" name="直線コネクタ 708">
          <a:extLst>
            <a:ext uri="{FF2B5EF4-FFF2-40B4-BE49-F238E27FC236}">
              <a16:creationId xmlns:a16="http://schemas.microsoft.com/office/drawing/2014/main" id="{1948804E-FB93-4506-A258-5F0C2CD620B1}"/>
            </a:ext>
          </a:extLst>
        </xdr:cNvPr>
        <xdr:cNvCxnSpPr/>
      </xdr:nvCxnSpPr>
      <xdr:spPr>
        <a:xfrm flipV="1">
          <a:off x="21323300" y="10355123"/>
          <a:ext cx="838200" cy="3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110592</xdr:rowOff>
    </xdr:from>
    <xdr:to>
      <xdr:col>107</xdr:col>
      <xdr:colOff>101600</xdr:colOff>
      <xdr:row>61</xdr:row>
      <xdr:rowOff>40742</xdr:rowOff>
    </xdr:to>
    <xdr:sp macro="" textlink="">
      <xdr:nvSpPr>
        <xdr:cNvPr id="710" name="楕円 709">
          <a:extLst>
            <a:ext uri="{FF2B5EF4-FFF2-40B4-BE49-F238E27FC236}">
              <a16:creationId xmlns:a16="http://schemas.microsoft.com/office/drawing/2014/main" id="{CB38CA38-723C-433D-A7E9-BC57D8505196}"/>
            </a:ext>
          </a:extLst>
        </xdr:cNvPr>
        <xdr:cNvSpPr/>
      </xdr:nvSpPr>
      <xdr:spPr>
        <a:xfrm>
          <a:off x="20383500" y="1039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104242</xdr:rowOff>
    </xdr:from>
    <xdr:to>
      <xdr:col>111</xdr:col>
      <xdr:colOff>177800</xdr:colOff>
      <xdr:row>60</xdr:row>
      <xdr:rowOff>161392</xdr:rowOff>
    </xdr:to>
    <xdr:cxnSp macro="">
      <xdr:nvCxnSpPr>
        <xdr:cNvPr id="711" name="直線コネクタ 710">
          <a:extLst>
            <a:ext uri="{FF2B5EF4-FFF2-40B4-BE49-F238E27FC236}">
              <a16:creationId xmlns:a16="http://schemas.microsoft.com/office/drawing/2014/main" id="{32C61C91-B0A7-4D06-8191-4161FF90ECDB}"/>
            </a:ext>
          </a:extLst>
        </xdr:cNvPr>
        <xdr:cNvCxnSpPr/>
      </xdr:nvCxnSpPr>
      <xdr:spPr>
        <a:xfrm flipV="1">
          <a:off x="20434300" y="1039124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131623</xdr:rowOff>
    </xdr:from>
    <xdr:to>
      <xdr:col>102</xdr:col>
      <xdr:colOff>165100</xdr:colOff>
      <xdr:row>61</xdr:row>
      <xdr:rowOff>61773</xdr:rowOff>
    </xdr:to>
    <xdr:sp macro="" textlink="">
      <xdr:nvSpPr>
        <xdr:cNvPr id="712" name="楕円 711">
          <a:extLst>
            <a:ext uri="{FF2B5EF4-FFF2-40B4-BE49-F238E27FC236}">
              <a16:creationId xmlns:a16="http://schemas.microsoft.com/office/drawing/2014/main" id="{10234205-C4B2-4EDC-A47E-860F9336F890}"/>
            </a:ext>
          </a:extLst>
        </xdr:cNvPr>
        <xdr:cNvSpPr/>
      </xdr:nvSpPr>
      <xdr:spPr>
        <a:xfrm>
          <a:off x="19494500" y="1041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161392</xdr:rowOff>
    </xdr:from>
    <xdr:to>
      <xdr:col>107</xdr:col>
      <xdr:colOff>50800</xdr:colOff>
      <xdr:row>61</xdr:row>
      <xdr:rowOff>10973</xdr:rowOff>
    </xdr:to>
    <xdr:cxnSp macro="">
      <xdr:nvCxnSpPr>
        <xdr:cNvPr id="713" name="直線コネクタ 712">
          <a:extLst>
            <a:ext uri="{FF2B5EF4-FFF2-40B4-BE49-F238E27FC236}">
              <a16:creationId xmlns:a16="http://schemas.microsoft.com/office/drawing/2014/main" id="{EFD578BE-23B4-4482-B2FE-5D1E723CF8A9}"/>
            </a:ext>
          </a:extLst>
        </xdr:cNvPr>
        <xdr:cNvCxnSpPr/>
      </xdr:nvCxnSpPr>
      <xdr:spPr>
        <a:xfrm flipV="1">
          <a:off x="19545300" y="10448392"/>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156769</xdr:rowOff>
    </xdr:from>
    <xdr:to>
      <xdr:col>98</xdr:col>
      <xdr:colOff>38100</xdr:colOff>
      <xdr:row>61</xdr:row>
      <xdr:rowOff>86919</xdr:rowOff>
    </xdr:to>
    <xdr:sp macro="" textlink="">
      <xdr:nvSpPr>
        <xdr:cNvPr id="714" name="楕円 713">
          <a:extLst>
            <a:ext uri="{FF2B5EF4-FFF2-40B4-BE49-F238E27FC236}">
              <a16:creationId xmlns:a16="http://schemas.microsoft.com/office/drawing/2014/main" id="{F652D32E-CCA4-464F-A924-B4C79C6B2B7D}"/>
            </a:ext>
          </a:extLst>
        </xdr:cNvPr>
        <xdr:cNvSpPr/>
      </xdr:nvSpPr>
      <xdr:spPr>
        <a:xfrm>
          <a:off x="18605500" y="1044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10973</xdr:rowOff>
    </xdr:from>
    <xdr:to>
      <xdr:col>102</xdr:col>
      <xdr:colOff>114300</xdr:colOff>
      <xdr:row>61</xdr:row>
      <xdr:rowOff>36119</xdr:rowOff>
    </xdr:to>
    <xdr:cxnSp macro="">
      <xdr:nvCxnSpPr>
        <xdr:cNvPr id="715" name="直線コネクタ 714">
          <a:extLst>
            <a:ext uri="{FF2B5EF4-FFF2-40B4-BE49-F238E27FC236}">
              <a16:creationId xmlns:a16="http://schemas.microsoft.com/office/drawing/2014/main" id="{CD83D102-27D8-442B-80F7-0A23D21AF523}"/>
            </a:ext>
          </a:extLst>
        </xdr:cNvPr>
        <xdr:cNvCxnSpPr/>
      </xdr:nvCxnSpPr>
      <xdr:spPr>
        <a:xfrm flipV="1">
          <a:off x="18656300" y="10469423"/>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716" name="n_1aveValue【学校施設】&#10;一人当たり面積">
          <a:extLst>
            <a:ext uri="{FF2B5EF4-FFF2-40B4-BE49-F238E27FC236}">
              <a16:creationId xmlns:a16="http://schemas.microsoft.com/office/drawing/2014/main" id="{F849EA20-FAC4-456B-B52D-06EAEA877D8A}"/>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717" name="n_2aveValue【学校施設】&#10;一人当たり面積">
          <a:extLst>
            <a:ext uri="{FF2B5EF4-FFF2-40B4-BE49-F238E27FC236}">
              <a16:creationId xmlns:a16="http://schemas.microsoft.com/office/drawing/2014/main" id="{5F0C067B-28B6-4307-AC66-D1164590F89C}"/>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718" name="n_3aveValue【学校施設】&#10;一人当たり面積">
          <a:extLst>
            <a:ext uri="{FF2B5EF4-FFF2-40B4-BE49-F238E27FC236}">
              <a16:creationId xmlns:a16="http://schemas.microsoft.com/office/drawing/2014/main" id="{858814D7-19D5-4F2C-910A-910AFD6B8EE2}"/>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719" name="n_4aveValue【学校施設】&#10;一人当たり面積">
          <a:extLst>
            <a:ext uri="{FF2B5EF4-FFF2-40B4-BE49-F238E27FC236}">
              <a16:creationId xmlns:a16="http://schemas.microsoft.com/office/drawing/2014/main" id="{35EDA322-1D0E-45B5-83BA-A11CD19CCBDB}"/>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119</xdr:rowOff>
    </xdr:from>
    <xdr:ext cx="469744" cy="259045"/>
    <xdr:sp macro="" textlink="">
      <xdr:nvSpPr>
        <xdr:cNvPr id="720" name="n_1mainValue【学校施設】&#10;一人当たり面積">
          <a:extLst>
            <a:ext uri="{FF2B5EF4-FFF2-40B4-BE49-F238E27FC236}">
              <a16:creationId xmlns:a16="http://schemas.microsoft.com/office/drawing/2014/main" id="{93305515-B3A4-4695-9F39-342E35401127}"/>
            </a:ext>
          </a:extLst>
        </xdr:cNvPr>
        <xdr:cNvSpPr txBox="1"/>
      </xdr:nvSpPr>
      <xdr:spPr>
        <a:xfrm>
          <a:off x="21075727" y="10115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57269</xdr:rowOff>
    </xdr:from>
    <xdr:ext cx="469744" cy="259045"/>
    <xdr:sp macro="" textlink="">
      <xdr:nvSpPr>
        <xdr:cNvPr id="721" name="n_2mainValue【学校施設】&#10;一人当たり面積">
          <a:extLst>
            <a:ext uri="{FF2B5EF4-FFF2-40B4-BE49-F238E27FC236}">
              <a16:creationId xmlns:a16="http://schemas.microsoft.com/office/drawing/2014/main" id="{132A0AF7-2773-4B72-849C-4EC1D4AEE33D}"/>
            </a:ext>
          </a:extLst>
        </xdr:cNvPr>
        <xdr:cNvSpPr txBox="1"/>
      </xdr:nvSpPr>
      <xdr:spPr>
        <a:xfrm>
          <a:off x="20199427" y="10172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78300</xdr:rowOff>
    </xdr:from>
    <xdr:ext cx="469744" cy="259045"/>
    <xdr:sp macro="" textlink="">
      <xdr:nvSpPr>
        <xdr:cNvPr id="722" name="n_3mainValue【学校施設】&#10;一人当たり面積">
          <a:extLst>
            <a:ext uri="{FF2B5EF4-FFF2-40B4-BE49-F238E27FC236}">
              <a16:creationId xmlns:a16="http://schemas.microsoft.com/office/drawing/2014/main" id="{B5BD5270-689A-4B3E-AC7C-8918649E1C19}"/>
            </a:ext>
          </a:extLst>
        </xdr:cNvPr>
        <xdr:cNvSpPr txBox="1"/>
      </xdr:nvSpPr>
      <xdr:spPr>
        <a:xfrm>
          <a:off x="19310427" y="10193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103446</xdr:rowOff>
    </xdr:from>
    <xdr:ext cx="469744" cy="259045"/>
    <xdr:sp macro="" textlink="">
      <xdr:nvSpPr>
        <xdr:cNvPr id="723" name="n_4mainValue【学校施設】&#10;一人当たり面積">
          <a:extLst>
            <a:ext uri="{FF2B5EF4-FFF2-40B4-BE49-F238E27FC236}">
              <a16:creationId xmlns:a16="http://schemas.microsoft.com/office/drawing/2014/main" id="{FBA7F00E-05B2-4B07-A0AC-992C196408F3}"/>
            </a:ext>
          </a:extLst>
        </xdr:cNvPr>
        <xdr:cNvSpPr txBox="1"/>
      </xdr:nvSpPr>
      <xdr:spPr>
        <a:xfrm>
          <a:off x="18421427" y="1021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5B0ECC76-C0CC-4D4F-A7C6-486203F8DC6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92385617-2EF8-4102-8BF1-682655948F6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99505CA7-FE7B-4DED-ACD8-599C072E4F3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575F04F9-67BF-459E-9FC2-D5B81AA27A1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8EA41517-EAC6-4774-9A21-D246966CC40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16DF993-9D9D-4D48-BA5D-8A564CD74AE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1774ADD-C326-4272-9CA5-8035E61F239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50A58CD4-23F5-4577-A835-A541C2150FF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7333263-1050-48E4-8E25-BEA1991E438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47F33BDD-5683-4D2A-BD44-59818BB73C4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1DAD97A4-C71D-4EEC-A948-A4EDA800C2C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5" name="直線コネクタ 734">
          <a:extLst>
            <a:ext uri="{FF2B5EF4-FFF2-40B4-BE49-F238E27FC236}">
              <a16:creationId xmlns:a16="http://schemas.microsoft.com/office/drawing/2014/main" id="{D2184F51-19B9-4EA1-809D-2D3805C36E4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6" name="テキスト ボックス 735">
          <a:extLst>
            <a:ext uri="{FF2B5EF4-FFF2-40B4-BE49-F238E27FC236}">
              <a16:creationId xmlns:a16="http://schemas.microsoft.com/office/drawing/2014/main" id="{04739A8A-F335-4F24-B040-B577467A56B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7" name="直線コネクタ 736">
          <a:extLst>
            <a:ext uri="{FF2B5EF4-FFF2-40B4-BE49-F238E27FC236}">
              <a16:creationId xmlns:a16="http://schemas.microsoft.com/office/drawing/2014/main" id="{D48080F5-3437-4B71-BBA7-96AAA8EE352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8" name="テキスト ボックス 737">
          <a:extLst>
            <a:ext uri="{FF2B5EF4-FFF2-40B4-BE49-F238E27FC236}">
              <a16:creationId xmlns:a16="http://schemas.microsoft.com/office/drawing/2014/main" id="{FEDC4FAD-B698-4642-A18F-C3411564316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9" name="直線コネクタ 738">
          <a:extLst>
            <a:ext uri="{FF2B5EF4-FFF2-40B4-BE49-F238E27FC236}">
              <a16:creationId xmlns:a16="http://schemas.microsoft.com/office/drawing/2014/main" id="{DC623648-AB49-43A9-A226-81A958C0092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0" name="テキスト ボックス 739">
          <a:extLst>
            <a:ext uri="{FF2B5EF4-FFF2-40B4-BE49-F238E27FC236}">
              <a16:creationId xmlns:a16="http://schemas.microsoft.com/office/drawing/2014/main" id="{DA461FA4-B727-4EAD-822B-D81A5DE22E6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1" name="直線コネクタ 740">
          <a:extLst>
            <a:ext uri="{FF2B5EF4-FFF2-40B4-BE49-F238E27FC236}">
              <a16:creationId xmlns:a16="http://schemas.microsoft.com/office/drawing/2014/main" id="{DCE11E68-F059-4699-AF89-1BE8A489747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2" name="テキスト ボックス 741">
          <a:extLst>
            <a:ext uri="{FF2B5EF4-FFF2-40B4-BE49-F238E27FC236}">
              <a16:creationId xmlns:a16="http://schemas.microsoft.com/office/drawing/2014/main" id="{F2AC71D3-D1DB-4E18-9979-ECF13D06650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3" name="直線コネクタ 742">
          <a:extLst>
            <a:ext uri="{FF2B5EF4-FFF2-40B4-BE49-F238E27FC236}">
              <a16:creationId xmlns:a16="http://schemas.microsoft.com/office/drawing/2014/main" id="{D421D8F7-F130-44B4-8D4F-CEACA7F193B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4" name="テキスト ボックス 743">
          <a:extLst>
            <a:ext uri="{FF2B5EF4-FFF2-40B4-BE49-F238E27FC236}">
              <a16:creationId xmlns:a16="http://schemas.microsoft.com/office/drawing/2014/main" id="{1E64CC5B-47E1-4AED-B73A-7BE0C963ED3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5" name="直線コネクタ 744">
          <a:extLst>
            <a:ext uri="{FF2B5EF4-FFF2-40B4-BE49-F238E27FC236}">
              <a16:creationId xmlns:a16="http://schemas.microsoft.com/office/drawing/2014/main" id="{64F62041-424C-48A4-A84C-4CDE4F77D96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6" name="テキスト ボックス 745">
          <a:extLst>
            <a:ext uri="{FF2B5EF4-FFF2-40B4-BE49-F238E27FC236}">
              <a16:creationId xmlns:a16="http://schemas.microsoft.com/office/drawing/2014/main" id="{F941CB22-D89C-4D2C-B40B-1BA5107124D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EFE0D496-EB5B-45F7-827D-1D06505F28B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48904E8E-29B2-4240-859E-5686BA1D4BB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49" name="直線コネクタ 748">
          <a:extLst>
            <a:ext uri="{FF2B5EF4-FFF2-40B4-BE49-F238E27FC236}">
              <a16:creationId xmlns:a16="http://schemas.microsoft.com/office/drawing/2014/main" id="{6A26BC99-7B84-4DCA-999C-1C0D4C8579B4}"/>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0" name="【児童館】&#10;有形固定資産減価償却率最小値テキスト">
          <a:extLst>
            <a:ext uri="{FF2B5EF4-FFF2-40B4-BE49-F238E27FC236}">
              <a16:creationId xmlns:a16="http://schemas.microsoft.com/office/drawing/2014/main" id="{92932095-3EE0-4EDF-8448-5CAE6968C00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1" name="直線コネクタ 750">
          <a:extLst>
            <a:ext uri="{FF2B5EF4-FFF2-40B4-BE49-F238E27FC236}">
              <a16:creationId xmlns:a16="http://schemas.microsoft.com/office/drawing/2014/main" id="{F5897877-6A04-458F-8B44-F204CC6E49C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52" name="【児童館】&#10;有形固定資産減価償却率最大値テキスト">
          <a:extLst>
            <a:ext uri="{FF2B5EF4-FFF2-40B4-BE49-F238E27FC236}">
              <a16:creationId xmlns:a16="http://schemas.microsoft.com/office/drawing/2014/main" id="{317E2453-ED3A-4ECD-AFFF-E259ACDF80BD}"/>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53" name="直線コネクタ 752">
          <a:extLst>
            <a:ext uri="{FF2B5EF4-FFF2-40B4-BE49-F238E27FC236}">
              <a16:creationId xmlns:a16="http://schemas.microsoft.com/office/drawing/2014/main" id="{F227905E-F986-4E52-923F-8BE0C0723F18}"/>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54" name="【児童館】&#10;有形固定資産減価償却率平均値テキスト">
          <a:extLst>
            <a:ext uri="{FF2B5EF4-FFF2-40B4-BE49-F238E27FC236}">
              <a16:creationId xmlns:a16="http://schemas.microsoft.com/office/drawing/2014/main" id="{129BE5CC-B48B-446B-A147-608BF0C68988}"/>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55" name="フローチャート: 判断 754">
          <a:extLst>
            <a:ext uri="{FF2B5EF4-FFF2-40B4-BE49-F238E27FC236}">
              <a16:creationId xmlns:a16="http://schemas.microsoft.com/office/drawing/2014/main" id="{5695A6BE-5D7A-4118-8BC8-3BA9136D7052}"/>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56" name="フローチャート: 判断 755">
          <a:extLst>
            <a:ext uri="{FF2B5EF4-FFF2-40B4-BE49-F238E27FC236}">
              <a16:creationId xmlns:a16="http://schemas.microsoft.com/office/drawing/2014/main" id="{83AA4B6B-2E56-471E-8B3E-0AAB6B4C0669}"/>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7" name="フローチャート: 判断 756">
          <a:extLst>
            <a:ext uri="{FF2B5EF4-FFF2-40B4-BE49-F238E27FC236}">
              <a16:creationId xmlns:a16="http://schemas.microsoft.com/office/drawing/2014/main" id="{43683846-1183-4913-9E8A-992FF9C7C3C2}"/>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8" name="フローチャート: 判断 757">
          <a:extLst>
            <a:ext uri="{FF2B5EF4-FFF2-40B4-BE49-F238E27FC236}">
              <a16:creationId xmlns:a16="http://schemas.microsoft.com/office/drawing/2014/main" id="{94834D78-1EB1-4B99-A3A9-84CACD1C24A8}"/>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59" name="フローチャート: 判断 758">
          <a:extLst>
            <a:ext uri="{FF2B5EF4-FFF2-40B4-BE49-F238E27FC236}">
              <a16:creationId xmlns:a16="http://schemas.microsoft.com/office/drawing/2014/main" id="{F5D36948-5A0E-4E8E-A329-395FFDEC2DC8}"/>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E902356-8680-4D60-A3B7-8FD5511BD76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C783AE1-2666-4D9D-BA1A-08EC672D0CA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66470D6-31FB-4ED8-8AF3-02494481663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944F34D-250C-4EBC-AE31-42AD0152D5A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A730167-0345-4FE8-B979-BD3AFCB5163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21589</xdr:rowOff>
    </xdr:from>
    <xdr:to>
      <xdr:col>85</xdr:col>
      <xdr:colOff>177800</xdr:colOff>
      <xdr:row>86</xdr:row>
      <xdr:rowOff>123189</xdr:rowOff>
    </xdr:to>
    <xdr:sp macro="" textlink="">
      <xdr:nvSpPr>
        <xdr:cNvPr id="765" name="楕円 764">
          <a:extLst>
            <a:ext uri="{FF2B5EF4-FFF2-40B4-BE49-F238E27FC236}">
              <a16:creationId xmlns:a16="http://schemas.microsoft.com/office/drawing/2014/main" id="{14CD2D13-457E-4716-B6B2-BC0BB2AF02B1}"/>
            </a:ext>
          </a:extLst>
        </xdr:cNvPr>
        <xdr:cNvSpPr/>
      </xdr:nvSpPr>
      <xdr:spPr>
        <a:xfrm>
          <a:off x="162687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107966</xdr:rowOff>
    </xdr:from>
    <xdr:ext cx="405111" cy="259045"/>
    <xdr:sp macro="" textlink="">
      <xdr:nvSpPr>
        <xdr:cNvPr id="766" name="【児童館】&#10;有形固定資産減価償却率該当値テキスト">
          <a:extLst>
            <a:ext uri="{FF2B5EF4-FFF2-40B4-BE49-F238E27FC236}">
              <a16:creationId xmlns:a16="http://schemas.microsoft.com/office/drawing/2014/main" id="{374C1C7D-F69E-4079-833E-11041C4D154F}"/>
            </a:ext>
          </a:extLst>
        </xdr:cNvPr>
        <xdr:cNvSpPr txBox="1"/>
      </xdr:nvSpPr>
      <xdr:spPr>
        <a:xfrm>
          <a:off x="16357600" y="1468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15058</xdr:rowOff>
    </xdr:from>
    <xdr:to>
      <xdr:col>81</xdr:col>
      <xdr:colOff>101600</xdr:colOff>
      <xdr:row>86</xdr:row>
      <xdr:rowOff>116658</xdr:rowOff>
    </xdr:to>
    <xdr:sp macro="" textlink="">
      <xdr:nvSpPr>
        <xdr:cNvPr id="767" name="楕円 766">
          <a:extLst>
            <a:ext uri="{FF2B5EF4-FFF2-40B4-BE49-F238E27FC236}">
              <a16:creationId xmlns:a16="http://schemas.microsoft.com/office/drawing/2014/main" id="{4C5068BF-4F8F-41B0-ACF4-B6CBFA7439CF}"/>
            </a:ext>
          </a:extLst>
        </xdr:cNvPr>
        <xdr:cNvSpPr/>
      </xdr:nvSpPr>
      <xdr:spPr>
        <a:xfrm>
          <a:off x="15430500" y="1475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65858</xdr:rowOff>
    </xdr:from>
    <xdr:to>
      <xdr:col>85</xdr:col>
      <xdr:colOff>127000</xdr:colOff>
      <xdr:row>86</xdr:row>
      <xdr:rowOff>72389</xdr:rowOff>
    </xdr:to>
    <xdr:cxnSp macro="">
      <xdr:nvCxnSpPr>
        <xdr:cNvPr id="768" name="直線コネクタ 767">
          <a:extLst>
            <a:ext uri="{FF2B5EF4-FFF2-40B4-BE49-F238E27FC236}">
              <a16:creationId xmlns:a16="http://schemas.microsoft.com/office/drawing/2014/main" id="{F542F090-03C4-4916-A84D-FC8C81370E28}"/>
            </a:ext>
          </a:extLst>
        </xdr:cNvPr>
        <xdr:cNvCxnSpPr/>
      </xdr:nvCxnSpPr>
      <xdr:spPr>
        <a:xfrm>
          <a:off x="15481300" y="1481055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8527</xdr:rowOff>
    </xdr:from>
    <xdr:to>
      <xdr:col>76</xdr:col>
      <xdr:colOff>165100</xdr:colOff>
      <xdr:row>86</xdr:row>
      <xdr:rowOff>110127</xdr:rowOff>
    </xdr:to>
    <xdr:sp macro="" textlink="">
      <xdr:nvSpPr>
        <xdr:cNvPr id="769" name="楕円 768">
          <a:extLst>
            <a:ext uri="{FF2B5EF4-FFF2-40B4-BE49-F238E27FC236}">
              <a16:creationId xmlns:a16="http://schemas.microsoft.com/office/drawing/2014/main" id="{290443ED-7719-45EA-8FD3-0475B1ED4EEF}"/>
            </a:ext>
          </a:extLst>
        </xdr:cNvPr>
        <xdr:cNvSpPr/>
      </xdr:nvSpPr>
      <xdr:spPr>
        <a:xfrm>
          <a:off x="145415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59327</xdr:rowOff>
    </xdr:from>
    <xdr:to>
      <xdr:col>81</xdr:col>
      <xdr:colOff>50800</xdr:colOff>
      <xdr:row>86</xdr:row>
      <xdr:rowOff>65858</xdr:rowOff>
    </xdr:to>
    <xdr:cxnSp macro="">
      <xdr:nvCxnSpPr>
        <xdr:cNvPr id="770" name="直線コネクタ 769">
          <a:extLst>
            <a:ext uri="{FF2B5EF4-FFF2-40B4-BE49-F238E27FC236}">
              <a16:creationId xmlns:a16="http://schemas.microsoft.com/office/drawing/2014/main" id="{0D69A1D0-AF27-4E9B-A37C-2E6FDD96F7E7}"/>
            </a:ext>
          </a:extLst>
        </xdr:cNvPr>
        <xdr:cNvCxnSpPr/>
      </xdr:nvCxnSpPr>
      <xdr:spPr>
        <a:xfrm>
          <a:off x="14592300" y="1480402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771" name="楕円 770">
          <a:extLst>
            <a:ext uri="{FF2B5EF4-FFF2-40B4-BE49-F238E27FC236}">
              <a16:creationId xmlns:a16="http://schemas.microsoft.com/office/drawing/2014/main" id="{3C884037-A9AA-4832-B0E4-88AEBE94D2E2}"/>
            </a:ext>
          </a:extLst>
        </xdr:cNvPr>
        <xdr:cNvSpPr/>
      </xdr:nvSpPr>
      <xdr:spPr>
        <a:xfrm>
          <a:off x="1365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59327</xdr:rowOff>
    </xdr:to>
    <xdr:cxnSp macro="">
      <xdr:nvCxnSpPr>
        <xdr:cNvPr id="772" name="直線コネクタ 771">
          <a:extLst>
            <a:ext uri="{FF2B5EF4-FFF2-40B4-BE49-F238E27FC236}">
              <a16:creationId xmlns:a16="http://schemas.microsoft.com/office/drawing/2014/main" id="{E8871E36-49F7-4A9B-A707-948764E8B9AF}"/>
            </a:ext>
          </a:extLst>
        </xdr:cNvPr>
        <xdr:cNvCxnSpPr/>
      </xdr:nvCxnSpPr>
      <xdr:spPr>
        <a:xfrm>
          <a:off x="13703300" y="1478280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119562</xdr:rowOff>
    </xdr:from>
    <xdr:to>
      <xdr:col>67</xdr:col>
      <xdr:colOff>101600</xdr:colOff>
      <xdr:row>86</xdr:row>
      <xdr:rowOff>49712</xdr:rowOff>
    </xdr:to>
    <xdr:sp macro="" textlink="">
      <xdr:nvSpPr>
        <xdr:cNvPr id="773" name="楕円 772">
          <a:extLst>
            <a:ext uri="{FF2B5EF4-FFF2-40B4-BE49-F238E27FC236}">
              <a16:creationId xmlns:a16="http://schemas.microsoft.com/office/drawing/2014/main" id="{7D983CB9-3E4A-4E3C-AE24-AD4AA45F972C}"/>
            </a:ext>
          </a:extLst>
        </xdr:cNvPr>
        <xdr:cNvSpPr/>
      </xdr:nvSpPr>
      <xdr:spPr>
        <a:xfrm>
          <a:off x="12763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170362</xdr:rowOff>
    </xdr:from>
    <xdr:to>
      <xdr:col>71</xdr:col>
      <xdr:colOff>177800</xdr:colOff>
      <xdr:row>86</xdr:row>
      <xdr:rowOff>38100</xdr:rowOff>
    </xdr:to>
    <xdr:cxnSp macro="">
      <xdr:nvCxnSpPr>
        <xdr:cNvPr id="774" name="直線コネクタ 773">
          <a:extLst>
            <a:ext uri="{FF2B5EF4-FFF2-40B4-BE49-F238E27FC236}">
              <a16:creationId xmlns:a16="http://schemas.microsoft.com/office/drawing/2014/main" id="{8B5C3B93-B586-4459-966B-9314E5E44769}"/>
            </a:ext>
          </a:extLst>
        </xdr:cNvPr>
        <xdr:cNvCxnSpPr/>
      </xdr:nvCxnSpPr>
      <xdr:spPr>
        <a:xfrm>
          <a:off x="12814300" y="1474361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75" name="n_1aveValue【児童館】&#10;有形固定資産減価償却率">
          <a:extLst>
            <a:ext uri="{FF2B5EF4-FFF2-40B4-BE49-F238E27FC236}">
              <a16:creationId xmlns:a16="http://schemas.microsoft.com/office/drawing/2014/main" id="{9BF6B872-0D74-40DB-9A55-1109823889F8}"/>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76" name="n_2aveValue【児童館】&#10;有形固定資産減価償却率">
          <a:extLst>
            <a:ext uri="{FF2B5EF4-FFF2-40B4-BE49-F238E27FC236}">
              <a16:creationId xmlns:a16="http://schemas.microsoft.com/office/drawing/2014/main" id="{B0363BBC-3AF9-4E7C-BA15-B73DE326D86C}"/>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77" name="n_3aveValue【児童館】&#10;有形固定資産減価償却率">
          <a:extLst>
            <a:ext uri="{FF2B5EF4-FFF2-40B4-BE49-F238E27FC236}">
              <a16:creationId xmlns:a16="http://schemas.microsoft.com/office/drawing/2014/main" id="{5F1AFC1F-3289-4B0B-BD40-59C01084B2DC}"/>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78" name="n_4aveValue【児童館】&#10;有形固定資産減価償却率">
          <a:extLst>
            <a:ext uri="{FF2B5EF4-FFF2-40B4-BE49-F238E27FC236}">
              <a16:creationId xmlns:a16="http://schemas.microsoft.com/office/drawing/2014/main" id="{8EE67BF7-4C8B-4C3D-AE90-DFA51D013523}"/>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107785</xdr:rowOff>
    </xdr:from>
    <xdr:ext cx="405111" cy="259045"/>
    <xdr:sp macro="" textlink="">
      <xdr:nvSpPr>
        <xdr:cNvPr id="779" name="n_1mainValue【児童館】&#10;有形固定資産減価償却率">
          <a:extLst>
            <a:ext uri="{FF2B5EF4-FFF2-40B4-BE49-F238E27FC236}">
              <a16:creationId xmlns:a16="http://schemas.microsoft.com/office/drawing/2014/main" id="{A9A08B28-9152-4CAB-B033-DF48E4E1D064}"/>
            </a:ext>
          </a:extLst>
        </xdr:cNvPr>
        <xdr:cNvSpPr txBox="1"/>
      </xdr:nvSpPr>
      <xdr:spPr>
        <a:xfrm>
          <a:off x="15266044" y="1485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101254</xdr:rowOff>
    </xdr:from>
    <xdr:ext cx="405111" cy="259045"/>
    <xdr:sp macro="" textlink="">
      <xdr:nvSpPr>
        <xdr:cNvPr id="780" name="n_2mainValue【児童館】&#10;有形固定資産減価償却率">
          <a:extLst>
            <a:ext uri="{FF2B5EF4-FFF2-40B4-BE49-F238E27FC236}">
              <a16:creationId xmlns:a16="http://schemas.microsoft.com/office/drawing/2014/main" id="{B03782FA-1D44-4763-80E1-D511381FA088}"/>
            </a:ext>
          </a:extLst>
        </xdr:cNvPr>
        <xdr:cNvSpPr txBox="1"/>
      </xdr:nvSpPr>
      <xdr:spPr>
        <a:xfrm>
          <a:off x="14389744" y="1484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80027</xdr:rowOff>
    </xdr:from>
    <xdr:ext cx="405111" cy="259045"/>
    <xdr:sp macro="" textlink="">
      <xdr:nvSpPr>
        <xdr:cNvPr id="781" name="n_3mainValue【児童館】&#10;有形固定資産減価償却率">
          <a:extLst>
            <a:ext uri="{FF2B5EF4-FFF2-40B4-BE49-F238E27FC236}">
              <a16:creationId xmlns:a16="http://schemas.microsoft.com/office/drawing/2014/main" id="{11C53556-996B-4B6D-BCFB-759B2A018D0E}"/>
            </a:ext>
          </a:extLst>
        </xdr:cNvPr>
        <xdr:cNvSpPr txBox="1"/>
      </xdr:nvSpPr>
      <xdr:spPr>
        <a:xfrm>
          <a:off x="13500744"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40839</xdr:rowOff>
    </xdr:from>
    <xdr:ext cx="405111" cy="259045"/>
    <xdr:sp macro="" textlink="">
      <xdr:nvSpPr>
        <xdr:cNvPr id="782" name="n_4mainValue【児童館】&#10;有形固定資産減価償却率">
          <a:extLst>
            <a:ext uri="{FF2B5EF4-FFF2-40B4-BE49-F238E27FC236}">
              <a16:creationId xmlns:a16="http://schemas.microsoft.com/office/drawing/2014/main" id="{1B1417C9-9EB4-45AA-9446-48A9C307CC2D}"/>
            </a:ext>
          </a:extLst>
        </xdr:cNvPr>
        <xdr:cNvSpPr txBox="1"/>
      </xdr:nvSpPr>
      <xdr:spPr>
        <a:xfrm>
          <a:off x="12611744" y="1478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3334B7C1-DCFC-4142-A621-AC9146571ED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3B234990-3F6C-443F-8D55-BDD4FC2E391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3DBBB5F6-D5DA-4366-B408-BBB59E62049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9309CC97-F675-4A22-8CEB-86EFD9E2919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72186D51-79A5-4793-ACD5-904C2BDAEBB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AE9BE984-0B01-4EEF-A7B0-D31E7E707CD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BF2DBD21-D73E-4E19-BCC7-88FA373507E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DE7CFFF3-029F-4B31-8DD4-690A74F237C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846F4217-2A0D-4C03-B725-78D1CBE705B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60373429-65CE-40E7-B2C9-8E0F84DD58C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50A6F854-4681-4F01-BA70-1F4E731D9966}"/>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DB8C15A6-51EA-4537-A6D7-DE13EA2067C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E5DE17F5-F621-4974-9650-9CAACA78081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F11D41C4-DBF3-4DC7-9A43-C4C9F727102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061BCCDD-828A-4158-91D5-26AC8BCB3C3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31752E91-E192-4889-9DD1-410DAABC91C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CE62B318-E5A3-43D7-BB1B-D35508AB5F6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9453E482-E7D7-4932-8FE3-1B7E6B66973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18C35555-3AAF-4271-85AC-F58487647F4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8F26B2E8-9D8B-4DD2-A725-D5A7016FB4D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D5636A50-6116-4E60-AFB7-59540C1C4A9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63F8F905-1064-45D5-9E8B-E4E6AE07C2BF}"/>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49EB790F-A466-4EE6-A63E-952DCF8E47A1}"/>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50AC855A-11E5-4016-A059-AE04BE950F6D}"/>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7" name="【児童館】&#10;一人当たり面積最大値テキスト">
          <a:extLst>
            <a:ext uri="{FF2B5EF4-FFF2-40B4-BE49-F238E27FC236}">
              <a16:creationId xmlns:a16="http://schemas.microsoft.com/office/drawing/2014/main" id="{8D0C3E4F-6BE6-4D76-BD9C-09462C5FF10D}"/>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8" name="直線コネクタ 807">
          <a:extLst>
            <a:ext uri="{FF2B5EF4-FFF2-40B4-BE49-F238E27FC236}">
              <a16:creationId xmlns:a16="http://schemas.microsoft.com/office/drawing/2014/main" id="{41263774-BF6B-4906-999F-74D3AC7C704C}"/>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809" name="【児童館】&#10;一人当たり面積平均値テキスト">
          <a:extLst>
            <a:ext uri="{FF2B5EF4-FFF2-40B4-BE49-F238E27FC236}">
              <a16:creationId xmlns:a16="http://schemas.microsoft.com/office/drawing/2014/main" id="{A062196D-275A-45E5-B149-9BC06B167267}"/>
            </a:ext>
          </a:extLst>
        </xdr:cNvPr>
        <xdr:cNvSpPr txBox="1"/>
      </xdr:nvSpPr>
      <xdr:spPr>
        <a:xfrm>
          <a:off x="22199600" y="1454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0" name="フローチャート: 判断 809">
          <a:extLst>
            <a:ext uri="{FF2B5EF4-FFF2-40B4-BE49-F238E27FC236}">
              <a16:creationId xmlns:a16="http://schemas.microsoft.com/office/drawing/2014/main" id="{F0E82B0B-952D-47E9-B25E-70B14656B451}"/>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11" name="フローチャート: 判断 810">
          <a:extLst>
            <a:ext uri="{FF2B5EF4-FFF2-40B4-BE49-F238E27FC236}">
              <a16:creationId xmlns:a16="http://schemas.microsoft.com/office/drawing/2014/main" id="{3E3F52DF-7823-4E6B-A52B-B65A21861F88}"/>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12" name="フローチャート: 判断 811">
          <a:extLst>
            <a:ext uri="{FF2B5EF4-FFF2-40B4-BE49-F238E27FC236}">
              <a16:creationId xmlns:a16="http://schemas.microsoft.com/office/drawing/2014/main" id="{75E9362A-831A-41E0-87A2-FD6805F3E2C9}"/>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3" name="フローチャート: 判断 812">
          <a:extLst>
            <a:ext uri="{FF2B5EF4-FFF2-40B4-BE49-F238E27FC236}">
              <a16:creationId xmlns:a16="http://schemas.microsoft.com/office/drawing/2014/main" id="{282CDA21-322C-4B18-8F70-A97B72A24134}"/>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14" name="フローチャート: 判断 813">
          <a:extLst>
            <a:ext uri="{FF2B5EF4-FFF2-40B4-BE49-F238E27FC236}">
              <a16:creationId xmlns:a16="http://schemas.microsoft.com/office/drawing/2014/main" id="{C28C04A7-987A-40A0-910C-59C288A460BA}"/>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D3E12FB-63C6-45FD-98E9-C79AA422FC3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617CE852-E0B7-4374-95A2-4F08A3391FD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C314706-4283-4CBD-8554-5D913A73F47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3DDF625-30B1-41C5-BD8B-35EC161A9E8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9B8BB45-334D-4211-BC8A-3EA7FCC422D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151892</xdr:rowOff>
    </xdr:from>
    <xdr:to>
      <xdr:col>116</xdr:col>
      <xdr:colOff>114300</xdr:colOff>
      <xdr:row>85</xdr:row>
      <xdr:rowOff>82042</xdr:rowOff>
    </xdr:to>
    <xdr:sp macro="" textlink="">
      <xdr:nvSpPr>
        <xdr:cNvPr id="820" name="楕円 819">
          <a:extLst>
            <a:ext uri="{FF2B5EF4-FFF2-40B4-BE49-F238E27FC236}">
              <a16:creationId xmlns:a16="http://schemas.microsoft.com/office/drawing/2014/main" id="{AE1047ED-2062-4372-885E-28337ECAC665}"/>
            </a:ext>
          </a:extLst>
        </xdr:cNvPr>
        <xdr:cNvSpPr/>
      </xdr:nvSpPr>
      <xdr:spPr>
        <a:xfrm>
          <a:off x="221107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3319</xdr:rowOff>
    </xdr:from>
    <xdr:ext cx="469744" cy="259045"/>
    <xdr:sp macro="" textlink="">
      <xdr:nvSpPr>
        <xdr:cNvPr id="821" name="【児童館】&#10;一人当たり面積該当値テキスト">
          <a:extLst>
            <a:ext uri="{FF2B5EF4-FFF2-40B4-BE49-F238E27FC236}">
              <a16:creationId xmlns:a16="http://schemas.microsoft.com/office/drawing/2014/main" id="{00B4DCB8-3789-4F97-8E68-BB6AEDDCECFE}"/>
            </a:ext>
          </a:extLst>
        </xdr:cNvPr>
        <xdr:cNvSpPr txBox="1"/>
      </xdr:nvSpPr>
      <xdr:spPr>
        <a:xfrm>
          <a:off x="22199600"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822" name="楕円 821">
          <a:extLst>
            <a:ext uri="{FF2B5EF4-FFF2-40B4-BE49-F238E27FC236}">
              <a16:creationId xmlns:a16="http://schemas.microsoft.com/office/drawing/2014/main" id="{390DAC3C-212C-432A-9F69-628631C25D4C}"/>
            </a:ext>
          </a:extLst>
        </xdr:cNvPr>
        <xdr:cNvSpPr/>
      </xdr:nvSpPr>
      <xdr:spPr>
        <a:xfrm>
          <a:off x="21272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31242</xdr:rowOff>
    </xdr:from>
    <xdr:to>
      <xdr:col>116</xdr:col>
      <xdr:colOff>63500</xdr:colOff>
      <xdr:row>85</xdr:row>
      <xdr:rowOff>35813</xdr:rowOff>
    </xdr:to>
    <xdr:cxnSp macro="">
      <xdr:nvCxnSpPr>
        <xdr:cNvPr id="823" name="直線コネクタ 822">
          <a:extLst>
            <a:ext uri="{FF2B5EF4-FFF2-40B4-BE49-F238E27FC236}">
              <a16:creationId xmlns:a16="http://schemas.microsoft.com/office/drawing/2014/main" id="{E536CFE7-51B6-489F-A496-6722C85BA087}"/>
            </a:ext>
          </a:extLst>
        </xdr:cNvPr>
        <xdr:cNvCxnSpPr/>
      </xdr:nvCxnSpPr>
      <xdr:spPr>
        <a:xfrm flipV="1">
          <a:off x="21323300" y="146044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161037</xdr:rowOff>
    </xdr:from>
    <xdr:to>
      <xdr:col>107</xdr:col>
      <xdr:colOff>101600</xdr:colOff>
      <xdr:row>85</xdr:row>
      <xdr:rowOff>91187</xdr:rowOff>
    </xdr:to>
    <xdr:sp macro="" textlink="">
      <xdr:nvSpPr>
        <xdr:cNvPr id="824" name="楕円 823">
          <a:extLst>
            <a:ext uri="{FF2B5EF4-FFF2-40B4-BE49-F238E27FC236}">
              <a16:creationId xmlns:a16="http://schemas.microsoft.com/office/drawing/2014/main" id="{6A7B84F7-14C5-4CEC-960C-7851AFAB2C5C}"/>
            </a:ext>
          </a:extLst>
        </xdr:cNvPr>
        <xdr:cNvSpPr/>
      </xdr:nvSpPr>
      <xdr:spPr>
        <a:xfrm>
          <a:off x="20383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35813</xdr:rowOff>
    </xdr:from>
    <xdr:to>
      <xdr:col>111</xdr:col>
      <xdr:colOff>177800</xdr:colOff>
      <xdr:row>85</xdr:row>
      <xdr:rowOff>40387</xdr:rowOff>
    </xdr:to>
    <xdr:cxnSp macro="">
      <xdr:nvCxnSpPr>
        <xdr:cNvPr id="825" name="直線コネクタ 824">
          <a:extLst>
            <a:ext uri="{FF2B5EF4-FFF2-40B4-BE49-F238E27FC236}">
              <a16:creationId xmlns:a16="http://schemas.microsoft.com/office/drawing/2014/main" id="{0F2CE971-4B37-4E9C-AA6B-4B4BFCA75CBE}"/>
            </a:ext>
          </a:extLst>
        </xdr:cNvPr>
        <xdr:cNvCxnSpPr/>
      </xdr:nvCxnSpPr>
      <xdr:spPr>
        <a:xfrm flipV="1">
          <a:off x="20434300" y="146090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165608</xdr:rowOff>
    </xdr:from>
    <xdr:to>
      <xdr:col>102</xdr:col>
      <xdr:colOff>165100</xdr:colOff>
      <xdr:row>85</xdr:row>
      <xdr:rowOff>95758</xdr:rowOff>
    </xdr:to>
    <xdr:sp macro="" textlink="">
      <xdr:nvSpPr>
        <xdr:cNvPr id="826" name="楕円 825">
          <a:extLst>
            <a:ext uri="{FF2B5EF4-FFF2-40B4-BE49-F238E27FC236}">
              <a16:creationId xmlns:a16="http://schemas.microsoft.com/office/drawing/2014/main" id="{EA70D3BF-8B8F-4C81-BD6C-09033F84FB04}"/>
            </a:ext>
          </a:extLst>
        </xdr:cNvPr>
        <xdr:cNvSpPr/>
      </xdr:nvSpPr>
      <xdr:spPr>
        <a:xfrm>
          <a:off x="19494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40387</xdr:rowOff>
    </xdr:from>
    <xdr:to>
      <xdr:col>107</xdr:col>
      <xdr:colOff>50800</xdr:colOff>
      <xdr:row>85</xdr:row>
      <xdr:rowOff>44958</xdr:rowOff>
    </xdr:to>
    <xdr:cxnSp macro="">
      <xdr:nvCxnSpPr>
        <xdr:cNvPr id="827" name="直線コネクタ 826">
          <a:extLst>
            <a:ext uri="{FF2B5EF4-FFF2-40B4-BE49-F238E27FC236}">
              <a16:creationId xmlns:a16="http://schemas.microsoft.com/office/drawing/2014/main" id="{8AF52024-78C6-4B1C-96B9-88AA26E8C5FE}"/>
            </a:ext>
          </a:extLst>
        </xdr:cNvPr>
        <xdr:cNvCxnSpPr/>
      </xdr:nvCxnSpPr>
      <xdr:spPr>
        <a:xfrm flipV="1">
          <a:off x="19545300" y="146136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828" name="楕円 827">
          <a:extLst>
            <a:ext uri="{FF2B5EF4-FFF2-40B4-BE49-F238E27FC236}">
              <a16:creationId xmlns:a16="http://schemas.microsoft.com/office/drawing/2014/main" id="{B6F8C8C4-13E9-4108-BFD4-31A394381EC3}"/>
            </a:ext>
          </a:extLst>
        </xdr:cNvPr>
        <xdr:cNvSpPr/>
      </xdr:nvSpPr>
      <xdr:spPr>
        <a:xfrm>
          <a:off x="18605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44958</xdr:rowOff>
    </xdr:from>
    <xdr:to>
      <xdr:col>102</xdr:col>
      <xdr:colOff>114300</xdr:colOff>
      <xdr:row>85</xdr:row>
      <xdr:rowOff>49530</xdr:rowOff>
    </xdr:to>
    <xdr:cxnSp macro="">
      <xdr:nvCxnSpPr>
        <xdr:cNvPr id="829" name="直線コネクタ 828">
          <a:extLst>
            <a:ext uri="{FF2B5EF4-FFF2-40B4-BE49-F238E27FC236}">
              <a16:creationId xmlns:a16="http://schemas.microsoft.com/office/drawing/2014/main" id="{1A0C2253-E008-4585-98E8-B3B0156D1EC5}"/>
            </a:ext>
          </a:extLst>
        </xdr:cNvPr>
        <xdr:cNvCxnSpPr/>
      </xdr:nvCxnSpPr>
      <xdr:spPr>
        <a:xfrm flipV="1">
          <a:off x="18656300" y="1461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830" name="n_1aveValue【児童館】&#10;一人当たり面積">
          <a:extLst>
            <a:ext uri="{FF2B5EF4-FFF2-40B4-BE49-F238E27FC236}">
              <a16:creationId xmlns:a16="http://schemas.microsoft.com/office/drawing/2014/main" id="{65E1F3C3-CE9A-406A-91BF-01EA3C627FD6}"/>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831" name="n_2aveValue【児童館】&#10;一人当たり面積">
          <a:extLst>
            <a:ext uri="{FF2B5EF4-FFF2-40B4-BE49-F238E27FC236}">
              <a16:creationId xmlns:a16="http://schemas.microsoft.com/office/drawing/2014/main" id="{BA6876E4-6E6F-4E14-995A-12BFFE861313}"/>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832" name="n_3aveValue【児童館】&#10;一人当たり面積">
          <a:extLst>
            <a:ext uri="{FF2B5EF4-FFF2-40B4-BE49-F238E27FC236}">
              <a16:creationId xmlns:a16="http://schemas.microsoft.com/office/drawing/2014/main" id="{8BAA55F8-8C70-485C-AFEA-3CEA3C0B77EF}"/>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833" name="n_4aveValue【児童館】&#10;一人当たり面積">
          <a:extLst>
            <a:ext uri="{FF2B5EF4-FFF2-40B4-BE49-F238E27FC236}">
              <a16:creationId xmlns:a16="http://schemas.microsoft.com/office/drawing/2014/main" id="{E4CF12D9-D761-4FBD-AE42-9B68A601A29A}"/>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103140</xdr:rowOff>
    </xdr:from>
    <xdr:ext cx="469744" cy="259045"/>
    <xdr:sp macro="" textlink="">
      <xdr:nvSpPr>
        <xdr:cNvPr id="834" name="n_1mainValue【児童館】&#10;一人当たり面積">
          <a:extLst>
            <a:ext uri="{FF2B5EF4-FFF2-40B4-BE49-F238E27FC236}">
              <a16:creationId xmlns:a16="http://schemas.microsoft.com/office/drawing/2014/main" id="{4562EDCF-BA05-43F3-A197-2F3D7F823603}"/>
            </a:ext>
          </a:extLst>
        </xdr:cNvPr>
        <xdr:cNvSpPr txBox="1"/>
      </xdr:nvSpPr>
      <xdr:spPr>
        <a:xfrm>
          <a:off x="21075727" y="143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107714</xdr:rowOff>
    </xdr:from>
    <xdr:ext cx="469744" cy="259045"/>
    <xdr:sp macro="" textlink="">
      <xdr:nvSpPr>
        <xdr:cNvPr id="835" name="n_2mainValue【児童館】&#10;一人当たり面積">
          <a:extLst>
            <a:ext uri="{FF2B5EF4-FFF2-40B4-BE49-F238E27FC236}">
              <a16:creationId xmlns:a16="http://schemas.microsoft.com/office/drawing/2014/main" id="{95BF5523-8F4A-4124-9DF7-CFE8847E7BF2}"/>
            </a:ext>
          </a:extLst>
        </xdr:cNvPr>
        <xdr:cNvSpPr txBox="1"/>
      </xdr:nvSpPr>
      <xdr:spPr>
        <a:xfrm>
          <a:off x="20199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112285</xdr:rowOff>
    </xdr:from>
    <xdr:ext cx="469744" cy="259045"/>
    <xdr:sp macro="" textlink="">
      <xdr:nvSpPr>
        <xdr:cNvPr id="836" name="n_3mainValue【児童館】&#10;一人当たり面積">
          <a:extLst>
            <a:ext uri="{FF2B5EF4-FFF2-40B4-BE49-F238E27FC236}">
              <a16:creationId xmlns:a16="http://schemas.microsoft.com/office/drawing/2014/main" id="{64D0D94B-C293-45B2-8491-F9914EBA3EF7}"/>
            </a:ext>
          </a:extLst>
        </xdr:cNvPr>
        <xdr:cNvSpPr txBox="1"/>
      </xdr:nvSpPr>
      <xdr:spPr>
        <a:xfrm>
          <a:off x="19310427" y="1434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837" name="n_4mainValue【児童館】&#10;一人当たり面積">
          <a:extLst>
            <a:ext uri="{FF2B5EF4-FFF2-40B4-BE49-F238E27FC236}">
              <a16:creationId xmlns:a16="http://schemas.microsoft.com/office/drawing/2014/main" id="{5F340D8F-E33C-4B85-B6B7-F142CC07C698}"/>
            </a:ext>
          </a:extLst>
        </xdr:cNvPr>
        <xdr:cNvSpPr txBox="1"/>
      </xdr:nvSpPr>
      <xdr:spPr>
        <a:xfrm>
          <a:off x="18421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513A29D6-377B-4341-97DF-3DBBFE39CB8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775D5DD3-D81A-48B7-89C4-0ED756A569D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639BF8DB-4644-4AF3-A130-1D804038869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D13F7C70-AB72-4CBE-B7B4-8E24A014AA7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CA40DD86-6CF4-47B5-80C8-D12E0F23570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A27BB8A8-013D-4FB3-A77F-72D86A84DF6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1DAC9EEC-8794-45F6-A23A-6A3B8EF9B45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2F2B1C0B-3A89-4D2A-A22A-9BB9ED96D95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15090A04-382E-4651-9481-6A58F7916A1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D4DCEA00-4952-4869-A14B-AE85E049BAA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D969D777-84E7-44AA-ACAB-58A250D27E4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7B5737A2-E18B-4BAD-AB31-B9ECF8F0B8D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D45A218A-4AAA-4CA7-86B1-59A0F5320F8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27ED36B0-145D-44BA-9834-14C5C5D6F22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F9459D32-D7F9-4ACA-807B-53119F56686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CFCECE35-56A3-41BC-913A-80DEDFB4050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C0DF4CF0-8F34-4FB2-B9E5-E1C2630DAE2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740FAD1E-68EA-4A9D-A083-B9F4E0722F3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A57F5E00-CA83-494F-82F4-5C39B6FECF5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588FD134-D4C3-4C06-9B7B-1A3A5357213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5A2D4685-4E3A-4BCA-8C8D-840D5DA04C8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5AB14F25-B134-4190-9EDB-53F6FAF1AF0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6E29B703-5140-450C-B75D-3CC23720B5D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D6087E9D-427B-44AB-961F-F4652CFE954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862" name="直線コネクタ 861">
          <a:extLst>
            <a:ext uri="{FF2B5EF4-FFF2-40B4-BE49-F238E27FC236}">
              <a16:creationId xmlns:a16="http://schemas.microsoft.com/office/drawing/2014/main" id="{0BD5A007-46A1-497A-9BDF-56EFE15CBA3F}"/>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3" name="【公民館】&#10;有形固定資産減価償却率最小値テキスト">
          <a:extLst>
            <a:ext uri="{FF2B5EF4-FFF2-40B4-BE49-F238E27FC236}">
              <a16:creationId xmlns:a16="http://schemas.microsoft.com/office/drawing/2014/main" id="{AEAC9E5B-B540-4F79-809B-CD58DEE1303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4" name="直線コネクタ 863">
          <a:extLst>
            <a:ext uri="{FF2B5EF4-FFF2-40B4-BE49-F238E27FC236}">
              <a16:creationId xmlns:a16="http://schemas.microsoft.com/office/drawing/2014/main" id="{4E727ACB-41A3-41CE-B6B1-D56C17419BDE}"/>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865" name="【公民館】&#10;有形固定資産減価償却率最大値テキスト">
          <a:extLst>
            <a:ext uri="{FF2B5EF4-FFF2-40B4-BE49-F238E27FC236}">
              <a16:creationId xmlns:a16="http://schemas.microsoft.com/office/drawing/2014/main" id="{1514DF21-6E6C-4780-BA05-E674D6D8A77A}"/>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66" name="直線コネクタ 865">
          <a:extLst>
            <a:ext uri="{FF2B5EF4-FFF2-40B4-BE49-F238E27FC236}">
              <a16:creationId xmlns:a16="http://schemas.microsoft.com/office/drawing/2014/main" id="{FB26ED95-BB3B-4BAA-AC92-FACB56D3D74A}"/>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867" name="【公民館】&#10;有形固定資産減価償却率平均値テキスト">
          <a:extLst>
            <a:ext uri="{FF2B5EF4-FFF2-40B4-BE49-F238E27FC236}">
              <a16:creationId xmlns:a16="http://schemas.microsoft.com/office/drawing/2014/main" id="{527ABE14-EDE6-47D0-90D8-75984707F850}"/>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68" name="フローチャート: 判断 867">
          <a:extLst>
            <a:ext uri="{FF2B5EF4-FFF2-40B4-BE49-F238E27FC236}">
              <a16:creationId xmlns:a16="http://schemas.microsoft.com/office/drawing/2014/main" id="{F9C89B0B-A7F2-4A55-97E6-2438D30DD7AA}"/>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69" name="フローチャート: 判断 868">
          <a:extLst>
            <a:ext uri="{FF2B5EF4-FFF2-40B4-BE49-F238E27FC236}">
              <a16:creationId xmlns:a16="http://schemas.microsoft.com/office/drawing/2014/main" id="{71296DF1-197A-4270-B765-4E8D28E87D4D}"/>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870" name="フローチャート: 判断 869">
          <a:extLst>
            <a:ext uri="{FF2B5EF4-FFF2-40B4-BE49-F238E27FC236}">
              <a16:creationId xmlns:a16="http://schemas.microsoft.com/office/drawing/2014/main" id="{862BF699-C518-4624-8046-AAEBED0F428E}"/>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71" name="フローチャート: 判断 870">
          <a:extLst>
            <a:ext uri="{FF2B5EF4-FFF2-40B4-BE49-F238E27FC236}">
              <a16:creationId xmlns:a16="http://schemas.microsoft.com/office/drawing/2014/main" id="{FF8EDAC4-6700-442D-9493-5C68F38C3818}"/>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72" name="フローチャート: 判断 871">
          <a:extLst>
            <a:ext uri="{FF2B5EF4-FFF2-40B4-BE49-F238E27FC236}">
              <a16:creationId xmlns:a16="http://schemas.microsoft.com/office/drawing/2014/main" id="{B4F19B3F-2178-4D80-8A7B-A9B0CB801D9C}"/>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5AB8116A-B487-4AD3-8AA6-DD5EACA2E11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4E865345-02E0-4929-BEF8-1ACBE99E1B4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C35701C8-A0DE-419B-8657-FD80279F517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D179661-BB99-4AD0-9A7A-85766507B73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DD327A6-B6A0-4904-92DF-9535C9F284E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13970</xdr:rowOff>
    </xdr:from>
    <xdr:to>
      <xdr:col>85</xdr:col>
      <xdr:colOff>177800</xdr:colOff>
      <xdr:row>105</xdr:row>
      <xdr:rowOff>115570</xdr:rowOff>
    </xdr:to>
    <xdr:sp macro="" textlink="">
      <xdr:nvSpPr>
        <xdr:cNvPr id="878" name="楕円 877">
          <a:extLst>
            <a:ext uri="{FF2B5EF4-FFF2-40B4-BE49-F238E27FC236}">
              <a16:creationId xmlns:a16="http://schemas.microsoft.com/office/drawing/2014/main" id="{FA51773F-F395-4F6D-9A99-EA862DDA54F0}"/>
            </a:ext>
          </a:extLst>
        </xdr:cNvPr>
        <xdr:cNvSpPr/>
      </xdr:nvSpPr>
      <xdr:spPr>
        <a:xfrm>
          <a:off x="16268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36847</xdr:rowOff>
    </xdr:from>
    <xdr:ext cx="405111" cy="259045"/>
    <xdr:sp macro="" textlink="">
      <xdr:nvSpPr>
        <xdr:cNvPr id="879" name="【公民館】&#10;有形固定資産減価償却率該当値テキスト">
          <a:extLst>
            <a:ext uri="{FF2B5EF4-FFF2-40B4-BE49-F238E27FC236}">
              <a16:creationId xmlns:a16="http://schemas.microsoft.com/office/drawing/2014/main" id="{3B5AD967-1787-4221-ABA7-05AF61BC892E}"/>
            </a:ext>
          </a:extLst>
        </xdr:cNvPr>
        <xdr:cNvSpPr txBox="1"/>
      </xdr:nvSpPr>
      <xdr:spPr>
        <a:xfrm>
          <a:off x="16357600" y="1786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145414</xdr:rowOff>
    </xdr:from>
    <xdr:to>
      <xdr:col>81</xdr:col>
      <xdr:colOff>101600</xdr:colOff>
      <xdr:row>105</xdr:row>
      <xdr:rowOff>75564</xdr:rowOff>
    </xdr:to>
    <xdr:sp macro="" textlink="">
      <xdr:nvSpPr>
        <xdr:cNvPr id="880" name="楕円 879">
          <a:extLst>
            <a:ext uri="{FF2B5EF4-FFF2-40B4-BE49-F238E27FC236}">
              <a16:creationId xmlns:a16="http://schemas.microsoft.com/office/drawing/2014/main" id="{90205BE4-F5CE-46E0-ABD2-667DB9351C04}"/>
            </a:ext>
          </a:extLst>
        </xdr:cNvPr>
        <xdr:cNvSpPr/>
      </xdr:nvSpPr>
      <xdr:spPr>
        <a:xfrm>
          <a:off x="15430500" y="1797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24764</xdr:rowOff>
    </xdr:from>
    <xdr:to>
      <xdr:col>85</xdr:col>
      <xdr:colOff>127000</xdr:colOff>
      <xdr:row>105</xdr:row>
      <xdr:rowOff>64770</xdr:rowOff>
    </xdr:to>
    <xdr:cxnSp macro="">
      <xdr:nvCxnSpPr>
        <xdr:cNvPr id="881" name="直線コネクタ 880">
          <a:extLst>
            <a:ext uri="{FF2B5EF4-FFF2-40B4-BE49-F238E27FC236}">
              <a16:creationId xmlns:a16="http://schemas.microsoft.com/office/drawing/2014/main" id="{8CE4849D-1260-4A22-A370-7F96AD77F550}"/>
            </a:ext>
          </a:extLst>
        </xdr:cNvPr>
        <xdr:cNvCxnSpPr/>
      </xdr:nvCxnSpPr>
      <xdr:spPr>
        <a:xfrm>
          <a:off x="15481300" y="18027014"/>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882" name="楕円 881">
          <a:extLst>
            <a:ext uri="{FF2B5EF4-FFF2-40B4-BE49-F238E27FC236}">
              <a16:creationId xmlns:a16="http://schemas.microsoft.com/office/drawing/2014/main" id="{BFCF4D19-AD93-4FC9-AB30-A2CAC1E4562C}"/>
            </a:ext>
          </a:extLst>
        </xdr:cNvPr>
        <xdr:cNvSpPr/>
      </xdr:nvSpPr>
      <xdr:spPr>
        <a:xfrm>
          <a:off x="14541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156211</xdr:rowOff>
    </xdr:from>
    <xdr:to>
      <xdr:col>81</xdr:col>
      <xdr:colOff>50800</xdr:colOff>
      <xdr:row>105</xdr:row>
      <xdr:rowOff>24764</xdr:rowOff>
    </xdr:to>
    <xdr:cxnSp macro="">
      <xdr:nvCxnSpPr>
        <xdr:cNvPr id="883" name="直線コネクタ 882">
          <a:extLst>
            <a:ext uri="{FF2B5EF4-FFF2-40B4-BE49-F238E27FC236}">
              <a16:creationId xmlns:a16="http://schemas.microsoft.com/office/drawing/2014/main" id="{CA24C393-8123-45C5-9EE2-1E24EA150EF9}"/>
            </a:ext>
          </a:extLst>
        </xdr:cNvPr>
        <xdr:cNvCxnSpPr/>
      </xdr:nvCxnSpPr>
      <xdr:spPr>
        <a:xfrm>
          <a:off x="14592300" y="179870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884" name="楕円 883">
          <a:extLst>
            <a:ext uri="{FF2B5EF4-FFF2-40B4-BE49-F238E27FC236}">
              <a16:creationId xmlns:a16="http://schemas.microsoft.com/office/drawing/2014/main" id="{1A6D7DA6-EC84-49B8-890E-FF8792EF9D96}"/>
            </a:ext>
          </a:extLst>
        </xdr:cNvPr>
        <xdr:cNvSpPr/>
      </xdr:nvSpPr>
      <xdr:spPr>
        <a:xfrm>
          <a:off x="136525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116205</xdr:rowOff>
    </xdr:from>
    <xdr:to>
      <xdr:col>76</xdr:col>
      <xdr:colOff>114300</xdr:colOff>
      <xdr:row>104</xdr:row>
      <xdr:rowOff>156211</xdr:rowOff>
    </xdr:to>
    <xdr:cxnSp macro="">
      <xdr:nvCxnSpPr>
        <xdr:cNvPr id="885" name="直線コネクタ 884">
          <a:extLst>
            <a:ext uri="{FF2B5EF4-FFF2-40B4-BE49-F238E27FC236}">
              <a16:creationId xmlns:a16="http://schemas.microsoft.com/office/drawing/2014/main" id="{56896F73-C275-4E45-9232-837B71CC93BB}"/>
            </a:ext>
          </a:extLst>
        </xdr:cNvPr>
        <xdr:cNvCxnSpPr/>
      </xdr:nvCxnSpPr>
      <xdr:spPr>
        <a:xfrm>
          <a:off x="13703300" y="179470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27305</xdr:rowOff>
    </xdr:from>
    <xdr:to>
      <xdr:col>67</xdr:col>
      <xdr:colOff>101600</xdr:colOff>
      <xdr:row>104</xdr:row>
      <xdr:rowOff>128905</xdr:rowOff>
    </xdr:to>
    <xdr:sp macro="" textlink="">
      <xdr:nvSpPr>
        <xdr:cNvPr id="886" name="楕円 885">
          <a:extLst>
            <a:ext uri="{FF2B5EF4-FFF2-40B4-BE49-F238E27FC236}">
              <a16:creationId xmlns:a16="http://schemas.microsoft.com/office/drawing/2014/main" id="{D8629E4C-4C48-4401-BFA8-F65E686A6B59}"/>
            </a:ext>
          </a:extLst>
        </xdr:cNvPr>
        <xdr:cNvSpPr/>
      </xdr:nvSpPr>
      <xdr:spPr>
        <a:xfrm>
          <a:off x="12763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78105</xdr:rowOff>
    </xdr:from>
    <xdr:to>
      <xdr:col>71</xdr:col>
      <xdr:colOff>177800</xdr:colOff>
      <xdr:row>104</xdr:row>
      <xdr:rowOff>116205</xdr:rowOff>
    </xdr:to>
    <xdr:cxnSp macro="">
      <xdr:nvCxnSpPr>
        <xdr:cNvPr id="887" name="直線コネクタ 886">
          <a:extLst>
            <a:ext uri="{FF2B5EF4-FFF2-40B4-BE49-F238E27FC236}">
              <a16:creationId xmlns:a16="http://schemas.microsoft.com/office/drawing/2014/main" id="{06E60449-00B9-4D7B-8CF3-056F864851EA}"/>
            </a:ext>
          </a:extLst>
        </xdr:cNvPr>
        <xdr:cNvCxnSpPr/>
      </xdr:nvCxnSpPr>
      <xdr:spPr>
        <a:xfrm>
          <a:off x="12814300" y="17908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888" name="n_1aveValue【公民館】&#10;有形固定資産減価償却率">
          <a:extLst>
            <a:ext uri="{FF2B5EF4-FFF2-40B4-BE49-F238E27FC236}">
              <a16:creationId xmlns:a16="http://schemas.microsoft.com/office/drawing/2014/main" id="{F1DFDC54-107E-46BE-9A48-AD5D630602A7}"/>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889" name="n_2aveValue【公民館】&#10;有形固定資産減価償却率">
          <a:extLst>
            <a:ext uri="{FF2B5EF4-FFF2-40B4-BE49-F238E27FC236}">
              <a16:creationId xmlns:a16="http://schemas.microsoft.com/office/drawing/2014/main" id="{9CD24363-8AAF-4C84-A0DA-3E77B066F193}"/>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890" name="n_3aveValue【公民館】&#10;有形固定資産減価償却率">
          <a:extLst>
            <a:ext uri="{FF2B5EF4-FFF2-40B4-BE49-F238E27FC236}">
              <a16:creationId xmlns:a16="http://schemas.microsoft.com/office/drawing/2014/main" id="{02E64373-5FC5-41A2-88C3-19501C883676}"/>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891" name="n_4aveValue【公民館】&#10;有形固定資産減価償却率">
          <a:extLst>
            <a:ext uri="{FF2B5EF4-FFF2-40B4-BE49-F238E27FC236}">
              <a16:creationId xmlns:a16="http://schemas.microsoft.com/office/drawing/2014/main" id="{31766140-FB62-44A3-872C-6CCF9C5F1BFE}"/>
            </a:ext>
          </a:extLst>
        </xdr:cNvPr>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92091</xdr:rowOff>
    </xdr:from>
    <xdr:ext cx="405111" cy="259045"/>
    <xdr:sp macro="" textlink="">
      <xdr:nvSpPr>
        <xdr:cNvPr id="892" name="n_1mainValue【公民館】&#10;有形固定資産減価償却率">
          <a:extLst>
            <a:ext uri="{FF2B5EF4-FFF2-40B4-BE49-F238E27FC236}">
              <a16:creationId xmlns:a16="http://schemas.microsoft.com/office/drawing/2014/main" id="{D751CB9F-50D5-426A-ADD7-2C14F690533C}"/>
            </a:ext>
          </a:extLst>
        </xdr:cNvPr>
        <xdr:cNvSpPr txBox="1"/>
      </xdr:nvSpPr>
      <xdr:spPr>
        <a:xfrm>
          <a:off x="15266044" y="1775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893" name="n_2mainValue【公民館】&#10;有形固定資産減価償却率">
          <a:extLst>
            <a:ext uri="{FF2B5EF4-FFF2-40B4-BE49-F238E27FC236}">
              <a16:creationId xmlns:a16="http://schemas.microsoft.com/office/drawing/2014/main" id="{49DEDCD5-560C-40B6-836C-CDFF1D3B45F5}"/>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12082</xdr:rowOff>
    </xdr:from>
    <xdr:ext cx="405111" cy="259045"/>
    <xdr:sp macro="" textlink="">
      <xdr:nvSpPr>
        <xdr:cNvPr id="894" name="n_3mainValue【公民館】&#10;有形固定資産減価償却率">
          <a:extLst>
            <a:ext uri="{FF2B5EF4-FFF2-40B4-BE49-F238E27FC236}">
              <a16:creationId xmlns:a16="http://schemas.microsoft.com/office/drawing/2014/main" id="{73CF327B-E8A6-4DA9-8AA0-27E67D88B9DC}"/>
            </a:ext>
          </a:extLst>
        </xdr:cNvPr>
        <xdr:cNvSpPr txBox="1"/>
      </xdr:nvSpPr>
      <xdr:spPr>
        <a:xfrm>
          <a:off x="13500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145432</xdr:rowOff>
    </xdr:from>
    <xdr:ext cx="405111" cy="259045"/>
    <xdr:sp macro="" textlink="">
      <xdr:nvSpPr>
        <xdr:cNvPr id="895" name="n_4mainValue【公民館】&#10;有形固定資産減価償却率">
          <a:extLst>
            <a:ext uri="{FF2B5EF4-FFF2-40B4-BE49-F238E27FC236}">
              <a16:creationId xmlns:a16="http://schemas.microsoft.com/office/drawing/2014/main" id="{09455BF5-8E2C-4C79-9520-F16A01371F9F}"/>
            </a:ext>
          </a:extLst>
        </xdr:cNvPr>
        <xdr:cNvSpPr txBox="1"/>
      </xdr:nvSpPr>
      <xdr:spPr>
        <a:xfrm>
          <a:off x="12611744" y="1763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F9736EEB-F2CD-404B-B35F-B8370801EB1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7F78ACDA-DFDA-498E-AECD-78952ED241A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E60842B5-95DD-44B5-AFDC-6F84251A795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6278BDA6-D51F-48B5-89D4-3E3B0B0DBCC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5FF786F9-F2D3-43C2-8B94-C9A33751F2B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73BAFCE1-EE83-4887-BC1D-69320FF9AAF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5090F1E7-641D-44E5-AA82-E66568B34BB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FF41B4F0-E8F8-42F0-AA8B-BA8926F1F89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1197D810-42F6-4079-ABE3-E4FB037DFC3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1E51CCF9-1EE2-4048-BAA7-1ABDA421AB8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0F8E715E-FCE3-44FB-AFFB-694BACD1A97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44EF3154-40C6-4BBA-9289-8275DCBB518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C85B5F76-7C97-47E1-854E-DDF21B7A18A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D98F77FB-282E-42C7-BBFE-1F54F771450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43AC3159-72E9-4AD7-95BE-7C066161872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68FEE468-DA6E-46C2-8AF2-4515C042C30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4B59C46D-B02C-465D-A941-AD1976B7DB1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FAEFC5A1-89C5-4AD6-B22E-C3C01F80BB5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3046940E-37A5-42CB-ACB3-8C6E4DB6CF0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31AD17E5-C578-42AA-8B77-A553944CA5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B2F873C2-D660-4BEB-95F5-C6AF4D2EFC2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917" name="直線コネクタ 916">
          <a:extLst>
            <a:ext uri="{FF2B5EF4-FFF2-40B4-BE49-F238E27FC236}">
              <a16:creationId xmlns:a16="http://schemas.microsoft.com/office/drawing/2014/main" id="{1E3CC871-5C75-4CD9-8A44-02520525384D}"/>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918" name="【公民館】&#10;一人当たり面積最小値テキスト">
          <a:extLst>
            <a:ext uri="{FF2B5EF4-FFF2-40B4-BE49-F238E27FC236}">
              <a16:creationId xmlns:a16="http://schemas.microsoft.com/office/drawing/2014/main" id="{30807F54-E886-4D99-B04A-D8C7CB5FAB1D}"/>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919" name="直線コネクタ 918">
          <a:extLst>
            <a:ext uri="{FF2B5EF4-FFF2-40B4-BE49-F238E27FC236}">
              <a16:creationId xmlns:a16="http://schemas.microsoft.com/office/drawing/2014/main" id="{F0E77F09-FC98-4D68-9BB5-E9DFEBBC280F}"/>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920" name="【公民館】&#10;一人当たり面積最大値テキスト">
          <a:extLst>
            <a:ext uri="{FF2B5EF4-FFF2-40B4-BE49-F238E27FC236}">
              <a16:creationId xmlns:a16="http://schemas.microsoft.com/office/drawing/2014/main" id="{DECA349C-C84A-4DC3-8F2E-D7936638B2AC}"/>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921" name="直線コネクタ 920">
          <a:extLst>
            <a:ext uri="{FF2B5EF4-FFF2-40B4-BE49-F238E27FC236}">
              <a16:creationId xmlns:a16="http://schemas.microsoft.com/office/drawing/2014/main" id="{7AEA8F19-B2F2-40E0-B606-11D4A7582315}"/>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922" name="【公民館】&#10;一人当たり面積平均値テキスト">
          <a:extLst>
            <a:ext uri="{FF2B5EF4-FFF2-40B4-BE49-F238E27FC236}">
              <a16:creationId xmlns:a16="http://schemas.microsoft.com/office/drawing/2014/main" id="{752007C9-4F07-4880-AAB3-EC14E7F75BC8}"/>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923" name="フローチャート: 判断 922">
          <a:extLst>
            <a:ext uri="{FF2B5EF4-FFF2-40B4-BE49-F238E27FC236}">
              <a16:creationId xmlns:a16="http://schemas.microsoft.com/office/drawing/2014/main" id="{533DE46A-1C93-45AC-AE03-A8FAB33C3BDD}"/>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924" name="フローチャート: 判断 923">
          <a:extLst>
            <a:ext uri="{FF2B5EF4-FFF2-40B4-BE49-F238E27FC236}">
              <a16:creationId xmlns:a16="http://schemas.microsoft.com/office/drawing/2014/main" id="{0C6CE9F0-C439-4A09-97C5-698310036690}"/>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25" name="フローチャート: 判断 924">
          <a:extLst>
            <a:ext uri="{FF2B5EF4-FFF2-40B4-BE49-F238E27FC236}">
              <a16:creationId xmlns:a16="http://schemas.microsoft.com/office/drawing/2014/main" id="{56DCB178-E567-4F34-84BD-8D083F2F693A}"/>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926" name="フローチャート: 判断 925">
          <a:extLst>
            <a:ext uri="{FF2B5EF4-FFF2-40B4-BE49-F238E27FC236}">
              <a16:creationId xmlns:a16="http://schemas.microsoft.com/office/drawing/2014/main" id="{5FC78A58-5B9A-4094-BD40-1AF83C7A1971}"/>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27" name="フローチャート: 判断 926">
          <a:extLst>
            <a:ext uri="{FF2B5EF4-FFF2-40B4-BE49-F238E27FC236}">
              <a16:creationId xmlns:a16="http://schemas.microsoft.com/office/drawing/2014/main" id="{EAD3B9F5-8D5D-422A-A029-BDBD00076422}"/>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9F4423F-30ED-4AFD-A708-5988CFD1159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DF131425-CB9D-47D8-967E-17FB8AA22A8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F49497C9-A73D-45C3-81F6-2BB9C38DFD1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2385CFCE-51CC-45D8-B967-32A7FFC75B0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22BFFA67-836D-48F8-8463-472F0A4841C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71120</xdr:rowOff>
    </xdr:from>
    <xdr:to>
      <xdr:col>116</xdr:col>
      <xdr:colOff>114300</xdr:colOff>
      <xdr:row>105</xdr:row>
      <xdr:rowOff>1270</xdr:rowOff>
    </xdr:to>
    <xdr:sp macro="" textlink="">
      <xdr:nvSpPr>
        <xdr:cNvPr id="933" name="楕円 932">
          <a:extLst>
            <a:ext uri="{FF2B5EF4-FFF2-40B4-BE49-F238E27FC236}">
              <a16:creationId xmlns:a16="http://schemas.microsoft.com/office/drawing/2014/main" id="{7B977422-BFC4-4C60-A01D-FEC19B3DB899}"/>
            </a:ext>
          </a:extLst>
        </xdr:cNvPr>
        <xdr:cNvSpPr/>
      </xdr:nvSpPr>
      <xdr:spPr>
        <a:xfrm>
          <a:off x="22110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93997</xdr:rowOff>
    </xdr:from>
    <xdr:ext cx="469744" cy="259045"/>
    <xdr:sp macro="" textlink="">
      <xdr:nvSpPr>
        <xdr:cNvPr id="934" name="【公民館】&#10;一人当たり面積該当値テキスト">
          <a:extLst>
            <a:ext uri="{FF2B5EF4-FFF2-40B4-BE49-F238E27FC236}">
              <a16:creationId xmlns:a16="http://schemas.microsoft.com/office/drawing/2014/main" id="{7523A158-93C3-420F-B7A9-518767A6161B}"/>
            </a:ext>
          </a:extLst>
        </xdr:cNvPr>
        <xdr:cNvSpPr txBox="1"/>
      </xdr:nvSpPr>
      <xdr:spPr>
        <a:xfrm>
          <a:off x="22199600"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87122</xdr:rowOff>
    </xdr:from>
    <xdr:to>
      <xdr:col>112</xdr:col>
      <xdr:colOff>38100</xdr:colOff>
      <xdr:row>105</xdr:row>
      <xdr:rowOff>17272</xdr:rowOff>
    </xdr:to>
    <xdr:sp macro="" textlink="">
      <xdr:nvSpPr>
        <xdr:cNvPr id="935" name="楕円 934">
          <a:extLst>
            <a:ext uri="{FF2B5EF4-FFF2-40B4-BE49-F238E27FC236}">
              <a16:creationId xmlns:a16="http://schemas.microsoft.com/office/drawing/2014/main" id="{642C7CA8-7974-4F41-9197-C59B2C4E92A4}"/>
            </a:ext>
          </a:extLst>
        </xdr:cNvPr>
        <xdr:cNvSpPr/>
      </xdr:nvSpPr>
      <xdr:spPr>
        <a:xfrm>
          <a:off x="21272500" y="1791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121920</xdr:rowOff>
    </xdr:from>
    <xdr:to>
      <xdr:col>116</xdr:col>
      <xdr:colOff>63500</xdr:colOff>
      <xdr:row>104</xdr:row>
      <xdr:rowOff>137922</xdr:rowOff>
    </xdr:to>
    <xdr:cxnSp macro="">
      <xdr:nvCxnSpPr>
        <xdr:cNvPr id="936" name="直線コネクタ 935">
          <a:extLst>
            <a:ext uri="{FF2B5EF4-FFF2-40B4-BE49-F238E27FC236}">
              <a16:creationId xmlns:a16="http://schemas.microsoft.com/office/drawing/2014/main" id="{50E750F5-D37F-4A1B-8879-90CE2FD56048}"/>
            </a:ext>
          </a:extLst>
        </xdr:cNvPr>
        <xdr:cNvCxnSpPr/>
      </xdr:nvCxnSpPr>
      <xdr:spPr>
        <a:xfrm flipV="1">
          <a:off x="21323300" y="1795272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105411</xdr:rowOff>
    </xdr:from>
    <xdr:to>
      <xdr:col>107</xdr:col>
      <xdr:colOff>101600</xdr:colOff>
      <xdr:row>105</xdr:row>
      <xdr:rowOff>35561</xdr:rowOff>
    </xdr:to>
    <xdr:sp macro="" textlink="">
      <xdr:nvSpPr>
        <xdr:cNvPr id="937" name="楕円 936">
          <a:extLst>
            <a:ext uri="{FF2B5EF4-FFF2-40B4-BE49-F238E27FC236}">
              <a16:creationId xmlns:a16="http://schemas.microsoft.com/office/drawing/2014/main" id="{23286327-7BD0-4ABE-B07B-47775BAF4D38}"/>
            </a:ext>
          </a:extLst>
        </xdr:cNvPr>
        <xdr:cNvSpPr/>
      </xdr:nvSpPr>
      <xdr:spPr>
        <a:xfrm>
          <a:off x="20383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137922</xdr:rowOff>
    </xdr:from>
    <xdr:to>
      <xdr:col>111</xdr:col>
      <xdr:colOff>177800</xdr:colOff>
      <xdr:row>104</xdr:row>
      <xdr:rowOff>156211</xdr:rowOff>
    </xdr:to>
    <xdr:cxnSp macro="">
      <xdr:nvCxnSpPr>
        <xdr:cNvPr id="938" name="直線コネクタ 937">
          <a:extLst>
            <a:ext uri="{FF2B5EF4-FFF2-40B4-BE49-F238E27FC236}">
              <a16:creationId xmlns:a16="http://schemas.microsoft.com/office/drawing/2014/main" id="{B29B7F0F-A0CF-46C2-923F-0F7B3883215C}"/>
            </a:ext>
          </a:extLst>
        </xdr:cNvPr>
        <xdr:cNvCxnSpPr/>
      </xdr:nvCxnSpPr>
      <xdr:spPr>
        <a:xfrm flipV="1">
          <a:off x="20434300" y="1796872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123698</xdr:rowOff>
    </xdr:from>
    <xdr:to>
      <xdr:col>102</xdr:col>
      <xdr:colOff>165100</xdr:colOff>
      <xdr:row>105</xdr:row>
      <xdr:rowOff>53848</xdr:rowOff>
    </xdr:to>
    <xdr:sp macro="" textlink="">
      <xdr:nvSpPr>
        <xdr:cNvPr id="939" name="楕円 938">
          <a:extLst>
            <a:ext uri="{FF2B5EF4-FFF2-40B4-BE49-F238E27FC236}">
              <a16:creationId xmlns:a16="http://schemas.microsoft.com/office/drawing/2014/main" id="{B58AFE73-7061-44D3-AA72-5AA488497EC1}"/>
            </a:ext>
          </a:extLst>
        </xdr:cNvPr>
        <xdr:cNvSpPr/>
      </xdr:nvSpPr>
      <xdr:spPr>
        <a:xfrm>
          <a:off x="19494500" y="1795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156211</xdr:rowOff>
    </xdr:from>
    <xdr:to>
      <xdr:col>107</xdr:col>
      <xdr:colOff>50800</xdr:colOff>
      <xdr:row>105</xdr:row>
      <xdr:rowOff>3048</xdr:rowOff>
    </xdr:to>
    <xdr:cxnSp macro="">
      <xdr:nvCxnSpPr>
        <xdr:cNvPr id="940" name="直線コネクタ 939">
          <a:extLst>
            <a:ext uri="{FF2B5EF4-FFF2-40B4-BE49-F238E27FC236}">
              <a16:creationId xmlns:a16="http://schemas.microsoft.com/office/drawing/2014/main" id="{1A50340C-AECA-4EEF-899A-0D618554FA24}"/>
            </a:ext>
          </a:extLst>
        </xdr:cNvPr>
        <xdr:cNvCxnSpPr/>
      </xdr:nvCxnSpPr>
      <xdr:spPr>
        <a:xfrm flipV="1">
          <a:off x="19545300" y="1798701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137413</xdr:rowOff>
    </xdr:from>
    <xdr:to>
      <xdr:col>98</xdr:col>
      <xdr:colOff>38100</xdr:colOff>
      <xdr:row>105</xdr:row>
      <xdr:rowOff>67563</xdr:rowOff>
    </xdr:to>
    <xdr:sp macro="" textlink="">
      <xdr:nvSpPr>
        <xdr:cNvPr id="941" name="楕円 940">
          <a:extLst>
            <a:ext uri="{FF2B5EF4-FFF2-40B4-BE49-F238E27FC236}">
              <a16:creationId xmlns:a16="http://schemas.microsoft.com/office/drawing/2014/main" id="{CC3DB44A-67C0-4664-89C4-1D89EB4ECB5A}"/>
            </a:ext>
          </a:extLst>
        </xdr:cNvPr>
        <xdr:cNvSpPr/>
      </xdr:nvSpPr>
      <xdr:spPr>
        <a:xfrm>
          <a:off x="186055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3048</xdr:rowOff>
    </xdr:from>
    <xdr:to>
      <xdr:col>102</xdr:col>
      <xdr:colOff>114300</xdr:colOff>
      <xdr:row>105</xdr:row>
      <xdr:rowOff>16763</xdr:rowOff>
    </xdr:to>
    <xdr:cxnSp macro="">
      <xdr:nvCxnSpPr>
        <xdr:cNvPr id="942" name="直線コネクタ 941">
          <a:extLst>
            <a:ext uri="{FF2B5EF4-FFF2-40B4-BE49-F238E27FC236}">
              <a16:creationId xmlns:a16="http://schemas.microsoft.com/office/drawing/2014/main" id="{058613FB-DD66-4EB2-9E36-DC798953F421}"/>
            </a:ext>
          </a:extLst>
        </xdr:cNvPr>
        <xdr:cNvCxnSpPr/>
      </xdr:nvCxnSpPr>
      <xdr:spPr>
        <a:xfrm flipV="1">
          <a:off x="18656300" y="1800529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943" name="n_1aveValue【公民館】&#10;一人当たり面積">
          <a:extLst>
            <a:ext uri="{FF2B5EF4-FFF2-40B4-BE49-F238E27FC236}">
              <a16:creationId xmlns:a16="http://schemas.microsoft.com/office/drawing/2014/main" id="{22EC30D3-5BFA-4669-BDA3-C075329D59A2}"/>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44" name="n_2aveValue【公民館】&#10;一人当たり面積">
          <a:extLst>
            <a:ext uri="{FF2B5EF4-FFF2-40B4-BE49-F238E27FC236}">
              <a16:creationId xmlns:a16="http://schemas.microsoft.com/office/drawing/2014/main" id="{F0FE8DE6-DB8A-4664-857E-C126FB2C1AA1}"/>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945" name="n_3aveValue【公民館】&#10;一人当たり面積">
          <a:extLst>
            <a:ext uri="{FF2B5EF4-FFF2-40B4-BE49-F238E27FC236}">
              <a16:creationId xmlns:a16="http://schemas.microsoft.com/office/drawing/2014/main" id="{7DC83D7D-6D39-47A6-9477-38182B7FEAF9}"/>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946" name="n_4aveValue【公民館】&#10;一人当たり面積">
          <a:extLst>
            <a:ext uri="{FF2B5EF4-FFF2-40B4-BE49-F238E27FC236}">
              <a16:creationId xmlns:a16="http://schemas.microsoft.com/office/drawing/2014/main" id="{56209515-D8E5-429B-A907-D1F3FE237BA6}"/>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33799</xdr:rowOff>
    </xdr:from>
    <xdr:ext cx="469744" cy="259045"/>
    <xdr:sp macro="" textlink="">
      <xdr:nvSpPr>
        <xdr:cNvPr id="947" name="n_1mainValue【公民館】&#10;一人当たり面積">
          <a:extLst>
            <a:ext uri="{FF2B5EF4-FFF2-40B4-BE49-F238E27FC236}">
              <a16:creationId xmlns:a16="http://schemas.microsoft.com/office/drawing/2014/main" id="{C08F02A6-E2B8-47E0-A147-86E46C91B064}"/>
            </a:ext>
          </a:extLst>
        </xdr:cNvPr>
        <xdr:cNvSpPr txBox="1"/>
      </xdr:nvSpPr>
      <xdr:spPr>
        <a:xfrm>
          <a:off x="21075727" y="1769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52088</xdr:rowOff>
    </xdr:from>
    <xdr:ext cx="469744" cy="259045"/>
    <xdr:sp macro="" textlink="">
      <xdr:nvSpPr>
        <xdr:cNvPr id="948" name="n_2mainValue【公民館】&#10;一人当たり面積">
          <a:extLst>
            <a:ext uri="{FF2B5EF4-FFF2-40B4-BE49-F238E27FC236}">
              <a16:creationId xmlns:a16="http://schemas.microsoft.com/office/drawing/2014/main" id="{A2A90192-2459-45C1-9D62-AC9195B9C864}"/>
            </a:ext>
          </a:extLst>
        </xdr:cNvPr>
        <xdr:cNvSpPr txBox="1"/>
      </xdr:nvSpPr>
      <xdr:spPr>
        <a:xfrm>
          <a:off x="201994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70375</xdr:rowOff>
    </xdr:from>
    <xdr:ext cx="469744" cy="259045"/>
    <xdr:sp macro="" textlink="">
      <xdr:nvSpPr>
        <xdr:cNvPr id="949" name="n_3mainValue【公民館】&#10;一人当たり面積">
          <a:extLst>
            <a:ext uri="{FF2B5EF4-FFF2-40B4-BE49-F238E27FC236}">
              <a16:creationId xmlns:a16="http://schemas.microsoft.com/office/drawing/2014/main" id="{D346998C-1D56-4B4D-8C65-7EA43E389EA5}"/>
            </a:ext>
          </a:extLst>
        </xdr:cNvPr>
        <xdr:cNvSpPr txBox="1"/>
      </xdr:nvSpPr>
      <xdr:spPr>
        <a:xfrm>
          <a:off x="19310427" y="177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84090</xdr:rowOff>
    </xdr:from>
    <xdr:ext cx="469744" cy="259045"/>
    <xdr:sp macro="" textlink="">
      <xdr:nvSpPr>
        <xdr:cNvPr id="950" name="n_4mainValue【公民館】&#10;一人当たり面積">
          <a:extLst>
            <a:ext uri="{FF2B5EF4-FFF2-40B4-BE49-F238E27FC236}">
              <a16:creationId xmlns:a16="http://schemas.microsoft.com/office/drawing/2014/main" id="{D6823B1F-E674-4958-A53F-C37F134CFA65}"/>
            </a:ext>
          </a:extLst>
        </xdr:cNvPr>
        <xdr:cNvSpPr txBox="1"/>
      </xdr:nvSpPr>
      <xdr:spPr>
        <a:xfrm>
          <a:off x="18421427" y="1774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4A5B505C-2F9E-4EF1-BDF4-B7D9D6F4B89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EC68E189-87EC-4EE7-A37E-A43832C7616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CAD9316D-A2F9-437D-B82A-485078A9AFC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有形固定資産減価償却率について、類似団体内平均値と比較して特に高くなっているのは、認定こども園・幼稚園・保育所、児童館である。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施設の老朽化が進んでいるため、個別施設計画に基づき、老朽化対策に取り組んでいく。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橋りょう・トンネルについては、老朽化調査に基づき優先順位を付け、着実に長寿命化事業を実施しているため、類似団体内平均値と比較して特に低くなっている。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学校施設については、津久見中学校を開校するため、</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年度に旧第一中学校の校舎を改修したため、</a:t>
          </a:r>
          <a:r>
            <a:rPr kumimoji="1" lang="ja-JP" altLang="en-US" sz="1100" b="0" i="0" baseline="0">
              <a:solidFill>
                <a:schemeClr val="dk1"/>
              </a:solidFill>
              <a:effectLst/>
              <a:latin typeface="+mn-lt"/>
              <a:ea typeface="+mn-ea"/>
              <a:cs typeface="+mn-cs"/>
            </a:rPr>
            <a:t>類似団体内平均値と比較して</a:t>
          </a:r>
          <a:r>
            <a:rPr kumimoji="1" lang="ja-JP" altLang="ja-JP" sz="1100" b="0" i="0" baseline="0">
              <a:solidFill>
                <a:schemeClr val="dk1"/>
              </a:solidFill>
              <a:effectLst/>
              <a:latin typeface="+mn-lt"/>
              <a:ea typeface="+mn-ea"/>
              <a:cs typeface="+mn-cs"/>
            </a:rPr>
            <a:t>低くなっている。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施設全体としては、有形固定資産減価償却率は類似団体内平均値程度であり、今後も継続して施設の老朽化対策に取り組んでいく必要がある。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1F9B7D4-476A-43DD-8990-97DB63ED891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0B9CCF-34E9-4DC0-9401-536A1CD79C8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1D46D0-47CD-4BD8-ACC4-A577444DDDA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4FB172-BA6D-40A1-BBAB-853B3C4700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大分県津久見市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ECDC9C-1A8B-4A8E-946B-AA18F611214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704E900-CD61-4B73-ABB5-5E6E18D32E4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BD77BA-7AF9-40B2-B870-6A0FCAC9105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B25203-7118-4E3B-9009-A4291540D05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64D137-FABD-4E7B-94E9-F1F535958C9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586319-3B7D-4A7D-9793-22F45B64456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14,980
14,924
79.48
12,909,122
12,468,581
432,094
5,961,045
10,907,273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D827B4B-B7ED-4532-87E1-AD2BE7AF8AD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9EF7DB3-6C5C-4A75-89A7-2DD8AA286D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F74A228-C320-4DC7-A01A-4B0AD4F8C59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739707-4468-4650-8003-184D6A453E8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2A615C-F6BA-45B9-9E50-31DD08488A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45949A9-BD3C-41DC-B0C8-B116FE881F8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369EEB-742D-4BBB-B1E6-58A530ABE28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C5C0FA-6E78-4992-8DF7-471A5CD6B91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86F588-C04A-49B4-9C15-8F69DDCC6E2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DB5B316-ACAE-47E5-B4D3-E29C23CE439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27D5D2-9F56-4B98-BADD-07A43AE3991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324A70-63DB-48C4-845B-2DA8BE4B562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D51F0B6-B4D9-4F34-87DD-10DA3D224CF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21C1C3-589F-4C69-A71F-A2A8958839F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0BE3F0-9265-4A36-AA34-437F14C493A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5DDD8D-C1D3-4896-BBE8-8008BB7F6AB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EEFB3AE-72E5-486A-9392-64812915F8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BEE013-9494-412C-AAAF-EFD561F0785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E62AD1B-9B43-4098-BA04-952A3D8B6CE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59CFB0F-4ABB-4D0B-B73A-502DE3F8C2F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1151FC-0C85-4BAF-9853-A62478C8FBD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BCC34F7-2CD0-462D-91F7-D66E11D772A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86F885-7EE8-4D6E-93D6-AB778893F34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E8F886-8857-47BE-9ED0-3BEC87D53C0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A443C2C-D0B4-466B-A7C7-9D873261D84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37BA98-960A-4E05-AD24-DE37523682E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AC21D4-3470-41F1-9506-AAE8B29E668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A1EB068-A448-46D2-9446-640ACE14CB9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218CB8-BB58-4895-A8C3-60509A036F5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D77186D-D9CF-4F3A-B0D3-BD762393732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50F8A2-CD57-4DDD-B347-2B609236F38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9CC1119-AD79-443D-990E-178A67B4DF6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12CA2F5-C8B8-4ADC-98CF-6DCC284FC51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5CAEEDD-2DC4-4BF0-9DED-9C0347FE11D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761DD55-F4B1-4794-BE6B-84B5371767F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876DF2D-D130-4059-9ADB-25FF84F5717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2A4EBF7-000E-445E-92B5-4BECAFEAE19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77B86EC-F815-4991-85C9-2146F1D12C1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965BFF1-085B-4C8B-BB55-4A1487BAC6A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563188E-620C-4D17-836A-FE350C4487C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3394456-1E65-433A-BA15-FC377A6499F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55F173E-3CD9-45EC-9035-870D98ACF60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4A6175A-6EC1-4E20-8D63-0AE6EABB828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7DB13DB-B486-46FE-9945-FED36A5ED43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012FA31-5C01-470C-9C0E-FD3483D01F0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B93D1A8-1FE8-4F1C-BD38-DC4877BED73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9DA81A9-593F-43F1-A342-8764281530AC}"/>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B638C7C-79BA-4183-8FC0-DC4A201FB49E}"/>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95C9ECF-1939-45F4-A60A-026709998DEE}"/>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7337636A-D5DB-467B-B2E8-130C27DE143D}"/>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C066E484-8E39-4296-9062-FE9CADFAE7CD}"/>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DF687285-E608-4BE4-92D0-346C25085AB2}"/>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F1FD270-831D-4BC2-8219-317E4A495CF1}"/>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9741CDEB-4ECC-4889-A45C-35936BC717F6}"/>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16A89B3-97B1-43FF-BCFF-1B6FB164428E}"/>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9739C6C0-EA8F-4A0C-B23E-4A88F4A90D55}"/>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5E4CE7B1-D6D2-4B1C-B322-41EA0717BB7F}"/>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F1D174-7B87-407D-9245-D40D1F2904E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94D2079-C5C7-4511-B67B-9AF0F13E561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1A1CFE9-BEA1-4613-8244-0A21B731329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8BBFF11-AB39-4349-91E9-5F1FBE74006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C5E22CD-4338-42C4-9D34-096C5EB3590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159294</xdr:rowOff>
    </xdr:from>
    <xdr:to>
      <xdr:col>24</xdr:col>
      <xdr:colOff>114300</xdr:colOff>
      <xdr:row>38</xdr:row>
      <xdr:rowOff>89444</xdr:rowOff>
    </xdr:to>
    <xdr:sp macro="" textlink="">
      <xdr:nvSpPr>
        <xdr:cNvPr id="74" name="楕円 73">
          <a:extLst>
            <a:ext uri="{FF2B5EF4-FFF2-40B4-BE49-F238E27FC236}">
              <a16:creationId xmlns:a16="http://schemas.microsoft.com/office/drawing/2014/main" id="{8DF6E8BE-637F-4A5C-8EFD-9976ED774535}"/>
            </a:ext>
          </a:extLst>
        </xdr:cNvPr>
        <xdr:cNvSpPr/>
      </xdr:nvSpPr>
      <xdr:spPr>
        <a:xfrm>
          <a:off x="4584700" y="650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137721</xdr:rowOff>
    </xdr:from>
    <xdr:ext cx="405111" cy="259045"/>
    <xdr:sp macro="" textlink="">
      <xdr:nvSpPr>
        <xdr:cNvPr id="75" name="【図書館】&#10;有形固定資産減価償却率該当値テキスト">
          <a:extLst>
            <a:ext uri="{FF2B5EF4-FFF2-40B4-BE49-F238E27FC236}">
              <a16:creationId xmlns:a16="http://schemas.microsoft.com/office/drawing/2014/main" id="{71C44E16-C459-45AA-BF2C-4ADC13E27990}"/>
            </a:ext>
          </a:extLst>
        </xdr:cNvPr>
        <xdr:cNvSpPr txBox="1"/>
      </xdr:nvSpPr>
      <xdr:spPr>
        <a:xfrm>
          <a:off x="4673600"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125004</xdr:rowOff>
    </xdr:from>
    <xdr:to>
      <xdr:col>20</xdr:col>
      <xdr:colOff>38100</xdr:colOff>
      <xdr:row>38</xdr:row>
      <xdr:rowOff>55155</xdr:rowOff>
    </xdr:to>
    <xdr:sp macro="" textlink="">
      <xdr:nvSpPr>
        <xdr:cNvPr id="76" name="楕円 75">
          <a:extLst>
            <a:ext uri="{FF2B5EF4-FFF2-40B4-BE49-F238E27FC236}">
              <a16:creationId xmlns:a16="http://schemas.microsoft.com/office/drawing/2014/main" id="{9F3704BA-7D5E-4061-B0DA-B5EAFE4A21BC}"/>
            </a:ext>
          </a:extLst>
        </xdr:cNvPr>
        <xdr:cNvSpPr/>
      </xdr:nvSpPr>
      <xdr:spPr>
        <a:xfrm>
          <a:off x="3746500" y="64686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4354</xdr:rowOff>
    </xdr:from>
    <xdr:to>
      <xdr:col>24</xdr:col>
      <xdr:colOff>63500</xdr:colOff>
      <xdr:row>38</xdr:row>
      <xdr:rowOff>38644</xdr:rowOff>
    </xdr:to>
    <xdr:cxnSp macro="">
      <xdr:nvCxnSpPr>
        <xdr:cNvPr id="77" name="直線コネクタ 76">
          <a:extLst>
            <a:ext uri="{FF2B5EF4-FFF2-40B4-BE49-F238E27FC236}">
              <a16:creationId xmlns:a16="http://schemas.microsoft.com/office/drawing/2014/main" id="{CC6AB174-52F3-44B9-936A-294172DB614A}"/>
            </a:ext>
          </a:extLst>
        </xdr:cNvPr>
        <xdr:cNvCxnSpPr/>
      </xdr:nvCxnSpPr>
      <xdr:spPr>
        <a:xfrm>
          <a:off x="3797300" y="651945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93980</xdr:rowOff>
    </xdr:from>
    <xdr:to>
      <xdr:col>15</xdr:col>
      <xdr:colOff>101600</xdr:colOff>
      <xdr:row>38</xdr:row>
      <xdr:rowOff>24130</xdr:rowOff>
    </xdr:to>
    <xdr:sp macro="" textlink="">
      <xdr:nvSpPr>
        <xdr:cNvPr id="78" name="楕円 77">
          <a:extLst>
            <a:ext uri="{FF2B5EF4-FFF2-40B4-BE49-F238E27FC236}">
              <a16:creationId xmlns:a16="http://schemas.microsoft.com/office/drawing/2014/main" id="{DD35FF45-D03C-4148-9E91-F4E8787ED4B1}"/>
            </a:ext>
          </a:extLst>
        </xdr:cNvPr>
        <xdr:cNvSpPr/>
      </xdr:nvSpPr>
      <xdr:spPr>
        <a:xfrm>
          <a:off x="2857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144780</xdr:rowOff>
    </xdr:from>
    <xdr:to>
      <xdr:col>19</xdr:col>
      <xdr:colOff>177800</xdr:colOff>
      <xdr:row>38</xdr:row>
      <xdr:rowOff>4354</xdr:rowOff>
    </xdr:to>
    <xdr:cxnSp macro="">
      <xdr:nvCxnSpPr>
        <xdr:cNvPr id="79" name="直線コネクタ 78">
          <a:extLst>
            <a:ext uri="{FF2B5EF4-FFF2-40B4-BE49-F238E27FC236}">
              <a16:creationId xmlns:a16="http://schemas.microsoft.com/office/drawing/2014/main" id="{1F59A022-6B96-4509-9DF4-DE979FE010AB}"/>
            </a:ext>
          </a:extLst>
        </xdr:cNvPr>
        <xdr:cNvCxnSpPr/>
      </xdr:nvCxnSpPr>
      <xdr:spPr>
        <a:xfrm>
          <a:off x="2908300" y="648843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61323</xdr:rowOff>
    </xdr:from>
    <xdr:to>
      <xdr:col>10</xdr:col>
      <xdr:colOff>165100</xdr:colOff>
      <xdr:row>37</xdr:row>
      <xdr:rowOff>162923</xdr:rowOff>
    </xdr:to>
    <xdr:sp macro="" textlink="">
      <xdr:nvSpPr>
        <xdr:cNvPr id="80" name="楕円 79">
          <a:extLst>
            <a:ext uri="{FF2B5EF4-FFF2-40B4-BE49-F238E27FC236}">
              <a16:creationId xmlns:a16="http://schemas.microsoft.com/office/drawing/2014/main" id="{30092450-4943-4ACD-A748-B81B79806603}"/>
            </a:ext>
          </a:extLst>
        </xdr:cNvPr>
        <xdr:cNvSpPr/>
      </xdr:nvSpPr>
      <xdr:spPr>
        <a:xfrm>
          <a:off x="1968500" y="640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112123</xdr:rowOff>
    </xdr:from>
    <xdr:to>
      <xdr:col>15</xdr:col>
      <xdr:colOff>50800</xdr:colOff>
      <xdr:row>37</xdr:row>
      <xdr:rowOff>144780</xdr:rowOff>
    </xdr:to>
    <xdr:cxnSp macro="">
      <xdr:nvCxnSpPr>
        <xdr:cNvPr id="81" name="直線コネクタ 80">
          <a:extLst>
            <a:ext uri="{FF2B5EF4-FFF2-40B4-BE49-F238E27FC236}">
              <a16:creationId xmlns:a16="http://schemas.microsoft.com/office/drawing/2014/main" id="{06D63080-AB2D-4811-BECE-BE49F67A6D1C}"/>
            </a:ext>
          </a:extLst>
        </xdr:cNvPr>
        <xdr:cNvCxnSpPr/>
      </xdr:nvCxnSpPr>
      <xdr:spPr>
        <a:xfrm>
          <a:off x="2019300" y="64557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28666</xdr:rowOff>
    </xdr:from>
    <xdr:to>
      <xdr:col>6</xdr:col>
      <xdr:colOff>38100</xdr:colOff>
      <xdr:row>37</xdr:row>
      <xdr:rowOff>130266</xdr:rowOff>
    </xdr:to>
    <xdr:sp macro="" textlink="">
      <xdr:nvSpPr>
        <xdr:cNvPr id="82" name="楕円 81">
          <a:extLst>
            <a:ext uri="{FF2B5EF4-FFF2-40B4-BE49-F238E27FC236}">
              <a16:creationId xmlns:a16="http://schemas.microsoft.com/office/drawing/2014/main" id="{4EF93AFC-D890-401A-B877-E09B8D5AEE43}"/>
            </a:ext>
          </a:extLst>
        </xdr:cNvPr>
        <xdr:cNvSpPr/>
      </xdr:nvSpPr>
      <xdr:spPr>
        <a:xfrm>
          <a:off x="1079500" y="637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79466</xdr:rowOff>
    </xdr:from>
    <xdr:to>
      <xdr:col>10</xdr:col>
      <xdr:colOff>114300</xdr:colOff>
      <xdr:row>37</xdr:row>
      <xdr:rowOff>112123</xdr:rowOff>
    </xdr:to>
    <xdr:cxnSp macro="">
      <xdr:nvCxnSpPr>
        <xdr:cNvPr id="83" name="直線コネクタ 82">
          <a:extLst>
            <a:ext uri="{FF2B5EF4-FFF2-40B4-BE49-F238E27FC236}">
              <a16:creationId xmlns:a16="http://schemas.microsoft.com/office/drawing/2014/main" id="{130BF270-0DB1-4353-9E75-72097F3354AB}"/>
            </a:ext>
          </a:extLst>
        </xdr:cNvPr>
        <xdr:cNvCxnSpPr/>
      </xdr:nvCxnSpPr>
      <xdr:spPr>
        <a:xfrm>
          <a:off x="1130300" y="64231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1127330F-35AC-4879-9396-E6B22396C053}"/>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82110699-3577-4254-AD5F-AE86A38ABD31}"/>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6E3D7362-9A60-4490-AD86-D579637C4B8B}"/>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7751CB4E-A79D-449D-AAD4-AC8927127259}"/>
            </a:ext>
          </a:extLst>
        </xdr:cNvPr>
        <xdr:cNvSpPr txBox="1"/>
      </xdr:nvSpPr>
      <xdr:spPr>
        <a:xfrm>
          <a:off x="9277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46281</xdr:rowOff>
    </xdr:from>
    <xdr:ext cx="405111" cy="259045"/>
    <xdr:sp macro="" textlink="">
      <xdr:nvSpPr>
        <xdr:cNvPr id="88" name="n_1mainValue【図書館】&#10;有形固定資産減価償却率">
          <a:extLst>
            <a:ext uri="{FF2B5EF4-FFF2-40B4-BE49-F238E27FC236}">
              <a16:creationId xmlns:a16="http://schemas.microsoft.com/office/drawing/2014/main" id="{EFE60E52-3FCE-4274-BB83-0982B0E17AEE}"/>
            </a:ext>
          </a:extLst>
        </xdr:cNvPr>
        <xdr:cNvSpPr txBox="1"/>
      </xdr:nvSpPr>
      <xdr:spPr>
        <a:xfrm>
          <a:off x="35820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15257</xdr:rowOff>
    </xdr:from>
    <xdr:ext cx="405111" cy="259045"/>
    <xdr:sp macro="" textlink="">
      <xdr:nvSpPr>
        <xdr:cNvPr id="89" name="n_2mainValue【図書館】&#10;有形固定資産減価償却率">
          <a:extLst>
            <a:ext uri="{FF2B5EF4-FFF2-40B4-BE49-F238E27FC236}">
              <a16:creationId xmlns:a16="http://schemas.microsoft.com/office/drawing/2014/main" id="{41E5B8F2-3D65-438E-A8B6-BCBA0E328E4A}"/>
            </a:ext>
          </a:extLst>
        </xdr:cNvPr>
        <xdr:cNvSpPr txBox="1"/>
      </xdr:nvSpPr>
      <xdr:spPr>
        <a:xfrm>
          <a:off x="2705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8000</xdr:rowOff>
    </xdr:from>
    <xdr:ext cx="405111" cy="259045"/>
    <xdr:sp macro="" textlink="">
      <xdr:nvSpPr>
        <xdr:cNvPr id="90" name="n_3mainValue【図書館】&#10;有形固定資産減価償却率">
          <a:extLst>
            <a:ext uri="{FF2B5EF4-FFF2-40B4-BE49-F238E27FC236}">
              <a16:creationId xmlns:a16="http://schemas.microsoft.com/office/drawing/2014/main" id="{74A3D3A7-E8F9-4858-8EE6-473202CDCE02}"/>
            </a:ext>
          </a:extLst>
        </xdr:cNvPr>
        <xdr:cNvSpPr txBox="1"/>
      </xdr:nvSpPr>
      <xdr:spPr>
        <a:xfrm>
          <a:off x="1816744" y="618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146793</xdr:rowOff>
    </xdr:from>
    <xdr:ext cx="405111" cy="259045"/>
    <xdr:sp macro="" textlink="">
      <xdr:nvSpPr>
        <xdr:cNvPr id="91" name="n_4mainValue【図書館】&#10;有形固定資産減価償却率">
          <a:extLst>
            <a:ext uri="{FF2B5EF4-FFF2-40B4-BE49-F238E27FC236}">
              <a16:creationId xmlns:a16="http://schemas.microsoft.com/office/drawing/2014/main" id="{8328DFC7-2FD8-4628-953E-33BF5584B6C6}"/>
            </a:ext>
          </a:extLst>
        </xdr:cNvPr>
        <xdr:cNvSpPr txBox="1"/>
      </xdr:nvSpPr>
      <xdr:spPr>
        <a:xfrm>
          <a:off x="927744" y="614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09ED4F1-3FB9-43CC-84D4-27DACBB193D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E09D718-06E9-4452-A875-63153FCDB62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DCDEC63-048E-4431-B22E-6A734C4F671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2E8C693-F34F-47FE-A9E6-57215EAB2DE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09C077E-BE02-47D5-940A-D72455A3547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9483CAD-D6E0-4AA9-BCBA-66D08FE4950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99B258A-4BBD-4309-9A46-11BC78BB0DF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701E24A-3446-4F96-A004-8CC3CAFB880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EAE21E1-9784-4999-9A5E-52479181F15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29FD6E2-C81B-4557-8F14-1E641E2DBBB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862063E-281E-4937-B3CC-2A53A94BD4F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421C284-DC34-4C27-8D2C-D517FB58353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058AA39-10DF-44FB-BAD9-1DCFBE6140E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0760632-7C81-4F18-A970-95826D18671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A415708-7C2A-4661-A5FD-A4B14010FD2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38CC4C4-DCA6-470C-9682-15F6C747851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BC6928F-3BDE-4768-A886-C83C5DB77D3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B80CFB0-0B06-45A2-91BD-339D41D8117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DF56C06-514E-44EC-BA8C-A14F19B927F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6E79F41-1BF7-4D7B-8180-7CD32087F51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EB063D1-4ECB-474B-8540-69AC96D267D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A4F59B0-DEF7-42E8-AC91-DB7461F0D61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99FEF58-9914-40EF-8AED-4C0A15F9506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FA161DA7-3930-4901-A8F4-33095EDF30DE}"/>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E52BCC42-E873-47FE-A9C2-EAC80C12C659}"/>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25FD36EA-C4D5-4350-B9BD-B19E0E385E5C}"/>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2169B1D7-7DAE-42D7-8E2F-8C12F5415916}"/>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7423CB2D-00A2-4149-A4E5-5491E101706E}"/>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11BA6104-9138-4E94-9D37-2235C1C982E4}"/>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D283AFF1-44B3-4F4A-800A-154DB508034E}"/>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786DC934-45AD-4DE8-894D-976CDCB7AA7F}"/>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3A3108A8-B2DF-4811-8C32-C562E8FA3E04}"/>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9F5CBDD3-17B5-4C10-874D-1C724226546E}"/>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3C20AFDE-7D4C-4001-BE44-3231DE6F9F6F}"/>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2F58501-71D8-49B0-B3F3-04FCBEB5E4E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297B438-EEF9-4DA5-B5F8-08F5BD477BA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A2B6AB7-17A6-4A51-9B56-AD00557318C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B331E20-73FB-4D12-8F80-DDC9323A09B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94E36DA-8393-4952-ABBC-ADAD8A567C7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101600</xdr:rowOff>
    </xdr:from>
    <xdr:to>
      <xdr:col>55</xdr:col>
      <xdr:colOff>50800</xdr:colOff>
      <xdr:row>35</xdr:row>
      <xdr:rowOff>31750</xdr:rowOff>
    </xdr:to>
    <xdr:sp macro="" textlink="">
      <xdr:nvSpPr>
        <xdr:cNvPr id="131" name="楕円 130">
          <a:extLst>
            <a:ext uri="{FF2B5EF4-FFF2-40B4-BE49-F238E27FC236}">
              <a16:creationId xmlns:a16="http://schemas.microsoft.com/office/drawing/2014/main" id="{A0FD31BC-1545-4507-9DF9-B8893A1096ED}"/>
            </a:ext>
          </a:extLst>
        </xdr:cNvPr>
        <xdr:cNvSpPr/>
      </xdr:nvSpPr>
      <xdr:spPr>
        <a:xfrm>
          <a:off x="104267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16527</xdr:rowOff>
    </xdr:from>
    <xdr:ext cx="469744" cy="259045"/>
    <xdr:sp macro="" textlink="">
      <xdr:nvSpPr>
        <xdr:cNvPr id="132" name="【図書館】&#10;一人当たり面積該当値テキスト">
          <a:extLst>
            <a:ext uri="{FF2B5EF4-FFF2-40B4-BE49-F238E27FC236}">
              <a16:creationId xmlns:a16="http://schemas.microsoft.com/office/drawing/2014/main" id="{81F9EE5B-6FDA-41BD-8161-85112C11259E}"/>
            </a:ext>
          </a:extLst>
        </xdr:cNvPr>
        <xdr:cNvSpPr txBox="1"/>
      </xdr:nvSpPr>
      <xdr:spPr>
        <a:xfrm>
          <a:off x="10515600" y="584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132080</xdr:rowOff>
    </xdr:from>
    <xdr:to>
      <xdr:col>50</xdr:col>
      <xdr:colOff>165100</xdr:colOff>
      <xdr:row>35</xdr:row>
      <xdr:rowOff>62230</xdr:rowOff>
    </xdr:to>
    <xdr:sp macro="" textlink="">
      <xdr:nvSpPr>
        <xdr:cNvPr id="133" name="楕円 132">
          <a:extLst>
            <a:ext uri="{FF2B5EF4-FFF2-40B4-BE49-F238E27FC236}">
              <a16:creationId xmlns:a16="http://schemas.microsoft.com/office/drawing/2014/main" id="{81D2FDFC-D860-4BEA-B1C7-E1E4B382980E}"/>
            </a:ext>
          </a:extLst>
        </xdr:cNvPr>
        <xdr:cNvSpPr/>
      </xdr:nvSpPr>
      <xdr:spPr>
        <a:xfrm>
          <a:off x="95885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152400</xdr:rowOff>
    </xdr:from>
    <xdr:to>
      <xdr:col>55</xdr:col>
      <xdr:colOff>0</xdr:colOff>
      <xdr:row>35</xdr:row>
      <xdr:rowOff>11430</xdr:rowOff>
    </xdr:to>
    <xdr:cxnSp macro="">
      <xdr:nvCxnSpPr>
        <xdr:cNvPr id="134" name="直線コネクタ 133">
          <a:extLst>
            <a:ext uri="{FF2B5EF4-FFF2-40B4-BE49-F238E27FC236}">
              <a16:creationId xmlns:a16="http://schemas.microsoft.com/office/drawing/2014/main" id="{20081C9C-5FD5-482A-B7FE-5AAA77E51B3E}"/>
            </a:ext>
          </a:extLst>
        </xdr:cNvPr>
        <xdr:cNvCxnSpPr/>
      </xdr:nvCxnSpPr>
      <xdr:spPr>
        <a:xfrm flipV="1">
          <a:off x="9639300" y="59817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170180</xdr:rowOff>
    </xdr:from>
    <xdr:to>
      <xdr:col>46</xdr:col>
      <xdr:colOff>38100</xdr:colOff>
      <xdr:row>35</xdr:row>
      <xdr:rowOff>100330</xdr:rowOff>
    </xdr:to>
    <xdr:sp macro="" textlink="">
      <xdr:nvSpPr>
        <xdr:cNvPr id="135" name="楕円 134">
          <a:extLst>
            <a:ext uri="{FF2B5EF4-FFF2-40B4-BE49-F238E27FC236}">
              <a16:creationId xmlns:a16="http://schemas.microsoft.com/office/drawing/2014/main" id="{956CA3FD-7FC9-4ADE-A8F8-65DA832FD078}"/>
            </a:ext>
          </a:extLst>
        </xdr:cNvPr>
        <xdr:cNvSpPr/>
      </xdr:nvSpPr>
      <xdr:spPr>
        <a:xfrm>
          <a:off x="86995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11430</xdr:rowOff>
    </xdr:from>
    <xdr:to>
      <xdr:col>50</xdr:col>
      <xdr:colOff>114300</xdr:colOff>
      <xdr:row>35</xdr:row>
      <xdr:rowOff>49530</xdr:rowOff>
    </xdr:to>
    <xdr:cxnSp macro="">
      <xdr:nvCxnSpPr>
        <xdr:cNvPr id="136" name="直線コネクタ 135">
          <a:extLst>
            <a:ext uri="{FF2B5EF4-FFF2-40B4-BE49-F238E27FC236}">
              <a16:creationId xmlns:a16="http://schemas.microsoft.com/office/drawing/2014/main" id="{F3F444C1-94E9-4152-A038-7A4606AE93D2}"/>
            </a:ext>
          </a:extLst>
        </xdr:cNvPr>
        <xdr:cNvCxnSpPr/>
      </xdr:nvCxnSpPr>
      <xdr:spPr>
        <a:xfrm flipV="1">
          <a:off x="8750300" y="6012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29210</xdr:rowOff>
    </xdr:from>
    <xdr:to>
      <xdr:col>41</xdr:col>
      <xdr:colOff>101600</xdr:colOff>
      <xdr:row>35</xdr:row>
      <xdr:rowOff>130810</xdr:rowOff>
    </xdr:to>
    <xdr:sp macro="" textlink="">
      <xdr:nvSpPr>
        <xdr:cNvPr id="137" name="楕円 136">
          <a:extLst>
            <a:ext uri="{FF2B5EF4-FFF2-40B4-BE49-F238E27FC236}">
              <a16:creationId xmlns:a16="http://schemas.microsoft.com/office/drawing/2014/main" id="{2C4949E3-2BC1-4EC6-A42F-BC635C165306}"/>
            </a:ext>
          </a:extLst>
        </xdr:cNvPr>
        <xdr:cNvSpPr/>
      </xdr:nvSpPr>
      <xdr:spPr>
        <a:xfrm>
          <a:off x="7810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49530</xdr:rowOff>
    </xdr:from>
    <xdr:to>
      <xdr:col>45</xdr:col>
      <xdr:colOff>177800</xdr:colOff>
      <xdr:row>35</xdr:row>
      <xdr:rowOff>80010</xdr:rowOff>
    </xdr:to>
    <xdr:cxnSp macro="">
      <xdr:nvCxnSpPr>
        <xdr:cNvPr id="138" name="直線コネクタ 137">
          <a:extLst>
            <a:ext uri="{FF2B5EF4-FFF2-40B4-BE49-F238E27FC236}">
              <a16:creationId xmlns:a16="http://schemas.microsoft.com/office/drawing/2014/main" id="{CB115E05-345A-4A30-9804-CA5D6CA0B651}"/>
            </a:ext>
          </a:extLst>
        </xdr:cNvPr>
        <xdr:cNvCxnSpPr/>
      </xdr:nvCxnSpPr>
      <xdr:spPr>
        <a:xfrm flipV="1">
          <a:off x="7861300" y="6050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59690</xdr:rowOff>
    </xdr:from>
    <xdr:to>
      <xdr:col>36</xdr:col>
      <xdr:colOff>165100</xdr:colOff>
      <xdr:row>35</xdr:row>
      <xdr:rowOff>161290</xdr:rowOff>
    </xdr:to>
    <xdr:sp macro="" textlink="">
      <xdr:nvSpPr>
        <xdr:cNvPr id="139" name="楕円 138">
          <a:extLst>
            <a:ext uri="{FF2B5EF4-FFF2-40B4-BE49-F238E27FC236}">
              <a16:creationId xmlns:a16="http://schemas.microsoft.com/office/drawing/2014/main" id="{F1CBCFDF-7184-4DFB-805D-CE7746156BD0}"/>
            </a:ext>
          </a:extLst>
        </xdr:cNvPr>
        <xdr:cNvSpPr/>
      </xdr:nvSpPr>
      <xdr:spPr>
        <a:xfrm>
          <a:off x="6921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80010</xdr:rowOff>
    </xdr:from>
    <xdr:to>
      <xdr:col>41</xdr:col>
      <xdr:colOff>50800</xdr:colOff>
      <xdr:row>35</xdr:row>
      <xdr:rowOff>110490</xdr:rowOff>
    </xdr:to>
    <xdr:cxnSp macro="">
      <xdr:nvCxnSpPr>
        <xdr:cNvPr id="140" name="直線コネクタ 139">
          <a:extLst>
            <a:ext uri="{FF2B5EF4-FFF2-40B4-BE49-F238E27FC236}">
              <a16:creationId xmlns:a16="http://schemas.microsoft.com/office/drawing/2014/main" id="{4E93F45D-8C4F-4F2A-A9AD-AC6C31B99242}"/>
            </a:ext>
          </a:extLst>
        </xdr:cNvPr>
        <xdr:cNvCxnSpPr/>
      </xdr:nvCxnSpPr>
      <xdr:spPr>
        <a:xfrm flipV="1">
          <a:off x="6972300" y="6080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37D0C613-C914-454D-9910-49137E3A1EC6}"/>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0C1B3DF0-75E4-45A2-B09F-A3CBF2B1C195}"/>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7C92724B-1ED0-4D13-8547-03625E8E42A8}"/>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380D847E-C4A9-4898-9EE6-DCE16ACE2CE1}"/>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78757</xdr:rowOff>
    </xdr:from>
    <xdr:ext cx="469744" cy="259045"/>
    <xdr:sp macro="" textlink="">
      <xdr:nvSpPr>
        <xdr:cNvPr id="145" name="n_1mainValue【図書館】&#10;一人当たり面積">
          <a:extLst>
            <a:ext uri="{FF2B5EF4-FFF2-40B4-BE49-F238E27FC236}">
              <a16:creationId xmlns:a16="http://schemas.microsoft.com/office/drawing/2014/main" id="{2AF96652-573B-4A24-8CE1-D22466F9B7D5}"/>
            </a:ext>
          </a:extLst>
        </xdr:cNvPr>
        <xdr:cNvSpPr txBox="1"/>
      </xdr:nvSpPr>
      <xdr:spPr>
        <a:xfrm>
          <a:off x="9391727" y="57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116857</xdr:rowOff>
    </xdr:from>
    <xdr:ext cx="469744" cy="259045"/>
    <xdr:sp macro="" textlink="">
      <xdr:nvSpPr>
        <xdr:cNvPr id="146" name="n_2mainValue【図書館】&#10;一人当たり面積">
          <a:extLst>
            <a:ext uri="{FF2B5EF4-FFF2-40B4-BE49-F238E27FC236}">
              <a16:creationId xmlns:a16="http://schemas.microsoft.com/office/drawing/2014/main" id="{B1320561-8443-4DDD-873A-313ABC270606}"/>
            </a:ext>
          </a:extLst>
        </xdr:cNvPr>
        <xdr:cNvSpPr txBox="1"/>
      </xdr:nvSpPr>
      <xdr:spPr>
        <a:xfrm>
          <a:off x="8515427"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147337</xdr:rowOff>
    </xdr:from>
    <xdr:ext cx="469744" cy="259045"/>
    <xdr:sp macro="" textlink="">
      <xdr:nvSpPr>
        <xdr:cNvPr id="147" name="n_3mainValue【図書館】&#10;一人当たり面積">
          <a:extLst>
            <a:ext uri="{FF2B5EF4-FFF2-40B4-BE49-F238E27FC236}">
              <a16:creationId xmlns:a16="http://schemas.microsoft.com/office/drawing/2014/main" id="{4CB53DDA-BEAF-4865-9B9F-7159D6DF405F}"/>
            </a:ext>
          </a:extLst>
        </xdr:cNvPr>
        <xdr:cNvSpPr txBox="1"/>
      </xdr:nvSpPr>
      <xdr:spPr>
        <a:xfrm>
          <a:off x="7626427" y="580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6367</xdr:rowOff>
    </xdr:from>
    <xdr:ext cx="469744" cy="259045"/>
    <xdr:sp macro="" textlink="">
      <xdr:nvSpPr>
        <xdr:cNvPr id="148" name="n_4mainValue【図書館】&#10;一人当たり面積">
          <a:extLst>
            <a:ext uri="{FF2B5EF4-FFF2-40B4-BE49-F238E27FC236}">
              <a16:creationId xmlns:a16="http://schemas.microsoft.com/office/drawing/2014/main" id="{FF029A9B-7CB5-4484-8B40-E406C5DB3F91}"/>
            </a:ext>
          </a:extLst>
        </xdr:cNvPr>
        <xdr:cNvSpPr txBox="1"/>
      </xdr:nvSpPr>
      <xdr:spPr>
        <a:xfrm>
          <a:off x="6737427" y="58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1F46EB1-3861-4162-ACF3-CF29018776D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A49E519-1452-4962-82A9-D0679529729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87F1D80-0DF4-42AC-AC4D-2FCBC402AD9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2020B7B-7F36-441F-83DA-D7364CA33DB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74FC9CF-A2B9-4D03-A602-99D06B2B4FE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54FE2C7-BD33-432B-995A-D63B01A0F2B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26DB99A-FFA4-49B5-AE54-CEF44F1DD73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04C4C30-FF5B-4049-BBC0-797239055D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1A7C850-0FD4-426B-941A-A0F7E34ABC5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C7F2D1A-D4D9-4FCF-8E70-45E958AEBFD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B0FEE43-A8FD-422B-974D-C5B4C2B7A37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C42C9DE1-5102-4E9B-9B06-5EC3900BACD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54BA0147-C492-443A-9E9B-2CC5589358B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67729D3-E625-4C28-85AB-66293B16124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163E39C-F922-48D8-B974-B2B9A893A56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B342B2F-5DE7-4AD5-873C-1A86929570A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5EA1D6D5-03C6-40C5-B631-0DA1B18861F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17014D2-5EF0-4B97-929C-75484AD71D1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9F8F578-7A6E-442F-AEB8-1AB494C1F9F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4C229C0-0CC2-48D0-8C94-B71EE154849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936D6FF5-BAF1-4C08-B2CD-64BB63C44F6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D86F7C0-708A-4420-90BF-1F23730117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0892C2B-14C0-4F4F-BD8F-D4AD99B3857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A67CD9D-F303-4732-9ABC-5FBA6375F1B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1C16B7E-A29F-4314-9BA6-80736F20AFCB}"/>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823A0AD8-60E1-483D-B312-60B658D1D73A}"/>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5A131415-75F2-42FF-B32E-ABD0ED326457}"/>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12DC96E-BA33-4BBC-813B-AC6CE189D8EA}"/>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B7825F2-39C1-4F7D-97AF-F6FA5839F651}"/>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8B2AC67-AFCF-4F58-A75F-AE5870F7E411}"/>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CC20F12E-281E-43AF-A27B-CDF54D148A3A}"/>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77ED298C-847C-4115-8DBC-3184E7995652}"/>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6ECFCD23-C798-4356-A77F-8AA79D7A0AA3}"/>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739926BF-A4BD-469A-A806-F8BB58873E13}"/>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126092C4-CA94-4954-ACDB-179864FAA4FA}"/>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5A7DB52-99A7-407D-B6E1-517EB202328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E890C64-5A80-4777-8E67-1ECEEB64A5D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4C5C2CD-1D98-4889-A64B-7C858F94297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E1730CA-1EBF-4026-89C8-978CDC53444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5D9F8E0-0065-4048-92D6-C36E876FBBB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33020</xdr:rowOff>
    </xdr:from>
    <xdr:to>
      <xdr:col>24</xdr:col>
      <xdr:colOff>114300</xdr:colOff>
      <xdr:row>63</xdr:row>
      <xdr:rowOff>134620</xdr:rowOff>
    </xdr:to>
    <xdr:sp macro="" textlink="">
      <xdr:nvSpPr>
        <xdr:cNvPr id="189" name="楕円 188">
          <a:extLst>
            <a:ext uri="{FF2B5EF4-FFF2-40B4-BE49-F238E27FC236}">
              <a16:creationId xmlns:a16="http://schemas.microsoft.com/office/drawing/2014/main" id="{AA074A8F-7630-499D-95E4-2F3F5BCA06C6}"/>
            </a:ext>
          </a:extLst>
        </xdr:cNvPr>
        <xdr:cNvSpPr/>
      </xdr:nvSpPr>
      <xdr:spPr>
        <a:xfrm>
          <a:off x="45847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11447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555EA801-C9CB-49AA-B6C2-782EABD2E691}"/>
            </a:ext>
          </a:extLst>
        </xdr:cNvPr>
        <xdr:cNvSpPr txBox="1"/>
      </xdr:nvSpPr>
      <xdr:spPr>
        <a:xfrm>
          <a:off x="4673600"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170180</xdr:rowOff>
    </xdr:from>
    <xdr:to>
      <xdr:col>20</xdr:col>
      <xdr:colOff>38100</xdr:colOff>
      <xdr:row>63</xdr:row>
      <xdr:rowOff>100330</xdr:rowOff>
    </xdr:to>
    <xdr:sp macro="" textlink="">
      <xdr:nvSpPr>
        <xdr:cNvPr id="191" name="楕円 190">
          <a:extLst>
            <a:ext uri="{FF2B5EF4-FFF2-40B4-BE49-F238E27FC236}">
              <a16:creationId xmlns:a16="http://schemas.microsoft.com/office/drawing/2014/main" id="{182DB21F-E9B1-4C37-BFD5-7A3892B966AB}"/>
            </a:ext>
          </a:extLst>
        </xdr:cNvPr>
        <xdr:cNvSpPr/>
      </xdr:nvSpPr>
      <xdr:spPr>
        <a:xfrm>
          <a:off x="3746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49530</xdr:rowOff>
    </xdr:from>
    <xdr:to>
      <xdr:col>24</xdr:col>
      <xdr:colOff>63500</xdr:colOff>
      <xdr:row>63</xdr:row>
      <xdr:rowOff>83820</xdr:rowOff>
    </xdr:to>
    <xdr:cxnSp macro="">
      <xdr:nvCxnSpPr>
        <xdr:cNvPr id="192" name="直線コネクタ 191">
          <a:extLst>
            <a:ext uri="{FF2B5EF4-FFF2-40B4-BE49-F238E27FC236}">
              <a16:creationId xmlns:a16="http://schemas.microsoft.com/office/drawing/2014/main" id="{59B07AA9-C709-46FF-88B6-69A308FFCA7F}"/>
            </a:ext>
          </a:extLst>
        </xdr:cNvPr>
        <xdr:cNvCxnSpPr/>
      </xdr:nvCxnSpPr>
      <xdr:spPr>
        <a:xfrm>
          <a:off x="3797300" y="108508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128270</xdr:rowOff>
    </xdr:from>
    <xdr:to>
      <xdr:col>15</xdr:col>
      <xdr:colOff>101600</xdr:colOff>
      <xdr:row>63</xdr:row>
      <xdr:rowOff>58420</xdr:rowOff>
    </xdr:to>
    <xdr:sp macro="" textlink="">
      <xdr:nvSpPr>
        <xdr:cNvPr id="193" name="楕円 192">
          <a:extLst>
            <a:ext uri="{FF2B5EF4-FFF2-40B4-BE49-F238E27FC236}">
              <a16:creationId xmlns:a16="http://schemas.microsoft.com/office/drawing/2014/main" id="{3C6165BE-53B1-4FC9-AA00-77CC1D6023B0}"/>
            </a:ext>
          </a:extLst>
        </xdr:cNvPr>
        <xdr:cNvSpPr/>
      </xdr:nvSpPr>
      <xdr:spPr>
        <a:xfrm>
          <a:off x="2857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7620</xdr:rowOff>
    </xdr:from>
    <xdr:to>
      <xdr:col>19</xdr:col>
      <xdr:colOff>177800</xdr:colOff>
      <xdr:row>63</xdr:row>
      <xdr:rowOff>49530</xdr:rowOff>
    </xdr:to>
    <xdr:cxnSp macro="">
      <xdr:nvCxnSpPr>
        <xdr:cNvPr id="194" name="直線コネクタ 193">
          <a:extLst>
            <a:ext uri="{FF2B5EF4-FFF2-40B4-BE49-F238E27FC236}">
              <a16:creationId xmlns:a16="http://schemas.microsoft.com/office/drawing/2014/main" id="{30EBA864-E996-4D69-81EC-618258F7FA42}"/>
            </a:ext>
          </a:extLst>
        </xdr:cNvPr>
        <xdr:cNvCxnSpPr/>
      </xdr:nvCxnSpPr>
      <xdr:spPr>
        <a:xfrm>
          <a:off x="2908300" y="108089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86360</xdr:rowOff>
    </xdr:from>
    <xdr:to>
      <xdr:col>10</xdr:col>
      <xdr:colOff>165100</xdr:colOff>
      <xdr:row>63</xdr:row>
      <xdr:rowOff>16510</xdr:rowOff>
    </xdr:to>
    <xdr:sp macro="" textlink="">
      <xdr:nvSpPr>
        <xdr:cNvPr id="195" name="楕円 194">
          <a:extLst>
            <a:ext uri="{FF2B5EF4-FFF2-40B4-BE49-F238E27FC236}">
              <a16:creationId xmlns:a16="http://schemas.microsoft.com/office/drawing/2014/main" id="{238F4882-5C91-43DA-ADA7-4F94552C8F94}"/>
            </a:ext>
          </a:extLst>
        </xdr:cNvPr>
        <xdr:cNvSpPr/>
      </xdr:nvSpPr>
      <xdr:spPr>
        <a:xfrm>
          <a:off x="196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137160</xdr:rowOff>
    </xdr:from>
    <xdr:to>
      <xdr:col>15</xdr:col>
      <xdr:colOff>50800</xdr:colOff>
      <xdr:row>63</xdr:row>
      <xdr:rowOff>7620</xdr:rowOff>
    </xdr:to>
    <xdr:cxnSp macro="">
      <xdr:nvCxnSpPr>
        <xdr:cNvPr id="196" name="直線コネクタ 195">
          <a:extLst>
            <a:ext uri="{FF2B5EF4-FFF2-40B4-BE49-F238E27FC236}">
              <a16:creationId xmlns:a16="http://schemas.microsoft.com/office/drawing/2014/main" id="{9D6D361D-73D8-46E6-8BDD-AFF37A951E76}"/>
            </a:ext>
          </a:extLst>
        </xdr:cNvPr>
        <xdr:cNvCxnSpPr/>
      </xdr:nvCxnSpPr>
      <xdr:spPr>
        <a:xfrm>
          <a:off x="2019300" y="107670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44450</xdr:rowOff>
    </xdr:from>
    <xdr:to>
      <xdr:col>6</xdr:col>
      <xdr:colOff>38100</xdr:colOff>
      <xdr:row>62</xdr:row>
      <xdr:rowOff>146050</xdr:rowOff>
    </xdr:to>
    <xdr:sp macro="" textlink="">
      <xdr:nvSpPr>
        <xdr:cNvPr id="197" name="楕円 196">
          <a:extLst>
            <a:ext uri="{FF2B5EF4-FFF2-40B4-BE49-F238E27FC236}">
              <a16:creationId xmlns:a16="http://schemas.microsoft.com/office/drawing/2014/main" id="{AFFA31ED-1FE6-41D8-B9B9-2E5A7A0F5A8B}"/>
            </a:ext>
          </a:extLst>
        </xdr:cNvPr>
        <xdr:cNvSpPr/>
      </xdr:nvSpPr>
      <xdr:spPr>
        <a:xfrm>
          <a:off x="1079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95250</xdr:rowOff>
    </xdr:from>
    <xdr:to>
      <xdr:col>10</xdr:col>
      <xdr:colOff>114300</xdr:colOff>
      <xdr:row>62</xdr:row>
      <xdr:rowOff>137160</xdr:rowOff>
    </xdr:to>
    <xdr:cxnSp macro="">
      <xdr:nvCxnSpPr>
        <xdr:cNvPr id="198" name="直線コネクタ 197">
          <a:extLst>
            <a:ext uri="{FF2B5EF4-FFF2-40B4-BE49-F238E27FC236}">
              <a16:creationId xmlns:a16="http://schemas.microsoft.com/office/drawing/2014/main" id="{B3E9D573-52F1-4AA0-8B48-92B8AC569961}"/>
            </a:ext>
          </a:extLst>
        </xdr:cNvPr>
        <xdr:cNvCxnSpPr/>
      </xdr:nvCxnSpPr>
      <xdr:spPr>
        <a:xfrm>
          <a:off x="1130300" y="107251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A1A75813-6212-4233-9F30-9EF780F1C649}"/>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2DAE83B1-0168-4320-859D-651432E338D5}"/>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B93A6771-63DC-4279-8FAB-352D227C1389}"/>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FE38E19F-547E-4277-A12F-B4CAE6DBE999}"/>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91457</xdr:rowOff>
    </xdr:from>
    <xdr:ext cx="405111" cy="259045"/>
    <xdr:sp macro="" textlink="">
      <xdr:nvSpPr>
        <xdr:cNvPr id="203" name="n_1mainValue【体育館・プール】&#10;有形固定資産減価償却率">
          <a:extLst>
            <a:ext uri="{FF2B5EF4-FFF2-40B4-BE49-F238E27FC236}">
              <a16:creationId xmlns:a16="http://schemas.microsoft.com/office/drawing/2014/main" id="{337419D9-8C8F-4B43-8E07-568C94FC24F7}"/>
            </a:ext>
          </a:extLst>
        </xdr:cNvPr>
        <xdr:cNvSpPr txBox="1"/>
      </xdr:nvSpPr>
      <xdr:spPr>
        <a:xfrm>
          <a:off x="3582044" y="1089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49547</xdr:rowOff>
    </xdr:from>
    <xdr:ext cx="405111" cy="259045"/>
    <xdr:sp macro="" textlink="">
      <xdr:nvSpPr>
        <xdr:cNvPr id="204" name="n_2mainValue【体育館・プール】&#10;有形固定資産減価償却率">
          <a:extLst>
            <a:ext uri="{FF2B5EF4-FFF2-40B4-BE49-F238E27FC236}">
              <a16:creationId xmlns:a16="http://schemas.microsoft.com/office/drawing/2014/main" id="{B197D720-4F34-4D68-BC14-9059D1036ABE}"/>
            </a:ext>
          </a:extLst>
        </xdr:cNvPr>
        <xdr:cNvSpPr txBox="1"/>
      </xdr:nvSpPr>
      <xdr:spPr>
        <a:xfrm>
          <a:off x="270574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7637</xdr:rowOff>
    </xdr:from>
    <xdr:ext cx="405111" cy="259045"/>
    <xdr:sp macro="" textlink="">
      <xdr:nvSpPr>
        <xdr:cNvPr id="205" name="n_3mainValue【体育館・プール】&#10;有形固定資産減価償却率">
          <a:extLst>
            <a:ext uri="{FF2B5EF4-FFF2-40B4-BE49-F238E27FC236}">
              <a16:creationId xmlns:a16="http://schemas.microsoft.com/office/drawing/2014/main" id="{95CCFCED-48F9-4D13-AA4C-A07040CDD4A4}"/>
            </a:ext>
          </a:extLst>
        </xdr:cNvPr>
        <xdr:cNvSpPr txBox="1"/>
      </xdr:nvSpPr>
      <xdr:spPr>
        <a:xfrm>
          <a:off x="1816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137177</xdr:rowOff>
    </xdr:from>
    <xdr:ext cx="405111" cy="259045"/>
    <xdr:sp macro="" textlink="">
      <xdr:nvSpPr>
        <xdr:cNvPr id="206" name="n_4mainValue【体育館・プール】&#10;有形固定資産減価償却率">
          <a:extLst>
            <a:ext uri="{FF2B5EF4-FFF2-40B4-BE49-F238E27FC236}">
              <a16:creationId xmlns:a16="http://schemas.microsoft.com/office/drawing/2014/main" id="{6CC18D30-A6EF-4360-913B-7651828DAE0B}"/>
            </a:ext>
          </a:extLst>
        </xdr:cNvPr>
        <xdr:cNvSpPr txBox="1"/>
      </xdr:nvSpPr>
      <xdr:spPr>
        <a:xfrm>
          <a:off x="927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6B8E4C9-C2D9-492A-8713-6C4CA5F364F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921EAFD-DF75-4024-9530-B74E2E8518B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11D4EE3-7442-48E5-99BD-805827B4750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A7C9FF6-BE0E-401B-BEB0-8E2868CC031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6A72368-B431-4153-BEB2-654C81CAC11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AAAD8C3-B32C-4E7F-B4B6-0B824A2DD7B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D18BC1B-7ED8-4F2C-8B5E-CE691CDEBE6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F387297-C572-4ED6-9813-470BC1539B2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A15D69B-D56E-4D29-95FF-A2D70706392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FE5BC1-5EB2-485A-BD4D-1522B21A9F8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F48ED8D-BDCD-4FF1-B988-C798721ADCF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30BF421E-31C3-4E51-A256-C20F89650C9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8656B8F-69D6-4CA1-BBA2-9877328FEF2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5159BC35-4BD0-4A8B-A9F0-3C58E2E63A3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BEFBF4F-43E5-42C9-8C7B-C6DBED2A668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198C9DF-6AD5-4985-9A38-4BE04695C9D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00DFC5F-D9CF-49B0-ABC5-B93A96BDDE4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957FF103-B591-4EB8-A32D-0F7CBC53106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B545168-F7F1-41CA-BC8D-BA466CA018E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4940D69-9B23-41CB-8062-E9AB8F14939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1AB67EE-C695-45A5-8777-65A72CE5220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A689A7F-B086-4BE0-8CF0-AF4FCA00280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608A5EF-D866-4293-8555-E2EA52161D9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42AD2FD2-E378-4604-93DC-F6343656900F}"/>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F89D5F15-0A78-47F9-909C-5C1B129B42BE}"/>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DF31A2BC-3DAC-410A-8292-59899BEC804C}"/>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319D3A3D-C9DF-4066-85B8-D61FEB1D6782}"/>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8BA3E48B-59C9-4BE2-B535-65607B3BDE6E}"/>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878E22D5-8F5D-4BD2-8F61-E94BB27BEDE4}"/>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10C49775-CB17-4D64-9B41-DB93F28A2064}"/>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B12FA322-6A47-4D5C-B38C-036AD668AFF5}"/>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CB047C37-A71B-4781-9B44-8347F0ECA3FA}"/>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60EA224B-A1D0-4596-8050-1CEF8E2D199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1D684EF2-0E63-4C38-AF10-21C33D0A1655}"/>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9F5AE7D-E00F-452E-9E36-AEAC9A3C1DA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E7854B9-74B4-425A-999C-EB78BFC822B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D4136C5-9B44-426A-8E61-015E233EE95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F85A9C8-C2D3-4080-B7F5-D02F861C407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51337E7-E41B-41D5-876E-53D4AFD9BA4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10160</xdr:rowOff>
    </xdr:from>
    <xdr:to>
      <xdr:col>55</xdr:col>
      <xdr:colOff>50800</xdr:colOff>
      <xdr:row>63</xdr:row>
      <xdr:rowOff>111760</xdr:rowOff>
    </xdr:to>
    <xdr:sp macro="" textlink="">
      <xdr:nvSpPr>
        <xdr:cNvPr id="246" name="楕円 245">
          <a:extLst>
            <a:ext uri="{FF2B5EF4-FFF2-40B4-BE49-F238E27FC236}">
              <a16:creationId xmlns:a16="http://schemas.microsoft.com/office/drawing/2014/main" id="{AD7CE9C5-0B91-43DE-9FAE-546E83F3E19B}"/>
            </a:ext>
          </a:extLst>
        </xdr:cNvPr>
        <xdr:cNvSpPr/>
      </xdr:nvSpPr>
      <xdr:spPr>
        <a:xfrm>
          <a:off x="104267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160037</xdr:rowOff>
    </xdr:from>
    <xdr:ext cx="469744" cy="259045"/>
    <xdr:sp macro="" textlink="">
      <xdr:nvSpPr>
        <xdr:cNvPr id="247" name="【体育館・プール】&#10;一人当たり面積該当値テキスト">
          <a:extLst>
            <a:ext uri="{FF2B5EF4-FFF2-40B4-BE49-F238E27FC236}">
              <a16:creationId xmlns:a16="http://schemas.microsoft.com/office/drawing/2014/main" id="{A3F782A5-AB5B-4939-B20A-BAF4658C8274}"/>
            </a:ext>
          </a:extLst>
        </xdr:cNvPr>
        <xdr:cNvSpPr txBox="1"/>
      </xdr:nvSpPr>
      <xdr:spPr>
        <a:xfrm>
          <a:off x="10515600"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13970</xdr:rowOff>
    </xdr:from>
    <xdr:to>
      <xdr:col>50</xdr:col>
      <xdr:colOff>165100</xdr:colOff>
      <xdr:row>63</xdr:row>
      <xdr:rowOff>115570</xdr:rowOff>
    </xdr:to>
    <xdr:sp macro="" textlink="">
      <xdr:nvSpPr>
        <xdr:cNvPr id="248" name="楕円 247">
          <a:extLst>
            <a:ext uri="{FF2B5EF4-FFF2-40B4-BE49-F238E27FC236}">
              <a16:creationId xmlns:a16="http://schemas.microsoft.com/office/drawing/2014/main" id="{292D8665-CF55-4917-8CF1-00362A6FD3AC}"/>
            </a:ext>
          </a:extLst>
        </xdr:cNvPr>
        <xdr:cNvSpPr/>
      </xdr:nvSpPr>
      <xdr:spPr>
        <a:xfrm>
          <a:off x="9588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60960</xdr:rowOff>
    </xdr:from>
    <xdr:to>
      <xdr:col>55</xdr:col>
      <xdr:colOff>0</xdr:colOff>
      <xdr:row>63</xdr:row>
      <xdr:rowOff>64770</xdr:rowOff>
    </xdr:to>
    <xdr:cxnSp macro="">
      <xdr:nvCxnSpPr>
        <xdr:cNvPr id="249" name="直線コネクタ 248">
          <a:extLst>
            <a:ext uri="{FF2B5EF4-FFF2-40B4-BE49-F238E27FC236}">
              <a16:creationId xmlns:a16="http://schemas.microsoft.com/office/drawing/2014/main" id="{953BE063-8818-4273-8B2B-7133CC475E71}"/>
            </a:ext>
          </a:extLst>
        </xdr:cNvPr>
        <xdr:cNvCxnSpPr/>
      </xdr:nvCxnSpPr>
      <xdr:spPr>
        <a:xfrm flipV="1">
          <a:off x="9639300" y="108623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20320</xdr:rowOff>
    </xdr:from>
    <xdr:to>
      <xdr:col>46</xdr:col>
      <xdr:colOff>38100</xdr:colOff>
      <xdr:row>63</xdr:row>
      <xdr:rowOff>121920</xdr:rowOff>
    </xdr:to>
    <xdr:sp macro="" textlink="">
      <xdr:nvSpPr>
        <xdr:cNvPr id="250" name="楕円 249">
          <a:extLst>
            <a:ext uri="{FF2B5EF4-FFF2-40B4-BE49-F238E27FC236}">
              <a16:creationId xmlns:a16="http://schemas.microsoft.com/office/drawing/2014/main" id="{2CC5A6A2-F066-4197-B2B3-E58DB2C407DF}"/>
            </a:ext>
          </a:extLst>
        </xdr:cNvPr>
        <xdr:cNvSpPr/>
      </xdr:nvSpPr>
      <xdr:spPr>
        <a:xfrm>
          <a:off x="8699500" y="1082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64770</xdr:rowOff>
    </xdr:from>
    <xdr:to>
      <xdr:col>50</xdr:col>
      <xdr:colOff>114300</xdr:colOff>
      <xdr:row>63</xdr:row>
      <xdr:rowOff>71120</xdr:rowOff>
    </xdr:to>
    <xdr:cxnSp macro="">
      <xdr:nvCxnSpPr>
        <xdr:cNvPr id="251" name="直線コネクタ 250">
          <a:extLst>
            <a:ext uri="{FF2B5EF4-FFF2-40B4-BE49-F238E27FC236}">
              <a16:creationId xmlns:a16="http://schemas.microsoft.com/office/drawing/2014/main" id="{342574A3-45EC-4DCA-8BEA-4AF3C61244FC}"/>
            </a:ext>
          </a:extLst>
        </xdr:cNvPr>
        <xdr:cNvCxnSpPr/>
      </xdr:nvCxnSpPr>
      <xdr:spPr>
        <a:xfrm flipV="1">
          <a:off x="8750300" y="1086612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25400</xdr:rowOff>
    </xdr:from>
    <xdr:to>
      <xdr:col>41</xdr:col>
      <xdr:colOff>101600</xdr:colOff>
      <xdr:row>63</xdr:row>
      <xdr:rowOff>127000</xdr:rowOff>
    </xdr:to>
    <xdr:sp macro="" textlink="">
      <xdr:nvSpPr>
        <xdr:cNvPr id="252" name="楕円 251">
          <a:extLst>
            <a:ext uri="{FF2B5EF4-FFF2-40B4-BE49-F238E27FC236}">
              <a16:creationId xmlns:a16="http://schemas.microsoft.com/office/drawing/2014/main" id="{9F2A8852-D060-4666-B61E-EE2757F5FBA0}"/>
            </a:ext>
          </a:extLst>
        </xdr:cNvPr>
        <xdr:cNvSpPr/>
      </xdr:nvSpPr>
      <xdr:spPr>
        <a:xfrm>
          <a:off x="7810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71120</xdr:rowOff>
    </xdr:from>
    <xdr:to>
      <xdr:col>45</xdr:col>
      <xdr:colOff>177800</xdr:colOff>
      <xdr:row>63</xdr:row>
      <xdr:rowOff>76200</xdr:rowOff>
    </xdr:to>
    <xdr:cxnSp macro="">
      <xdr:nvCxnSpPr>
        <xdr:cNvPr id="253" name="直線コネクタ 252">
          <a:extLst>
            <a:ext uri="{FF2B5EF4-FFF2-40B4-BE49-F238E27FC236}">
              <a16:creationId xmlns:a16="http://schemas.microsoft.com/office/drawing/2014/main" id="{0B542B5E-6853-427F-B136-E779D956FC6B}"/>
            </a:ext>
          </a:extLst>
        </xdr:cNvPr>
        <xdr:cNvCxnSpPr/>
      </xdr:nvCxnSpPr>
      <xdr:spPr>
        <a:xfrm flipV="1">
          <a:off x="7861300" y="1087247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29210</xdr:rowOff>
    </xdr:from>
    <xdr:to>
      <xdr:col>36</xdr:col>
      <xdr:colOff>165100</xdr:colOff>
      <xdr:row>63</xdr:row>
      <xdr:rowOff>130810</xdr:rowOff>
    </xdr:to>
    <xdr:sp macro="" textlink="">
      <xdr:nvSpPr>
        <xdr:cNvPr id="254" name="楕円 253">
          <a:extLst>
            <a:ext uri="{FF2B5EF4-FFF2-40B4-BE49-F238E27FC236}">
              <a16:creationId xmlns:a16="http://schemas.microsoft.com/office/drawing/2014/main" id="{86BA9570-8067-4A7C-B2F1-D304C58533DE}"/>
            </a:ext>
          </a:extLst>
        </xdr:cNvPr>
        <xdr:cNvSpPr/>
      </xdr:nvSpPr>
      <xdr:spPr>
        <a:xfrm>
          <a:off x="6921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76200</xdr:rowOff>
    </xdr:from>
    <xdr:to>
      <xdr:col>41</xdr:col>
      <xdr:colOff>50800</xdr:colOff>
      <xdr:row>63</xdr:row>
      <xdr:rowOff>80010</xdr:rowOff>
    </xdr:to>
    <xdr:cxnSp macro="">
      <xdr:nvCxnSpPr>
        <xdr:cNvPr id="255" name="直線コネクタ 254">
          <a:extLst>
            <a:ext uri="{FF2B5EF4-FFF2-40B4-BE49-F238E27FC236}">
              <a16:creationId xmlns:a16="http://schemas.microsoft.com/office/drawing/2014/main" id="{AC91E026-8231-4E58-9BBE-A95D2939E88B}"/>
            </a:ext>
          </a:extLst>
        </xdr:cNvPr>
        <xdr:cNvCxnSpPr/>
      </xdr:nvCxnSpPr>
      <xdr:spPr>
        <a:xfrm flipV="1">
          <a:off x="6972300" y="1087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8F5DA73E-5581-4B74-BA3E-1975EFC0CB56}"/>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7BFBEEB9-1144-460E-9DAE-5696EDAFA901}"/>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9D1FB383-3132-4399-B9C9-C9262364D185}"/>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AA85B546-D41E-49AF-ACA0-061E479FD8BE}"/>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106697</xdr:rowOff>
    </xdr:from>
    <xdr:ext cx="469744" cy="259045"/>
    <xdr:sp macro="" textlink="">
      <xdr:nvSpPr>
        <xdr:cNvPr id="260" name="n_1mainValue【体育館・プール】&#10;一人当たり面積">
          <a:extLst>
            <a:ext uri="{FF2B5EF4-FFF2-40B4-BE49-F238E27FC236}">
              <a16:creationId xmlns:a16="http://schemas.microsoft.com/office/drawing/2014/main" id="{D4CCA2EA-ED11-45CA-B819-85DEB4EC5EC8}"/>
            </a:ext>
          </a:extLst>
        </xdr:cNvPr>
        <xdr:cNvSpPr txBox="1"/>
      </xdr:nvSpPr>
      <xdr:spPr>
        <a:xfrm>
          <a:off x="93917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113047</xdr:rowOff>
    </xdr:from>
    <xdr:ext cx="469744" cy="259045"/>
    <xdr:sp macro="" textlink="">
      <xdr:nvSpPr>
        <xdr:cNvPr id="261" name="n_2mainValue【体育館・プール】&#10;一人当たり面積">
          <a:extLst>
            <a:ext uri="{FF2B5EF4-FFF2-40B4-BE49-F238E27FC236}">
              <a16:creationId xmlns:a16="http://schemas.microsoft.com/office/drawing/2014/main" id="{3459DD91-5129-40C8-B27A-458CFE6D260B}"/>
            </a:ext>
          </a:extLst>
        </xdr:cNvPr>
        <xdr:cNvSpPr txBox="1"/>
      </xdr:nvSpPr>
      <xdr:spPr>
        <a:xfrm>
          <a:off x="8515427" y="1091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118127</xdr:rowOff>
    </xdr:from>
    <xdr:ext cx="469744" cy="259045"/>
    <xdr:sp macro="" textlink="">
      <xdr:nvSpPr>
        <xdr:cNvPr id="262" name="n_3mainValue【体育館・プール】&#10;一人当たり面積">
          <a:extLst>
            <a:ext uri="{FF2B5EF4-FFF2-40B4-BE49-F238E27FC236}">
              <a16:creationId xmlns:a16="http://schemas.microsoft.com/office/drawing/2014/main" id="{8DB5DB9F-F7AB-4946-9EBE-B6B397F3E86E}"/>
            </a:ext>
          </a:extLst>
        </xdr:cNvPr>
        <xdr:cNvSpPr txBox="1"/>
      </xdr:nvSpPr>
      <xdr:spPr>
        <a:xfrm>
          <a:off x="7626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121937</xdr:rowOff>
    </xdr:from>
    <xdr:ext cx="469744" cy="259045"/>
    <xdr:sp macro="" textlink="">
      <xdr:nvSpPr>
        <xdr:cNvPr id="263" name="n_4mainValue【体育館・プール】&#10;一人当たり面積">
          <a:extLst>
            <a:ext uri="{FF2B5EF4-FFF2-40B4-BE49-F238E27FC236}">
              <a16:creationId xmlns:a16="http://schemas.microsoft.com/office/drawing/2014/main" id="{892D40A3-0945-4613-8A75-CF2AD36DEC46}"/>
            </a:ext>
          </a:extLst>
        </xdr:cNvPr>
        <xdr:cNvSpPr txBox="1"/>
      </xdr:nvSpPr>
      <xdr:spPr>
        <a:xfrm>
          <a:off x="6737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054F004-CD20-479E-BC6D-CE840F05FC5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6E9D490-60A0-45EB-8FB7-89086E1D468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E9750BA-1E6F-4E6F-B07E-6D65C980B01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0053E02-4263-4068-9558-F6E100EF724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0FBD876-DADA-4CCF-B739-C27256EEA2D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218616F-6D4A-43E8-AE37-6EBAE1B7FAA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CEAD996-7473-4802-98FA-3CE46030A5C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C076BBC-2567-4AE3-842A-D8D935E926D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2D275CA-136C-4237-927E-5A8B75E091D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86FD404-5ED5-4810-9072-58B728FE2C1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5681364-8E1E-4F90-8444-2895393D6BF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AF87592-914F-4848-99DA-4F1922A04AE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E483136-224E-4719-AC03-2C07DCDC56F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A4D3A23-0C92-4ECB-BF51-5A1DDD70CF0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04D1A77-1130-4671-AA82-A71A50573DA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C047EA8-D455-4F94-83CD-E500963BE91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4D1B89A-0281-4DE2-A2CA-1F21743EFCA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EC7461D-F117-4533-8C51-43466229FD6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FACD5F5-0240-46D1-9C01-3732C4EE272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9436695-5525-43B1-B5D4-98625D07C44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52F3D02-8DC9-4C20-A99D-75D0153B966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59194CC-F7F6-4FCE-B069-B0681DC4300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A24907E-6A87-4F46-868E-75A66117D04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53A7C5B3-1C14-44D1-8D48-7D24E14C205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DAC0827-D6D0-4D1B-AE01-F885E5E51687}"/>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7E5F49CF-11E1-436E-A4EF-CFA11629819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1C606F27-34B5-4071-9E2B-8F4F7A51EA3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3D1DBA3D-0A48-4291-8D30-6FB2E6A567C2}"/>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C02BE725-D444-4359-BD05-60757713FA3B}"/>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5BF80B6C-17F7-4FED-AEA2-513D1EDB1F1E}"/>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679787BA-9423-4988-A587-5095D0C0AAFD}"/>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7EAA37DA-0F3D-4B79-9F6E-687E342133E3}"/>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DBEB393C-C98A-4B1E-BB84-00E2C6B4EE0C}"/>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FDF3E6B0-C5B2-4132-A9A1-11AD4337EA31}"/>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79A731F7-4AAE-48D8-8547-E2F32CA56E46}"/>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BF6602B-1F23-41ED-9DF0-582D42C9EDE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8192D70-32E2-4646-90CD-D3BD56D327C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171AB2F-1BC3-419F-96A4-5EEBFB7B8F0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7BC12E9-143B-40E4-B4D6-6FD40A46F43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3270CFF-527B-4CA5-AEBC-5A0176F5853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53975</xdr:rowOff>
    </xdr:from>
    <xdr:to>
      <xdr:col>24</xdr:col>
      <xdr:colOff>114300</xdr:colOff>
      <xdr:row>86</xdr:row>
      <xdr:rowOff>155575</xdr:rowOff>
    </xdr:to>
    <xdr:sp macro="" textlink="">
      <xdr:nvSpPr>
        <xdr:cNvPr id="304" name="楕円 303">
          <a:extLst>
            <a:ext uri="{FF2B5EF4-FFF2-40B4-BE49-F238E27FC236}">
              <a16:creationId xmlns:a16="http://schemas.microsoft.com/office/drawing/2014/main" id="{A293CFA5-E2A8-4CE2-AFA1-40F69E7B86CB}"/>
            </a:ext>
          </a:extLst>
        </xdr:cNvPr>
        <xdr:cNvSpPr/>
      </xdr:nvSpPr>
      <xdr:spPr>
        <a:xfrm>
          <a:off x="4584700" y="1479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140352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C90B8B7-0469-4ABA-8CA0-6A5E3D0D221F}"/>
            </a:ext>
          </a:extLst>
        </xdr:cNvPr>
        <xdr:cNvSpPr txBox="1"/>
      </xdr:nvSpPr>
      <xdr:spPr>
        <a:xfrm>
          <a:off x="4673600" y="14713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48261</xdr:rowOff>
    </xdr:from>
    <xdr:to>
      <xdr:col>20</xdr:col>
      <xdr:colOff>38100</xdr:colOff>
      <xdr:row>86</xdr:row>
      <xdr:rowOff>149861</xdr:rowOff>
    </xdr:to>
    <xdr:sp macro="" textlink="">
      <xdr:nvSpPr>
        <xdr:cNvPr id="306" name="楕円 305">
          <a:extLst>
            <a:ext uri="{FF2B5EF4-FFF2-40B4-BE49-F238E27FC236}">
              <a16:creationId xmlns:a16="http://schemas.microsoft.com/office/drawing/2014/main" id="{948D914B-989D-4817-A0D7-84EABBF7B980}"/>
            </a:ext>
          </a:extLst>
        </xdr:cNvPr>
        <xdr:cNvSpPr/>
      </xdr:nvSpPr>
      <xdr:spPr>
        <a:xfrm>
          <a:off x="3746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99061</xdr:rowOff>
    </xdr:from>
    <xdr:to>
      <xdr:col>24</xdr:col>
      <xdr:colOff>63500</xdr:colOff>
      <xdr:row>86</xdr:row>
      <xdr:rowOff>104775</xdr:rowOff>
    </xdr:to>
    <xdr:cxnSp macro="">
      <xdr:nvCxnSpPr>
        <xdr:cNvPr id="307" name="直線コネクタ 306">
          <a:extLst>
            <a:ext uri="{FF2B5EF4-FFF2-40B4-BE49-F238E27FC236}">
              <a16:creationId xmlns:a16="http://schemas.microsoft.com/office/drawing/2014/main" id="{0ACA63A0-72FD-4AA9-AF9D-10204E42B723}"/>
            </a:ext>
          </a:extLst>
        </xdr:cNvPr>
        <xdr:cNvCxnSpPr/>
      </xdr:nvCxnSpPr>
      <xdr:spPr>
        <a:xfrm>
          <a:off x="3797300" y="1484376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25400</xdr:rowOff>
    </xdr:from>
    <xdr:to>
      <xdr:col>15</xdr:col>
      <xdr:colOff>101600</xdr:colOff>
      <xdr:row>86</xdr:row>
      <xdr:rowOff>127000</xdr:rowOff>
    </xdr:to>
    <xdr:sp macro="" textlink="">
      <xdr:nvSpPr>
        <xdr:cNvPr id="308" name="楕円 307">
          <a:extLst>
            <a:ext uri="{FF2B5EF4-FFF2-40B4-BE49-F238E27FC236}">
              <a16:creationId xmlns:a16="http://schemas.microsoft.com/office/drawing/2014/main" id="{444436F4-4B2A-4FCB-93EC-46A3B421A659}"/>
            </a:ext>
          </a:extLst>
        </xdr:cNvPr>
        <xdr:cNvSpPr/>
      </xdr:nvSpPr>
      <xdr:spPr>
        <a:xfrm>
          <a:off x="2857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76200</xdr:rowOff>
    </xdr:from>
    <xdr:to>
      <xdr:col>19</xdr:col>
      <xdr:colOff>177800</xdr:colOff>
      <xdr:row>86</xdr:row>
      <xdr:rowOff>99061</xdr:rowOff>
    </xdr:to>
    <xdr:cxnSp macro="">
      <xdr:nvCxnSpPr>
        <xdr:cNvPr id="309" name="直線コネクタ 308">
          <a:extLst>
            <a:ext uri="{FF2B5EF4-FFF2-40B4-BE49-F238E27FC236}">
              <a16:creationId xmlns:a16="http://schemas.microsoft.com/office/drawing/2014/main" id="{F4A78DF4-E094-4DDF-97A6-BDE71493E2E6}"/>
            </a:ext>
          </a:extLst>
        </xdr:cNvPr>
        <xdr:cNvCxnSpPr/>
      </xdr:nvCxnSpPr>
      <xdr:spPr>
        <a:xfrm>
          <a:off x="2908300" y="148209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154939</xdr:rowOff>
    </xdr:from>
    <xdr:to>
      <xdr:col>10</xdr:col>
      <xdr:colOff>165100</xdr:colOff>
      <xdr:row>86</xdr:row>
      <xdr:rowOff>85089</xdr:rowOff>
    </xdr:to>
    <xdr:sp macro="" textlink="">
      <xdr:nvSpPr>
        <xdr:cNvPr id="310" name="楕円 309">
          <a:extLst>
            <a:ext uri="{FF2B5EF4-FFF2-40B4-BE49-F238E27FC236}">
              <a16:creationId xmlns:a16="http://schemas.microsoft.com/office/drawing/2014/main" id="{FEAFEB51-489D-4B83-82CA-CBBF67123A63}"/>
            </a:ext>
          </a:extLst>
        </xdr:cNvPr>
        <xdr:cNvSpPr/>
      </xdr:nvSpPr>
      <xdr:spPr>
        <a:xfrm>
          <a:off x="1968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34289</xdr:rowOff>
    </xdr:from>
    <xdr:to>
      <xdr:col>15</xdr:col>
      <xdr:colOff>50800</xdr:colOff>
      <xdr:row>86</xdr:row>
      <xdr:rowOff>76200</xdr:rowOff>
    </xdr:to>
    <xdr:cxnSp macro="">
      <xdr:nvCxnSpPr>
        <xdr:cNvPr id="311" name="直線コネクタ 310">
          <a:extLst>
            <a:ext uri="{FF2B5EF4-FFF2-40B4-BE49-F238E27FC236}">
              <a16:creationId xmlns:a16="http://schemas.microsoft.com/office/drawing/2014/main" id="{A7EDF199-A06D-49AB-BF66-0F9278C8F1AA}"/>
            </a:ext>
          </a:extLst>
        </xdr:cNvPr>
        <xdr:cNvCxnSpPr/>
      </xdr:nvCxnSpPr>
      <xdr:spPr>
        <a:xfrm>
          <a:off x="2019300" y="147789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113030</xdr:rowOff>
    </xdr:from>
    <xdr:to>
      <xdr:col>6</xdr:col>
      <xdr:colOff>38100</xdr:colOff>
      <xdr:row>86</xdr:row>
      <xdr:rowOff>43180</xdr:rowOff>
    </xdr:to>
    <xdr:sp macro="" textlink="">
      <xdr:nvSpPr>
        <xdr:cNvPr id="312" name="楕円 311">
          <a:extLst>
            <a:ext uri="{FF2B5EF4-FFF2-40B4-BE49-F238E27FC236}">
              <a16:creationId xmlns:a16="http://schemas.microsoft.com/office/drawing/2014/main" id="{A6939F98-7F4A-471D-9DB7-8801FE8CC366}"/>
            </a:ext>
          </a:extLst>
        </xdr:cNvPr>
        <xdr:cNvSpPr/>
      </xdr:nvSpPr>
      <xdr:spPr>
        <a:xfrm>
          <a:off x="1079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163830</xdr:rowOff>
    </xdr:from>
    <xdr:to>
      <xdr:col>10</xdr:col>
      <xdr:colOff>114300</xdr:colOff>
      <xdr:row>86</xdr:row>
      <xdr:rowOff>34289</xdr:rowOff>
    </xdr:to>
    <xdr:cxnSp macro="">
      <xdr:nvCxnSpPr>
        <xdr:cNvPr id="313" name="直線コネクタ 312">
          <a:extLst>
            <a:ext uri="{FF2B5EF4-FFF2-40B4-BE49-F238E27FC236}">
              <a16:creationId xmlns:a16="http://schemas.microsoft.com/office/drawing/2014/main" id="{D026B8CD-2F89-457A-83CE-38C8F3A5D9DA}"/>
            </a:ext>
          </a:extLst>
        </xdr:cNvPr>
        <xdr:cNvCxnSpPr/>
      </xdr:nvCxnSpPr>
      <xdr:spPr>
        <a:xfrm>
          <a:off x="1130300" y="147370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17F1F858-F3C7-4E7A-A743-28178063D210}"/>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A1BA1BFE-8724-4BE8-8D23-8FE21C7FF7FE}"/>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FF1CD4BC-DA7E-41A4-A3A5-CC66379BF139}"/>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E0B6B6A6-E8DA-41EE-ABE4-92238D494864}"/>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140988</xdr:rowOff>
    </xdr:from>
    <xdr:ext cx="405111" cy="259045"/>
    <xdr:sp macro="" textlink="">
      <xdr:nvSpPr>
        <xdr:cNvPr id="318" name="n_1mainValue【福祉施設】&#10;有形固定資産減価償却率">
          <a:extLst>
            <a:ext uri="{FF2B5EF4-FFF2-40B4-BE49-F238E27FC236}">
              <a16:creationId xmlns:a16="http://schemas.microsoft.com/office/drawing/2014/main" id="{97C3CADB-F246-4803-941E-C51B62EE02CE}"/>
            </a:ext>
          </a:extLst>
        </xdr:cNvPr>
        <xdr:cNvSpPr txBox="1"/>
      </xdr:nvSpPr>
      <xdr:spPr>
        <a:xfrm>
          <a:off x="3582044" y="1488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118127</xdr:rowOff>
    </xdr:from>
    <xdr:ext cx="405111" cy="259045"/>
    <xdr:sp macro="" textlink="">
      <xdr:nvSpPr>
        <xdr:cNvPr id="319" name="n_2mainValue【福祉施設】&#10;有形固定資産減価償却率">
          <a:extLst>
            <a:ext uri="{FF2B5EF4-FFF2-40B4-BE49-F238E27FC236}">
              <a16:creationId xmlns:a16="http://schemas.microsoft.com/office/drawing/2014/main" id="{0603DFAA-4BA0-45D4-A4C8-F84059898FD6}"/>
            </a:ext>
          </a:extLst>
        </xdr:cNvPr>
        <xdr:cNvSpPr txBox="1"/>
      </xdr:nvSpPr>
      <xdr:spPr>
        <a:xfrm>
          <a:off x="2705744" y="1486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76216</xdr:rowOff>
    </xdr:from>
    <xdr:ext cx="405111" cy="259045"/>
    <xdr:sp macro="" textlink="">
      <xdr:nvSpPr>
        <xdr:cNvPr id="320" name="n_3mainValue【福祉施設】&#10;有形固定資産減価償却率">
          <a:extLst>
            <a:ext uri="{FF2B5EF4-FFF2-40B4-BE49-F238E27FC236}">
              <a16:creationId xmlns:a16="http://schemas.microsoft.com/office/drawing/2014/main" id="{0D395E05-72BF-4867-9C41-ED55E41C0A41}"/>
            </a:ext>
          </a:extLst>
        </xdr:cNvPr>
        <xdr:cNvSpPr txBox="1"/>
      </xdr:nvSpPr>
      <xdr:spPr>
        <a:xfrm>
          <a:off x="1816744"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34307</xdr:rowOff>
    </xdr:from>
    <xdr:ext cx="405111" cy="259045"/>
    <xdr:sp macro="" textlink="">
      <xdr:nvSpPr>
        <xdr:cNvPr id="321" name="n_4mainValue【福祉施設】&#10;有形固定資産減価償却率">
          <a:extLst>
            <a:ext uri="{FF2B5EF4-FFF2-40B4-BE49-F238E27FC236}">
              <a16:creationId xmlns:a16="http://schemas.microsoft.com/office/drawing/2014/main" id="{A6F7040E-73C6-44B8-AFC8-663AEFDF8FA7}"/>
            </a:ext>
          </a:extLst>
        </xdr:cNvPr>
        <xdr:cNvSpPr txBox="1"/>
      </xdr:nvSpPr>
      <xdr:spPr>
        <a:xfrm>
          <a:off x="927744"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49B393D-43A4-44F4-BEE0-7E4BDEACEE5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46CEAF7-A2F8-41E8-A92E-C8B51573EB4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258367A-39BD-4A94-AE41-BEA9DC79D27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E23C83D-79E2-4A2E-946A-F7E5E5831C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D9D7A69-92EC-42E0-8D11-E4B2557D288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A2FF64C-93A1-42E1-9CDE-1FC3859B283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22FA7A2-FF9C-4C2A-B2A0-E0F02F9A8F8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8C625B7-A95A-4EAA-A418-725FDFBC133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9F82FB7-EC86-4F57-AF8F-1C50F0BA58E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5CAD207-2283-42AC-B4EE-65D2B74F23F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D9D2266A-C9EC-407A-A759-7439A56786F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3131A9E6-B7F8-44F4-8740-9EA5BCD77A9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9279E92A-69EA-41E5-807D-DBD44060C0F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E2AD238-0382-4241-B5ED-080D6B20DA5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1C2BB67F-565D-4F48-AE7A-236BF1EF334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98FE6BFE-3DB4-4528-BA4F-4A39BE3FA83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CB7C9A8-5F09-4DA7-B008-E098F4F851D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E3328902-AA6B-4A7C-B0F4-264AA3C16EA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87A4E6E-3C0A-40E5-AE8F-D2A7E9A07A9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F8AB4C6-82EC-4ADE-A64B-0DE096550A7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352709F3-6FE4-468C-8246-B6D2AF5CB8B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4901D5AC-B983-4A67-9B94-F6EC184D2436}"/>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DA3EA4EB-6851-4F67-A5CD-E660A5943B8A}"/>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578D3720-6AEB-4BDD-A5B0-59679E6D2668}"/>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5C318CDD-B667-43EE-84BA-B2A7CE5B5F9A}"/>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3A7C84F3-E05C-49BB-89D2-3AD14290735C}"/>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CB61A9A5-104F-48FC-B7A9-E703EBA0F4F7}"/>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009F983A-1D96-48D7-B9D7-6E21FCF132EF}"/>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265F392E-EECA-4038-AC17-F37A9136D57E}"/>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E8C21881-A94E-48AD-A0F3-C2732349A894}"/>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C499E1BC-5F16-414A-A61C-057B6805ABA4}"/>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74A724E9-220E-45CA-9F8D-43EAB39319ED}"/>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238B84D-E965-4BEA-88F2-DF2F43307A8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6A566DE-886F-41E2-A690-27A3E2F5172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92DED12-1706-4330-A98C-5F0C92C50F4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1C6CA12-2E76-4132-AE52-B7FED556FD0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AEB38AB-50C3-422E-9E48-4BA44941BA4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103887</xdr:rowOff>
    </xdr:from>
    <xdr:to>
      <xdr:col>55</xdr:col>
      <xdr:colOff>50800</xdr:colOff>
      <xdr:row>86</xdr:row>
      <xdr:rowOff>34037</xdr:rowOff>
    </xdr:to>
    <xdr:sp macro="" textlink="">
      <xdr:nvSpPr>
        <xdr:cNvPr id="359" name="楕円 358">
          <a:extLst>
            <a:ext uri="{FF2B5EF4-FFF2-40B4-BE49-F238E27FC236}">
              <a16:creationId xmlns:a16="http://schemas.microsoft.com/office/drawing/2014/main" id="{0A3ECF83-AA79-4578-BF78-5A2392BF477C}"/>
            </a:ext>
          </a:extLst>
        </xdr:cNvPr>
        <xdr:cNvSpPr/>
      </xdr:nvSpPr>
      <xdr:spPr>
        <a:xfrm>
          <a:off x="104267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18814</xdr:rowOff>
    </xdr:from>
    <xdr:ext cx="469744" cy="259045"/>
    <xdr:sp macro="" textlink="">
      <xdr:nvSpPr>
        <xdr:cNvPr id="360" name="【福祉施設】&#10;一人当たり面積該当値テキスト">
          <a:extLst>
            <a:ext uri="{FF2B5EF4-FFF2-40B4-BE49-F238E27FC236}">
              <a16:creationId xmlns:a16="http://schemas.microsoft.com/office/drawing/2014/main" id="{00C47BC1-3866-4D6E-8A79-110BEFDF2D56}"/>
            </a:ext>
          </a:extLst>
        </xdr:cNvPr>
        <xdr:cNvSpPr txBox="1"/>
      </xdr:nvSpPr>
      <xdr:spPr>
        <a:xfrm>
          <a:off x="10515600" y="1459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106172</xdr:rowOff>
    </xdr:from>
    <xdr:to>
      <xdr:col>50</xdr:col>
      <xdr:colOff>165100</xdr:colOff>
      <xdr:row>86</xdr:row>
      <xdr:rowOff>36322</xdr:rowOff>
    </xdr:to>
    <xdr:sp macro="" textlink="">
      <xdr:nvSpPr>
        <xdr:cNvPr id="361" name="楕円 360">
          <a:extLst>
            <a:ext uri="{FF2B5EF4-FFF2-40B4-BE49-F238E27FC236}">
              <a16:creationId xmlns:a16="http://schemas.microsoft.com/office/drawing/2014/main" id="{1018D404-8573-453F-8E18-F795561F615D}"/>
            </a:ext>
          </a:extLst>
        </xdr:cNvPr>
        <xdr:cNvSpPr/>
      </xdr:nvSpPr>
      <xdr:spPr>
        <a:xfrm>
          <a:off x="9588500" y="1467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154687</xdr:rowOff>
    </xdr:from>
    <xdr:to>
      <xdr:col>55</xdr:col>
      <xdr:colOff>0</xdr:colOff>
      <xdr:row>85</xdr:row>
      <xdr:rowOff>156972</xdr:rowOff>
    </xdr:to>
    <xdr:cxnSp macro="">
      <xdr:nvCxnSpPr>
        <xdr:cNvPr id="362" name="直線コネクタ 361">
          <a:extLst>
            <a:ext uri="{FF2B5EF4-FFF2-40B4-BE49-F238E27FC236}">
              <a16:creationId xmlns:a16="http://schemas.microsoft.com/office/drawing/2014/main" id="{A6FFEA52-EEBB-4DFE-9A28-329A4DEB5CF9}"/>
            </a:ext>
          </a:extLst>
        </xdr:cNvPr>
        <xdr:cNvCxnSpPr/>
      </xdr:nvCxnSpPr>
      <xdr:spPr>
        <a:xfrm flipV="1">
          <a:off x="9639300" y="14727937"/>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108458</xdr:rowOff>
    </xdr:from>
    <xdr:to>
      <xdr:col>46</xdr:col>
      <xdr:colOff>38100</xdr:colOff>
      <xdr:row>86</xdr:row>
      <xdr:rowOff>38608</xdr:rowOff>
    </xdr:to>
    <xdr:sp macro="" textlink="">
      <xdr:nvSpPr>
        <xdr:cNvPr id="363" name="楕円 362">
          <a:extLst>
            <a:ext uri="{FF2B5EF4-FFF2-40B4-BE49-F238E27FC236}">
              <a16:creationId xmlns:a16="http://schemas.microsoft.com/office/drawing/2014/main" id="{227B16B5-8EC0-40CB-8107-0B64D24D8F2E}"/>
            </a:ext>
          </a:extLst>
        </xdr:cNvPr>
        <xdr:cNvSpPr/>
      </xdr:nvSpPr>
      <xdr:spPr>
        <a:xfrm>
          <a:off x="86995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156972</xdr:rowOff>
    </xdr:from>
    <xdr:to>
      <xdr:col>50</xdr:col>
      <xdr:colOff>114300</xdr:colOff>
      <xdr:row>85</xdr:row>
      <xdr:rowOff>159258</xdr:rowOff>
    </xdr:to>
    <xdr:cxnSp macro="">
      <xdr:nvCxnSpPr>
        <xdr:cNvPr id="364" name="直線コネクタ 363">
          <a:extLst>
            <a:ext uri="{FF2B5EF4-FFF2-40B4-BE49-F238E27FC236}">
              <a16:creationId xmlns:a16="http://schemas.microsoft.com/office/drawing/2014/main" id="{38FE20E3-43C1-41F5-9954-F233D76BFC76}"/>
            </a:ext>
          </a:extLst>
        </xdr:cNvPr>
        <xdr:cNvCxnSpPr/>
      </xdr:nvCxnSpPr>
      <xdr:spPr>
        <a:xfrm flipV="1">
          <a:off x="8750300" y="147302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108458</xdr:rowOff>
    </xdr:from>
    <xdr:to>
      <xdr:col>41</xdr:col>
      <xdr:colOff>101600</xdr:colOff>
      <xdr:row>86</xdr:row>
      <xdr:rowOff>38608</xdr:rowOff>
    </xdr:to>
    <xdr:sp macro="" textlink="">
      <xdr:nvSpPr>
        <xdr:cNvPr id="365" name="楕円 364">
          <a:extLst>
            <a:ext uri="{FF2B5EF4-FFF2-40B4-BE49-F238E27FC236}">
              <a16:creationId xmlns:a16="http://schemas.microsoft.com/office/drawing/2014/main" id="{3F86A1C5-F768-4333-83A1-98E8CFF7B3DD}"/>
            </a:ext>
          </a:extLst>
        </xdr:cNvPr>
        <xdr:cNvSpPr/>
      </xdr:nvSpPr>
      <xdr:spPr>
        <a:xfrm>
          <a:off x="78105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159258</xdr:rowOff>
    </xdr:from>
    <xdr:to>
      <xdr:col>45</xdr:col>
      <xdr:colOff>177800</xdr:colOff>
      <xdr:row>85</xdr:row>
      <xdr:rowOff>159258</xdr:rowOff>
    </xdr:to>
    <xdr:cxnSp macro="">
      <xdr:nvCxnSpPr>
        <xdr:cNvPr id="366" name="直線コネクタ 365">
          <a:extLst>
            <a:ext uri="{FF2B5EF4-FFF2-40B4-BE49-F238E27FC236}">
              <a16:creationId xmlns:a16="http://schemas.microsoft.com/office/drawing/2014/main" id="{03F04CAF-E656-485E-9EFC-F2D50C3890C4}"/>
            </a:ext>
          </a:extLst>
        </xdr:cNvPr>
        <xdr:cNvCxnSpPr/>
      </xdr:nvCxnSpPr>
      <xdr:spPr>
        <a:xfrm>
          <a:off x="7861300" y="14732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110744</xdr:rowOff>
    </xdr:from>
    <xdr:to>
      <xdr:col>36</xdr:col>
      <xdr:colOff>165100</xdr:colOff>
      <xdr:row>86</xdr:row>
      <xdr:rowOff>40894</xdr:rowOff>
    </xdr:to>
    <xdr:sp macro="" textlink="">
      <xdr:nvSpPr>
        <xdr:cNvPr id="367" name="楕円 366">
          <a:extLst>
            <a:ext uri="{FF2B5EF4-FFF2-40B4-BE49-F238E27FC236}">
              <a16:creationId xmlns:a16="http://schemas.microsoft.com/office/drawing/2014/main" id="{D75F4C2E-985E-4B7E-B414-49C269ABA237}"/>
            </a:ext>
          </a:extLst>
        </xdr:cNvPr>
        <xdr:cNvSpPr/>
      </xdr:nvSpPr>
      <xdr:spPr>
        <a:xfrm>
          <a:off x="6921500" y="146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159258</xdr:rowOff>
    </xdr:from>
    <xdr:to>
      <xdr:col>41</xdr:col>
      <xdr:colOff>50800</xdr:colOff>
      <xdr:row>85</xdr:row>
      <xdr:rowOff>161544</xdr:rowOff>
    </xdr:to>
    <xdr:cxnSp macro="">
      <xdr:nvCxnSpPr>
        <xdr:cNvPr id="368" name="直線コネクタ 367">
          <a:extLst>
            <a:ext uri="{FF2B5EF4-FFF2-40B4-BE49-F238E27FC236}">
              <a16:creationId xmlns:a16="http://schemas.microsoft.com/office/drawing/2014/main" id="{3B1B4C47-16CC-4B37-9B3D-0679126C699B}"/>
            </a:ext>
          </a:extLst>
        </xdr:cNvPr>
        <xdr:cNvCxnSpPr/>
      </xdr:nvCxnSpPr>
      <xdr:spPr>
        <a:xfrm flipV="1">
          <a:off x="6972300" y="147325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9DC72BB0-B353-4670-9F30-6A0F17CD1CC6}"/>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516C52CB-C7CA-4002-81E0-E8692F302B36}"/>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3BB65167-67F9-4331-87D6-2843889DC16B}"/>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BA86AF7E-B99F-441F-8726-78A99E57DF31}"/>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27449</xdr:rowOff>
    </xdr:from>
    <xdr:ext cx="469744" cy="259045"/>
    <xdr:sp macro="" textlink="">
      <xdr:nvSpPr>
        <xdr:cNvPr id="373" name="n_1mainValue【福祉施設】&#10;一人当たり面積">
          <a:extLst>
            <a:ext uri="{FF2B5EF4-FFF2-40B4-BE49-F238E27FC236}">
              <a16:creationId xmlns:a16="http://schemas.microsoft.com/office/drawing/2014/main" id="{15EB1954-BAA2-4369-92A5-8313C0EBEF71}"/>
            </a:ext>
          </a:extLst>
        </xdr:cNvPr>
        <xdr:cNvSpPr txBox="1"/>
      </xdr:nvSpPr>
      <xdr:spPr>
        <a:xfrm>
          <a:off x="9391727" y="1477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29735</xdr:rowOff>
    </xdr:from>
    <xdr:ext cx="469744" cy="259045"/>
    <xdr:sp macro="" textlink="">
      <xdr:nvSpPr>
        <xdr:cNvPr id="374" name="n_2mainValue【福祉施設】&#10;一人当たり面積">
          <a:extLst>
            <a:ext uri="{FF2B5EF4-FFF2-40B4-BE49-F238E27FC236}">
              <a16:creationId xmlns:a16="http://schemas.microsoft.com/office/drawing/2014/main" id="{BCE0A050-B592-4C90-A7CA-A04DE8432FF4}"/>
            </a:ext>
          </a:extLst>
        </xdr:cNvPr>
        <xdr:cNvSpPr txBox="1"/>
      </xdr:nvSpPr>
      <xdr:spPr>
        <a:xfrm>
          <a:off x="8515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29735</xdr:rowOff>
    </xdr:from>
    <xdr:ext cx="469744" cy="259045"/>
    <xdr:sp macro="" textlink="">
      <xdr:nvSpPr>
        <xdr:cNvPr id="375" name="n_3mainValue【福祉施設】&#10;一人当たり面積">
          <a:extLst>
            <a:ext uri="{FF2B5EF4-FFF2-40B4-BE49-F238E27FC236}">
              <a16:creationId xmlns:a16="http://schemas.microsoft.com/office/drawing/2014/main" id="{F9A642AB-1A7E-4703-BA5C-BA1805917D84}"/>
            </a:ext>
          </a:extLst>
        </xdr:cNvPr>
        <xdr:cNvSpPr txBox="1"/>
      </xdr:nvSpPr>
      <xdr:spPr>
        <a:xfrm>
          <a:off x="7626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32021</xdr:rowOff>
    </xdr:from>
    <xdr:ext cx="469744" cy="259045"/>
    <xdr:sp macro="" textlink="">
      <xdr:nvSpPr>
        <xdr:cNvPr id="376" name="n_4mainValue【福祉施設】&#10;一人当たり面積">
          <a:extLst>
            <a:ext uri="{FF2B5EF4-FFF2-40B4-BE49-F238E27FC236}">
              <a16:creationId xmlns:a16="http://schemas.microsoft.com/office/drawing/2014/main" id="{4B697EC9-E804-475B-B65F-B23FFE005358}"/>
            </a:ext>
          </a:extLst>
        </xdr:cNvPr>
        <xdr:cNvSpPr txBox="1"/>
      </xdr:nvSpPr>
      <xdr:spPr>
        <a:xfrm>
          <a:off x="6737427" y="1477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B90995D8-F458-4D0A-B951-DBC70EA52FF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A42A04B8-1873-45B3-83C2-96E0BB29832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FBC5C113-CE03-4ABF-99B7-F5E6ADB843A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A6FD32DC-DF1B-4953-88F6-D6266ACCC94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9778B95-2A93-41F0-AC8A-17A7C894022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CEF8447-199A-4E60-A4F4-938819CFE82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BFABF334-7BB6-4B1A-8666-DDB1336804A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B92CDEF7-DFDC-4927-8AAF-7DA2D840C3F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2A79B671-2635-40EB-ADBF-0EA473D929E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44A55ACD-25B2-4AE9-838C-E396883D90A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82423F11-C21C-40C9-A0BD-3538B9C85EF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CE615740-995F-40CD-AF1A-E41C05E7CE3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DE275801-8A15-493F-BD41-591C1563A11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C653A5D3-2C1C-4EE2-A915-D6FD59AF9C2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B8DDE293-CF12-4251-8AA4-938A6DEDA9A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D2680289-41C0-4ECA-BD1D-49504BCAC71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1CB46352-19BE-4977-A9F6-33B4F5A038E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34D2369A-4D87-4586-AE70-53D7E86950E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B4666E1A-D32B-46F0-82B3-98411132D63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469B161B-7540-49DE-A2F0-10A8D2480B3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478667F3-E59A-4D93-8E02-962CB33C629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FCA224E-B0E8-44DC-B8C7-5B92AC01F43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F308CEA8-40B6-4A81-AE42-3FE193C02F9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99FA4F8-5314-4748-BD53-1DE957D758E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FF1CD44-A920-4D90-82D9-74CB3BEB467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D3EE674B-7715-48CB-9DB6-EA6D1E30027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8553023B-EDDE-49F5-8505-93BC364AD3F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C7E3E78C-DF94-4EE6-B23E-40E0F2E8CF2E}"/>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96B6DAC5-FB23-41AA-BFF7-CD1D6B9341C7}"/>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311CB7D7-BE14-49AD-8753-F83B6BE616E7}"/>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70CF11BA-6713-48C9-A63E-9E72318704EC}"/>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40AAC43C-8E64-4DE2-9061-1C2837FF137A}"/>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AE2DCDCF-62B1-46F5-8AEA-5128C677120C}"/>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7A31E3F4-E395-44D2-A465-F93C8EB985E2}"/>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981C8B20-C53B-4F71-B870-236F70132AB5}"/>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CF1569CD-250B-4049-A056-D1861F482F1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153A406-0247-45D3-B5BE-8CF7414F23A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E52FC1C-7A29-4E01-8946-2F70F225CDE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93073CA-3C80-4FFF-93B1-F29D74FD714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135159C-22FA-4A90-8409-908E5A313FC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6D3BBF4-C9E1-49B3-8B3F-2A3A5A09AF9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28666</xdr:rowOff>
    </xdr:from>
    <xdr:to>
      <xdr:col>24</xdr:col>
      <xdr:colOff>114300</xdr:colOff>
      <xdr:row>107</xdr:row>
      <xdr:rowOff>130266</xdr:rowOff>
    </xdr:to>
    <xdr:sp macro="" textlink="">
      <xdr:nvSpPr>
        <xdr:cNvPr id="418" name="楕円 417">
          <a:extLst>
            <a:ext uri="{FF2B5EF4-FFF2-40B4-BE49-F238E27FC236}">
              <a16:creationId xmlns:a16="http://schemas.microsoft.com/office/drawing/2014/main" id="{B6A96A13-E883-4CB2-B7B2-D001403DE0B1}"/>
            </a:ext>
          </a:extLst>
        </xdr:cNvPr>
        <xdr:cNvSpPr/>
      </xdr:nvSpPr>
      <xdr:spPr>
        <a:xfrm>
          <a:off x="45847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7093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D8451400-7A82-4EB2-ACEE-EE46F453DCED}"/>
            </a:ext>
          </a:extLst>
        </xdr:cNvPr>
        <xdr:cNvSpPr txBox="1"/>
      </xdr:nvSpPr>
      <xdr:spPr>
        <a:xfrm>
          <a:off x="4673600" y="183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157662</xdr:rowOff>
    </xdr:from>
    <xdr:to>
      <xdr:col>20</xdr:col>
      <xdr:colOff>38100</xdr:colOff>
      <xdr:row>107</xdr:row>
      <xdr:rowOff>87812</xdr:rowOff>
    </xdr:to>
    <xdr:sp macro="" textlink="">
      <xdr:nvSpPr>
        <xdr:cNvPr id="420" name="楕円 419">
          <a:extLst>
            <a:ext uri="{FF2B5EF4-FFF2-40B4-BE49-F238E27FC236}">
              <a16:creationId xmlns:a16="http://schemas.microsoft.com/office/drawing/2014/main" id="{BA85FAB0-90F5-417B-A8D8-1BC99788B1D6}"/>
            </a:ext>
          </a:extLst>
        </xdr:cNvPr>
        <xdr:cNvSpPr/>
      </xdr:nvSpPr>
      <xdr:spPr>
        <a:xfrm>
          <a:off x="3746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37012</xdr:rowOff>
    </xdr:from>
    <xdr:to>
      <xdr:col>24</xdr:col>
      <xdr:colOff>63500</xdr:colOff>
      <xdr:row>107</xdr:row>
      <xdr:rowOff>79466</xdr:rowOff>
    </xdr:to>
    <xdr:cxnSp macro="">
      <xdr:nvCxnSpPr>
        <xdr:cNvPr id="421" name="直線コネクタ 420">
          <a:extLst>
            <a:ext uri="{FF2B5EF4-FFF2-40B4-BE49-F238E27FC236}">
              <a16:creationId xmlns:a16="http://schemas.microsoft.com/office/drawing/2014/main" id="{A04CCEDE-4B70-40C0-86B9-7CC9E1ACB020}"/>
            </a:ext>
          </a:extLst>
        </xdr:cNvPr>
        <xdr:cNvCxnSpPr/>
      </xdr:nvCxnSpPr>
      <xdr:spPr>
        <a:xfrm>
          <a:off x="3797300" y="18382162"/>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118473</xdr:rowOff>
    </xdr:from>
    <xdr:to>
      <xdr:col>15</xdr:col>
      <xdr:colOff>101600</xdr:colOff>
      <xdr:row>107</xdr:row>
      <xdr:rowOff>48623</xdr:rowOff>
    </xdr:to>
    <xdr:sp macro="" textlink="">
      <xdr:nvSpPr>
        <xdr:cNvPr id="422" name="楕円 421">
          <a:extLst>
            <a:ext uri="{FF2B5EF4-FFF2-40B4-BE49-F238E27FC236}">
              <a16:creationId xmlns:a16="http://schemas.microsoft.com/office/drawing/2014/main" id="{D9B5AE83-8B8F-4208-9E44-182665BE204D}"/>
            </a:ext>
          </a:extLst>
        </xdr:cNvPr>
        <xdr:cNvSpPr/>
      </xdr:nvSpPr>
      <xdr:spPr>
        <a:xfrm>
          <a:off x="2857500" y="182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169273</xdr:rowOff>
    </xdr:from>
    <xdr:to>
      <xdr:col>19</xdr:col>
      <xdr:colOff>177800</xdr:colOff>
      <xdr:row>107</xdr:row>
      <xdr:rowOff>37012</xdr:rowOff>
    </xdr:to>
    <xdr:cxnSp macro="">
      <xdr:nvCxnSpPr>
        <xdr:cNvPr id="423" name="直線コネクタ 422">
          <a:extLst>
            <a:ext uri="{FF2B5EF4-FFF2-40B4-BE49-F238E27FC236}">
              <a16:creationId xmlns:a16="http://schemas.microsoft.com/office/drawing/2014/main" id="{7C058941-F01C-48CF-BC24-F9D441D867A5}"/>
            </a:ext>
          </a:extLst>
        </xdr:cNvPr>
        <xdr:cNvCxnSpPr/>
      </xdr:nvCxnSpPr>
      <xdr:spPr>
        <a:xfrm>
          <a:off x="2908300" y="1834297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107043</xdr:rowOff>
    </xdr:from>
    <xdr:to>
      <xdr:col>10</xdr:col>
      <xdr:colOff>165100</xdr:colOff>
      <xdr:row>107</xdr:row>
      <xdr:rowOff>37193</xdr:rowOff>
    </xdr:to>
    <xdr:sp macro="" textlink="">
      <xdr:nvSpPr>
        <xdr:cNvPr id="424" name="楕円 423">
          <a:extLst>
            <a:ext uri="{FF2B5EF4-FFF2-40B4-BE49-F238E27FC236}">
              <a16:creationId xmlns:a16="http://schemas.microsoft.com/office/drawing/2014/main" id="{9323ACFD-8CD0-469B-917F-EAA1D2B9E3A4}"/>
            </a:ext>
          </a:extLst>
        </xdr:cNvPr>
        <xdr:cNvSpPr/>
      </xdr:nvSpPr>
      <xdr:spPr>
        <a:xfrm>
          <a:off x="1968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157843</xdr:rowOff>
    </xdr:from>
    <xdr:to>
      <xdr:col>15</xdr:col>
      <xdr:colOff>50800</xdr:colOff>
      <xdr:row>106</xdr:row>
      <xdr:rowOff>169273</xdr:rowOff>
    </xdr:to>
    <xdr:cxnSp macro="">
      <xdr:nvCxnSpPr>
        <xdr:cNvPr id="425" name="直線コネクタ 424">
          <a:extLst>
            <a:ext uri="{FF2B5EF4-FFF2-40B4-BE49-F238E27FC236}">
              <a16:creationId xmlns:a16="http://schemas.microsoft.com/office/drawing/2014/main" id="{6D11A556-2C06-4BD4-A18F-46975D1E07B2}"/>
            </a:ext>
          </a:extLst>
        </xdr:cNvPr>
        <xdr:cNvCxnSpPr/>
      </xdr:nvCxnSpPr>
      <xdr:spPr>
        <a:xfrm>
          <a:off x="2019300" y="1833154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40095</xdr:rowOff>
    </xdr:from>
    <xdr:to>
      <xdr:col>6</xdr:col>
      <xdr:colOff>38100</xdr:colOff>
      <xdr:row>106</xdr:row>
      <xdr:rowOff>141695</xdr:rowOff>
    </xdr:to>
    <xdr:sp macro="" textlink="">
      <xdr:nvSpPr>
        <xdr:cNvPr id="426" name="楕円 425">
          <a:extLst>
            <a:ext uri="{FF2B5EF4-FFF2-40B4-BE49-F238E27FC236}">
              <a16:creationId xmlns:a16="http://schemas.microsoft.com/office/drawing/2014/main" id="{AE7DE8FA-3D11-45B0-8CAD-20F147D10260}"/>
            </a:ext>
          </a:extLst>
        </xdr:cNvPr>
        <xdr:cNvSpPr/>
      </xdr:nvSpPr>
      <xdr:spPr>
        <a:xfrm>
          <a:off x="1079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90895</xdr:rowOff>
    </xdr:from>
    <xdr:to>
      <xdr:col>10</xdr:col>
      <xdr:colOff>114300</xdr:colOff>
      <xdr:row>106</xdr:row>
      <xdr:rowOff>157843</xdr:rowOff>
    </xdr:to>
    <xdr:cxnSp macro="">
      <xdr:nvCxnSpPr>
        <xdr:cNvPr id="427" name="直線コネクタ 426">
          <a:extLst>
            <a:ext uri="{FF2B5EF4-FFF2-40B4-BE49-F238E27FC236}">
              <a16:creationId xmlns:a16="http://schemas.microsoft.com/office/drawing/2014/main" id="{D7408487-3501-4F21-95E4-8BF9FC1A5234}"/>
            </a:ext>
          </a:extLst>
        </xdr:cNvPr>
        <xdr:cNvCxnSpPr/>
      </xdr:nvCxnSpPr>
      <xdr:spPr>
        <a:xfrm>
          <a:off x="1130300" y="18264595"/>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91396E39-BA85-44B8-A97C-BD8D28E35B4E}"/>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C4BD492B-C5C8-46BB-92EA-4403ACEA36D9}"/>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8F2FEC48-6A0A-4F67-B8FE-02DD5E601ACF}"/>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268D3AFB-F524-4ADE-BBF2-4D183989498A}"/>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78939</xdr:rowOff>
    </xdr:from>
    <xdr:ext cx="405111" cy="259045"/>
    <xdr:sp macro="" textlink="">
      <xdr:nvSpPr>
        <xdr:cNvPr id="432" name="n_1mainValue【市民会館】&#10;有形固定資産減価償却率">
          <a:extLst>
            <a:ext uri="{FF2B5EF4-FFF2-40B4-BE49-F238E27FC236}">
              <a16:creationId xmlns:a16="http://schemas.microsoft.com/office/drawing/2014/main" id="{EAEC20B1-7506-426F-A3AE-6FC7A2D0CE39}"/>
            </a:ext>
          </a:extLst>
        </xdr:cNvPr>
        <xdr:cNvSpPr txBox="1"/>
      </xdr:nvSpPr>
      <xdr:spPr>
        <a:xfrm>
          <a:off x="3582044" y="1842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39750</xdr:rowOff>
    </xdr:from>
    <xdr:ext cx="405111" cy="259045"/>
    <xdr:sp macro="" textlink="">
      <xdr:nvSpPr>
        <xdr:cNvPr id="433" name="n_2mainValue【市民会館】&#10;有形固定資産減価償却率">
          <a:extLst>
            <a:ext uri="{FF2B5EF4-FFF2-40B4-BE49-F238E27FC236}">
              <a16:creationId xmlns:a16="http://schemas.microsoft.com/office/drawing/2014/main" id="{D9F3BF34-AA1A-40B1-B4DE-1C163A122C31}"/>
            </a:ext>
          </a:extLst>
        </xdr:cNvPr>
        <xdr:cNvSpPr txBox="1"/>
      </xdr:nvSpPr>
      <xdr:spPr>
        <a:xfrm>
          <a:off x="2705744"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28320</xdr:rowOff>
    </xdr:from>
    <xdr:ext cx="405111" cy="259045"/>
    <xdr:sp macro="" textlink="">
      <xdr:nvSpPr>
        <xdr:cNvPr id="434" name="n_3mainValue【市民会館】&#10;有形固定資産減価償却率">
          <a:extLst>
            <a:ext uri="{FF2B5EF4-FFF2-40B4-BE49-F238E27FC236}">
              <a16:creationId xmlns:a16="http://schemas.microsoft.com/office/drawing/2014/main" id="{A851815B-1376-4B80-A00E-9CEF1EEFD011}"/>
            </a:ext>
          </a:extLst>
        </xdr:cNvPr>
        <xdr:cNvSpPr txBox="1"/>
      </xdr:nvSpPr>
      <xdr:spPr>
        <a:xfrm>
          <a:off x="18167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132822</xdr:rowOff>
    </xdr:from>
    <xdr:ext cx="405111" cy="259045"/>
    <xdr:sp macro="" textlink="">
      <xdr:nvSpPr>
        <xdr:cNvPr id="435" name="n_4mainValue【市民会館】&#10;有形固定資産減価償却率">
          <a:extLst>
            <a:ext uri="{FF2B5EF4-FFF2-40B4-BE49-F238E27FC236}">
              <a16:creationId xmlns:a16="http://schemas.microsoft.com/office/drawing/2014/main" id="{D2D7AF88-9233-4933-AC99-427A8ED9585F}"/>
            </a:ext>
          </a:extLst>
        </xdr:cNvPr>
        <xdr:cNvSpPr txBox="1"/>
      </xdr:nvSpPr>
      <xdr:spPr>
        <a:xfrm>
          <a:off x="9277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2A82D5E4-FFF2-4BAB-82EE-E261630E183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685D3D6-830D-4740-AEA6-CE0E7C42DFF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519AE465-CD0B-4EA6-8C68-C95E2141DC9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8B63F61D-7EC3-4530-9E6C-59D12E9A368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F705F490-192B-4393-AF2F-28E9E195019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733BDEA3-9922-4FB7-B111-6579E971F0D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CA9791B6-61CD-43D1-85D2-BF707E60CC3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CCEF113A-C8A2-47A7-8DCF-5C8B6344C37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9B13D7E4-1A1F-471A-A9C6-F99836CEA35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7495DEAD-E297-4DF7-B96E-0820D9E6232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D3FF987F-1653-4BE2-A2D7-D9B2D160663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EEBBF482-4649-4A08-A8B9-795136B428C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24C0685F-365D-48C6-8B68-58310B5225A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4327EB8C-1593-41DB-AC21-4EEDB4181BE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2E59DCA9-F838-409A-8D43-0F22373B7A4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E8ECB0B9-B7A8-4132-AC60-B62271329AA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249836D-3782-4242-A8E8-7D9BCAE1D68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43B43B93-6C6B-41B3-91CD-067FA86D65B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BE7BA42D-2785-4AD0-A61E-422C542092D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81157AE-CCDD-4CC1-A54F-B3E2B574329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BA8AA04E-822A-4BD2-9E03-984D423BEEE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D540D321-1BB2-4E8C-9EF6-6FDEBCF90F0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916506F4-7FDF-47D2-A2E6-305A43E29CF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4D77F525-85CD-4323-87F1-49DE997A3DA3}"/>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53672755-39EC-4BB9-B404-C1C10F193FC8}"/>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36368F65-E9D2-4261-B8E1-DAD23E474DD4}"/>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B4DD42F7-5D0F-43D0-BD60-C2E6B457001D}"/>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36F7DB5A-BB90-45AF-89F8-44C2956E4087}"/>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FAB05C42-4675-4E5E-899D-A1E30D842837}"/>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ABF58FD1-3A0D-4A1C-9DA7-4D4669435ECD}"/>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38D0E3B5-4D64-4E4A-A71D-51D3DA7767A5}"/>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E7D54725-A29F-4DDF-A6F8-71113A0836BE}"/>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032BEC6B-BD5B-4974-A4A9-666D0EA19FF2}"/>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5AA03535-F57C-45AA-8F6C-6F56496BE873}"/>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C814897-9791-479F-919E-F5A24FBBE4F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BF195C9-A016-4245-A803-79DA96B7B18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46481AB-A4DA-4763-A116-8B5E8968004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5716B81-81AE-40C8-A08D-A1224786AF4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CA867A6-47FD-473A-A4E8-4DFF5296522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74930</xdr:rowOff>
    </xdr:from>
    <xdr:to>
      <xdr:col>55</xdr:col>
      <xdr:colOff>50800</xdr:colOff>
      <xdr:row>106</xdr:row>
      <xdr:rowOff>5080</xdr:rowOff>
    </xdr:to>
    <xdr:sp macro="" textlink="">
      <xdr:nvSpPr>
        <xdr:cNvPr id="475" name="楕円 474">
          <a:extLst>
            <a:ext uri="{FF2B5EF4-FFF2-40B4-BE49-F238E27FC236}">
              <a16:creationId xmlns:a16="http://schemas.microsoft.com/office/drawing/2014/main" id="{2CC0C4D0-DF51-4DB7-B393-ACA588DBE698}"/>
            </a:ext>
          </a:extLst>
        </xdr:cNvPr>
        <xdr:cNvSpPr/>
      </xdr:nvSpPr>
      <xdr:spPr>
        <a:xfrm>
          <a:off x="104267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97807</xdr:rowOff>
    </xdr:from>
    <xdr:ext cx="469744" cy="259045"/>
    <xdr:sp macro="" textlink="">
      <xdr:nvSpPr>
        <xdr:cNvPr id="476" name="【市民会館】&#10;一人当たり面積該当値テキスト">
          <a:extLst>
            <a:ext uri="{FF2B5EF4-FFF2-40B4-BE49-F238E27FC236}">
              <a16:creationId xmlns:a16="http://schemas.microsoft.com/office/drawing/2014/main" id="{5568DB44-F011-4E12-B605-98DBFA1AD4F2}"/>
            </a:ext>
          </a:extLst>
        </xdr:cNvPr>
        <xdr:cNvSpPr txBox="1"/>
      </xdr:nvSpPr>
      <xdr:spPr>
        <a:xfrm>
          <a:off x="10515600"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90170</xdr:rowOff>
    </xdr:from>
    <xdr:to>
      <xdr:col>50</xdr:col>
      <xdr:colOff>165100</xdr:colOff>
      <xdr:row>106</xdr:row>
      <xdr:rowOff>20320</xdr:rowOff>
    </xdr:to>
    <xdr:sp macro="" textlink="">
      <xdr:nvSpPr>
        <xdr:cNvPr id="477" name="楕円 476">
          <a:extLst>
            <a:ext uri="{FF2B5EF4-FFF2-40B4-BE49-F238E27FC236}">
              <a16:creationId xmlns:a16="http://schemas.microsoft.com/office/drawing/2014/main" id="{1DFEDF0E-24CE-44ED-BE6A-E4461F69D047}"/>
            </a:ext>
          </a:extLst>
        </xdr:cNvPr>
        <xdr:cNvSpPr/>
      </xdr:nvSpPr>
      <xdr:spPr>
        <a:xfrm>
          <a:off x="9588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125730</xdr:rowOff>
    </xdr:from>
    <xdr:to>
      <xdr:col>55</xdr:col>
      <xdr:colOff>0</xdr:colOff>
      <xdr:row>105</xdr:row>
      <xdr:rowOff>140970</xdr:rowOff>
    </xdr:to>
    <xdr:cxnSp macro="">
      <xdr:nvCxnSpPr>
        <xdr:cNvPr id="478" name="直線コネクタ 477">
          <a:extLst>
            <a:ext uri="{FF2B5EF4-FFF2-40B4-BE49-F238E27FC236}">
              <a16:creationId xmlns:a16="http://schemas.microsoft.com/office/drawing/2014/main" id="{42FABA53-7854-45F3-B2AD-69B26083EC18}"/>
            </a:ext>
          </a:extLst>
        </xdr:cNvPr>
        <xdr:cNvCxnSpPr/>
      </xdr:nvCxnSpPr>
      <xdr:spPr>
        <a:xfrm flipV="1">
          <a:off x="9639300" y="181279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79" name="楕円 478">
          <a:extLst>
            <a:ext uri="{FF2B5EF4-FFF2-40B4-BE49-F238E27FC236}">
              <a16:creationId xmlns:a16="http://schemas.microsoft.com/office/drawing/2014/main" id="{C6DD9A76-CA6F-4B4E-903A-F08A9D892C37}"/>
            </a:ext>
          </a:extLst>
        </xdr:cNvPr>
        <xdr:cNvSpPr/>
      </xdr:nvSpPr>
      <xdr:spPr>
        <a:xfrm>
          <a:off x="8699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140970</xdr:rowOff>
    </xdr:from>
    <xdr:to>
      <xdr:col>50</xdr:col>
      <xdr:colOff>114300</xdr:colOff>
      <xdr:row>105</xdr:row>
      <xdr:rowOff>156211</xdr:rowOff>
    </xdr:to>
    <xdr:cxnSp macro="">
      <xdr:nvCxnSpPr>
        <xdr:cNvPr id="480" name="直線コネクタ 479">
          <a:extLst>
            <a:ext uri="{FF2B5EF4-FFF2-40B4-BE49-F238E27FC236}">
              <a16:creationId xmlns:a16="http://schemas.microsoft.com/office/drawing/2014/main" id="{73604D76-5DE9-4DFF-8169-A2D4A8F5198D}"/>
            </a:ext>
          </a:extLst>
        </xdr:cNvPr>
        <xdr:cNvCxnSpPr/>
      </xdr:nvCxnSpPr>
      <xdr:spPr>
        <a:xfrm flipV="1">
          <a:off x="8750300" y="181432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118745</xdr:rowOff>
    </xdr:from>
    <xdr:to>
      <xdr:col>41</xdr:col>
      <xdr:colOff>101600</xdr:colOff>
      <xdr:row>106</xdr:row>
      <xdr:rowOff>48895</xdr:rowOff>
    </xdr:to>
    <xdr:sp macro="" textlink="">
      <xdr:nvSpPr>
        <xdr:cNvPr id="481" name="楕円 480">
          <a:extLst>
            <a:ext uri="{FF2B5EF4-FFF2-40B4-BE49-F238E27FC236}">
              <a16:creationId xmlns:a16="http://schemas.microsoft.com/office/drawing/2014/main" id="{25623748-3ECC-4372-BB41-F12343A4A730}"/>
            </a:ext>
          </a:extLst>
        </xdr:cNvPr>
        <xdr:cNvSpPr/>
      </xdr:nvSpPr>
      <xdr:spPr>
        <a:xfrm>
          <a:off x="7810500" y="181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156211</xdr:rowOff>
    </xdr:from>
    <xdr:to>
      <xdr:col>45</xdr:col>
      <xdr:colOff>177800</xdr:colOff>
      <xdr:row>105</xdr:row>
      <xdr:rowOff>169545</xdr:rowOff>
    </xdr:to>
    <xdr:cxnSp macro="">
      <xdr:nvCxnSpPr>
        <xdr:cNvPr id="482" name="直線コネクタ 481">
          <a:extLst>
            <a:ext uri="{FF2B5EF4-FFF2-40B4-BE49-F238E27FC236}">
              <a16:creationId xmlns:a16="http://schemas.microsoft.com/office/drawing/2014/main" id="{56B84AA1-43BF-4DAD-939C-0E567F0C4E00}"/>
            </a:ext>
          </a:extLst>
        </xdr:cNvPr>
        <xdr:cNvCxnSpPr/>
      </xdr:nvCxnSpPr>
      <xdr:spPr>
        <a:xfrm flipV="1">
          <a:off x="7861300" y="1815846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132080</xdr:rowOff>
    </xdr:from>
    <xdr:to>
      <xdr:col>36</xdr:col>
      <xdr:colOff>165100</xdr:colOff>
      <xdr:row>106</xdr:row>
      <xdr:rowOff>62230</xdr:rowOff>
    </xdr:to>
    <xdr:sp macro="" textlink="">
      <xdr:nvSpPr>
        <xdr:cNvPr id="483" name="楕円 482">
          <a:extLst>
            <a:ext uri="{FF2B5EF4-FFF2-40B4-BE49-F238E27FC236}">
              <a16:creationId xmlns:a16="http://schemas.microsoft.com/office/drawing/2014/main" id="{F38FD25B-D312-4645-B3D8-951F64548683}"/>
            </a:ext>
          </a:extLst>
        </xdr:cNvPr>
        <xdr:cNvSpPr/>
      </xdr:nvSpPr>
      <xdr:spPr>
        <a:xfrm>
          <a:off x="6921500" y="181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169545</xdr:rowOff>
    </xdr:from>
    <xdr:to>
      <xdr:col>41</xdr:col>
      <xdr:colOff>50800</xdr:colOff>
      <xdr:row>106</xdr:row>
      <xdr:rowOff>11430</xdr:rowOff>
    </xdr:to>
    <xdr:cxnSp macro="">
      <xdr:nvCxnSpPr>
        <xdr:cNvPr id="484" name="直線コネクタ 483">
          <a:extLst>
            <a:ext uri="{FF2B5EF4-FFF2-40B4-BE49-F238E27FC236}">
              <a16:creationId xmlns:a16="http://schemas.microsoft.com/office/drawing/2014/main" id="{C6AC9066-FFD7-4257-B69C-66012EB2E0A4}"/>
            </a:ext>
          </a:extLst>
        </xdr:cNvPr>
        <xdr:cNvCxnSpPr/>
      </xdr:nvCxnSpPr>
      <xdr:spPr>
        <a:xfrm flipV="1">
          <a:off x="6972300" y="181717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D80C1B67-62DD-4EE4-8CFE-3567DB6C43C9}"/>
            </a:ext>
          </a:extLst>
        </xdr:cNvPr>
        <xdr:cNvSpPr txBox="1"/>
      </xdr:nvSpPr>
      <xdr:spPr>
        <a:xfrm>
          <a:off x="93917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7218FC12-2BFE-4BF3-BF55-0F8A7CF49B87}"/>
            </a:ext>
          </a:extLst>
        </xdr:cNvPr>
        <xdr:cNvSpPr txBox="1"/>
      </xdr:nvSpPr>
      <xdr:spPr>
        <a:xfrm>
          <a:off x="851542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47CF9AC9-BDB0-491A-AE72-C62B2A074D89}"/>
            </a:ext>
          </a:extLst>
        </xdr:cNvPr>
        <xdr:cNvSpPr txBox="1"/>
      </xdr:nvSpPr>
      <xdr:spPr>
        <a:xfrm>
          <a:off x="7626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C7E476A4-A498-4859-B65F-33241987369A}"/>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36847</xdr:rowOff>
    </xdr:from>
    <xdr:ext cx="469744" cy="259045"/>
    <xdr:sp macro="" textlink="">
      <xdr:nvSpPr>
        <xdr:cNvPr id="489" name="n_1mainValue【市民会館】&#10;一人当たり面積">
          <a:extLst>
            <a:ext uri="{FF2B5EF4-FFF2-40B4-BE49-F238E27FC236}">
              <a16:creationId xmlns:a16="http://schemas.microsoft.com/office/drawing/2014/main" id="{711E2261-5EC8-48A4-9317-9130C8B3C8E2}"/>
            </a:ext>
          </a:extLst>
        </xdr:cNvPr>
        <xdr:cNvSpPr txBox="1"/>
      </xdr:nvSpPr>
      <xdr:spPr>
        <a:xfrm>
          <a:off x="93917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490" name="n_2mainValue【市民会館】&#10;一人当たり面積">
          <a:extLst>
            <a:ext uri="{FF2B5EF4-FFF2-40B4-BE49-F238E27FC236}">
              <a16:creationId xmlns:a16="http://schemas.microsoft.com/office/drawing/2014/main" id="{87C79825-7E25-40BA-864A-4588CBEF0D9E}"/>
            </a:ext>
          </a:extLst>
        </xdr:cNvPr>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65422</xdr:rowOff>
    </xdr:from>
    <xdr:ext cx="469744" cy="259045"/>
    <xdr:sp macro="" textlink="">
      <xdr:nvSpPr>
        <xdr:cNvPr id="491" name="n_3mainValue【市民会館】&#10;一人当たり面積">
          <a:extLst>
            <a:ext uri="{FF2B5EF4-FFF2-40B4-BE49-F238E27FC236}">
              <a16:creationId xmlns:a16="http://schemas.microsoft.com/office/drawing/2014/main" id="{7C9F088E-6D89-43BC-A942-34231AB84312}"/>
            </a:ext>
          </a:extLst>
        </xdr:cNvPr>
        <xdr:cNvSpPr txBox="1"/>
      </xdr:nvSpPr>
      <xdr:spPr>
        <a:xfrm>
          <a:off x="7626427" y="1789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78757</xdr:rowOff>
    </xdr:from>
    <xdr:ext cx="469744" cy="259045"/>
    <xdr:sp macro="" textlink="">
      <xdr:nvSpPr>
        <xdr:cNvPr id="492" name="n_4mainValue【市民会館】&#10;一人当たり面積">
          <a:extLst>
            <a:ext uri="{FF2B5EF4-FFF2-40B4-BE49-F238E27FC236}">
              <a16:creationId xmlns:a16="http://schemas.microsoft.com/office/drawing/2014/main" id="{898247F5-D0A9-4EEA-9B6D-F1DC7F4409C1}"/>
            </a:ext>
          </a:extLst>
        </xdr:cNvPr>
        <xdr:cNvSpPr txBox="1"/>
      </xdr:nvSpPr>
      <xdr:spPr>
        <a:xfrm>
          <a:off x="6737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2B854D12-30E7-4575-ADDA-57BC08E8975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8833D04D-2E23-4B29-866F-C8451285EA6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8EB58BC2-B65F-4BF5-99E0-56AD9E3B5AC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CC6B127C-573F-476C-918B-4380B39ACBD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527EACB9-BA18-4460-AB0B-5BF73537BF8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9ABA738E-D6A7-406B-B703-433F8D388E9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D833CBBD-0277-4A7F-A4E9-CD308AE8A87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F00F2CFC-B437-4EEF-B916-6A2C9AD6C5A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9274E73D-07DE-43DC-83E7-F6F4740B6D6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39796630-2DBB-400F-9DF0-1BFBFD81A86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01009CFF-3BE0-452B-BDC3-37C3EA7228B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D7EF150D-3101-4DD0-83E2-B98B650AB77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D28CE50B-8617-4988-81AC-F52C274FAC6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AB8DC15C-2C44-4DD7-ABF0-4081B810D0C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86CB24FE-E120-4F46-8FDF-9377D624B5A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15936DA9-D062-4140-AB9A-BC8543F85C5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BAD85301-26AB-4C51-A1E4-101C8AD4986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7ABCB044-80A4-48FA-9A1F-161C6142ABF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07495D94-58E0-4D4D-B14E-3FCA6BC0E51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46D5769A-1313-482D-952C-46D2D2E48F2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4A94D45B-CB15-404A-9769-3DE52149FB4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8B713AD9-A8CE-4F3D-8F42-F1F1C47F684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DF4386D9-7E4E-43F7-B054-811632C3646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0F128412-F584-4461-9C39-8AADBC16232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5FBC2C77-3D30-434B-A4F7-C8D378EABDD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03E3436F-9867-4E8E-96C5-9DA937A20227}"/>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D60CE788-D88B-4E7A-AAC9-819F8F86326E}"/>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0CFDC6DE-488F-46C8-A81B-23C3DBA9F207}"/>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1248EBF4-F95F-4E9F-AA8B-C3B5A7F3F412}"/>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8365078D-5BB4-4636-970E-D2163E295F51}"/>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A60EF2AE-05C8-47D8-AB23-41786FFB9D3C}"/>
            </a:ext>
          </a:extLst>
        </xdr:cNvPr>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AF4091C7-6F89-4F8B-BEBF-EA32BF12EDC7}"/>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36CECD50-646F-46CE-9A19-F8ABC1A9CA3B}"/>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C7EE174B-71EF-439A-99C1-C3D5EF43292B}"/>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9B250A41-3EC2-4483-9B0F-7D74EEA6401A}"/>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D785F741-1A38-4845-9D08-10E535B6AD2F}"/>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D4EF4E0-1D13-41CC-BC53-C67D331A301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CEB96AC-1621-4E6B-9100-8356BFD84A5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D4C85D7-2646-43E7-B337-52AAAFD7723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73A26E1-07A0-407E-9641-3D457532414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792C1EE-903C-44FB-9897-A0E96B7B10E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69487</xdr:rowOff>
    </xdr:from>
    <xdr:to>
      <xdr:col>85</xdr:col>
      <xdr:colOff>177800</xdr:colOff>
      <xdr:row>38</xdr:row>
      <xdr:rowOff>171087</xdr:rowOff>
    </xdr:to>
    <xdr:sp macro="" textlink="">
      <xdr:nvSpPr>
        <xdr:cNvPr id="534" name="楕円 533">
          <a:extLst>
            <a:ext uri="{FF2B5EF4-FFF2-40B4-BE49-F238E27FC236}">
              <a16:creationId xmlns:a16="http://schemas.microsoft.com/office/drawing/2014/main" id="{DDF38FC0-5103-4705-B00C-E53866B2528D}"/>
            </a:ext>
          </a:extLst>
        </xdr:cNvPr>
        <xdr:cNvSpPr/>
      </xdr:nvSpPr>
      <xdr:spPr>
        <a:xfrm>
          <a:off x="162687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92364</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39AFE629-52E7-4EC0-8F26-61E9A9AEF797}"/>
            </a:ext>
          </a:extLst>
        </xdr:cNvPr>
        <xdr:cNvSpPr txBox="1"/>
      </xdr:nvSpPr>
      <xdr:spPr>
        <a:xfrm>
          <a:off x="16357600" y="6436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35197</xdr:rowOff>
    </xdr:from>
    <xdr:to>
      <xdr:col>81</xdr:col>
      <xdr:colOff>101600</xdr:colOff>
      <xdr:row>38</xdr:row>
      <xdr:rowOff>136797</xdr:rowOff>
    </xdr:to>
    <xdr:sp macro="" textlink="">
      <xdr:nvSpPr>
        <xdr:cNvPr id="536" name="楕円 535">
          <a:extLst>
            <a:ext uri="{FF2B5EF4-FFF2-40B4-BE49-F238E27FC236}">
              <a16:creationId xmlns:a16="http://schemas.microsoft.com/office/drawing/2014/main" id="{F1E0ACC3-7C25-46C9-9D61-EBB29B761D21}"/>
            </a:ext>
          </a:extLst>
        </xdr:cNvPr>
        <xdr:cNvSpPr/>
      </xdr:nvSpPr>
      <xdr:spPr>
        <a:xfrm>
          <a:off x="154305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85997</xdr:rowOff>
    </xdr:from>
    <xdr:to>
      <xdr:col>85</xdr:col>
      <xdr:colOff>127000</xdr:colOff>
      <xdr:row>38</xdr:row>
      <xdr:rowOff>120287</xdr:rowOff>
    </xdr:to>
    <xdr:cxnSp macro="">
      <xdr:nvCxnSpPr>
        <xdr:cNvPr id="537" name="直線コネクタ 536">
          <a:extLst>
            <a:ext uri="{FF2B5EF4-FFF2-40B4-BE49-F238E27FC236}">
              <a16:creationId xmlns:a16="http://schemas.microsoft.com/office/drawing/2014/main" id="{4D998B67-53FF-4B93-AC2F-3557C8E873C8}"/>
            </a:ext>
          </a:extLst>
        </xdr:cNvPr>
        <xdr:cNvCxnSpPr/>
      </xdr:nvCxnSpPr>
      <xdr:spPr>
        <a:xfrm>
          <a:off x="15481300" y="660109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4173</xdr:rowOff>
    </xdr:from>
    <xdr:to>
      <xdr:col>76</xdr:col>
      <xdr:colOff>165100</xdr:colOff>
      <xdr:row>39</xdr:row>
      <xdr:rowOff>105773</xdr:rowOff>
    </xdr:to>
    <xdr:sp macro="" textlink="">
      <xdr:nvSpPr>
        <xdr:cNvPr id="538" name="楕円 537">
          <a:extLst>
            <a:ext uri="{FF2B5EF4-FFF2-40B4-BE49-F238E27FC236}">
              <a16:creationId xmlns:a16="http://schemas.microsoft.com/office/drawing/2014/main" id="{0C7A9A5A-909B-4F23-AF29-15921AEDBB95}"/>
            </a:ext>
          </a:extLst>
        </xdr:cNvPr>
        <xdr:cNvSpPr/>
      </xdr:nvSpPr>
      <xdr:spPr>
        <a:xfrm>
          <a:off x="14541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85997</xdr:rowOff>
    </xdr:from>
    <xdr:to>
      <xdr:col>81</xdr:col>
      <xdr:colOff>50800</xdr:colOff>
      <xdr:row>39</xdr:row>
      <xdr:rowOff>54973</xdr:rowOff>
    </xdr:to>
    <xdr:cxnSp macro="">
      <xdr:nvCxnSpPr>
        <xdr:cNvPr id="539" name="直線コネクタ 538">
          <a:extLst>
            <a:ext uri="{FF2B5EF4-FFF2-40B4-BE49-F238E27FC236}">
              <a16:creationId xmlns:a16="http://schemas.microsoft.com/office/drawing/2014/main" id="{F4578F15-3FBF-4ECF-9372-0F5180C4FE7C}"/>
            </a:ext>
          </a:extLst>
        </xdr:cNvPr>
        <xdr:cNvCxnSpPr/>
      </xdr:nvCxnSpPr>
      <xdr:spPr>
        <a:xfrm flipV="1">
          <a:off x="14592300" y="6601097"/>
          <a:ext cx="889000" cy="1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136434</xdr:rowOff>
    </xdr:from>
    <xdr:to>
      <xdr:col>72</xdr:col>
      <xdr:colOff>38100</xdr:colOff>
      <xdr:row>39</xdr:row>
      <xdr:rowOff>66584</xdr:rowOff>
    </xdr:to>
    <xdr:sp macro="" textlink="">
      <xdr:nvSpPr>
        <xdr:cNvPr id="540" name="楕円 539">
          <a:extLst>
            <a:ext uri="{FF2B5EF4-FFF2-40B4-BE49-F238E27FC236}">
              <a16:creationId xmlns:a16="http://schemas.microsoft.com/office/drawing/2014/main" id="{659F8DE0-8AE4-4CE4-9B88-22BAD7D52A01}"/>
            </a:ext>
          </a:extLst>
        </xdr:cNvPr>
        <xdr:cNvSpPr/>
      </xdr:nvSpPr>
      <xdr:spPr>
        <a:xfrm>
          <a:off x="13652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15784</xdr:rowOff>
    </xdr:from>
    <xdr:to>
      <xdr:col>76</xdr:col>
      <xdr:colOff>114300</xdr:colOff>
      <xdr:row>39</xdr:row>
      <xdr:rowOff>54973</xdr:rowOff>
    </xdr:to>
    <xdr:cxnSp macro="">
      <xdr:nvCxnSpPr>
        <xdr:cNvPr id="541" name="直線コネクタ 540">
          <a:extLst>
            <a:ext uri="{FF2B5EF4-FFF2-40B4-BE49-F238E27FC236}">
              <a16:creationId xmlns:a16="http://schemas.microsoft.com/office/drawing/2014/main" id="{5EE05F49-025F-4058-9ADA-F91AEBF6049A}"/>
            </a:ext>
          </a:extLst>
        </xdr:cNvPr>
        <xdr:cNvCxnSpPr/>
      </xdr:nvCxnSpPr>
      <xdr:spPr>
        <a:xfrm>
          <a:off x="13703300" y="670233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100512</xdr:rowOff>
    </xdr:from>
    <xdr:to>
      <xdr:col>67</xdr:col>
      <xdr:colOff>101600</xdr:colOff>
      <xdr:row>39</xdr:row>
      <xdr:rowOff>30662</xdr:rowOff>
    </xdr:to>
    <xdr:sp macro="" textlink="">
      <xdr:nvSpPr>
        <xdr:cNvPr id="542" name="楕円 541">
          <a:extLst>
            <a:ext uri="{FF2B5EF4-FFF2-40B4-BE49-F238E27FC236}">
              <a16:creationId xmlns:a16="http://schemas.microsoft.com/office/drawing/2014/main" id="{7F3C44B3-8A62-4A59-B513-4A6865B3C052}"/>
            </a:ext>
          </a:extLst>
        </xdr:cNvPr>
        <xdr:cNvSpPr/>
      </xdr:nvSpPr>
      <xdr:spPr>
        <a:xfrm>
          <a:off x="12763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151312</xdr:rowOff>
    </xdr:from>
    <xdr:to>
      <xdr:col>71</xdr:col>
      <xdr:colOff>177800</xdr:colOff>
      <xdr:row>39</xdr:row>
      <xdr:rowOff>15784</xdr:rowOff>
    </xdr:to>
    <xdr:cxnSp macro="">
      <xdr:nvCxnSpPr>
        <xdr:cNvPr id="543" name="直線コネクタ 542">
          <a:extLst>
            <a:ext uri="{FF2B5EF4-FFF2-40B4-BE49-F238E27FC236}">
              <a16:creationId xmlns:a16="http://schemas.microsoft.com/office/drawing/2014/main" id="{F31088B6-A25A-41F3-BBD3-247EE7F53C1A}"/>
            </a:ext>
          </a:extLst>
        </xdr:cNvPr>
        <xdr:cNvCxnSpPr/>
      </xdr:nvCxnSpPr>
      <xdr:spPr>
        <a:xfrm>
          <a:off x="12814300" y="666641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A7557765-274A-4BD1-A39D-2E1A0787DAFA}"/>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52B5D783-C705-4415-853C-1868F094EBF2}"/>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3B179D4A-940A-4AB3-B4B8-1F1A0CB15A83}"/>
            </a:ext>
          </a:extLst>
        </xdr:cNvPr>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7EDC8D35-A29E-4D73-B398-9B4C75F63178}"/>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153324</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A8683101-79FC-4A61-86AD-E5A6529B7062}"/>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122300</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2892EAF0-3C19-4F38-AF77-42FA44B2A2F0}"/>
            </a:ext>
          </a:extLst>
        </xdr:cNvPr>
        <xdr:cNvSpPr txBox="1"/>
      </xdr:nvSpPr>
      <xdr:spPr>
        <a:xfrm>
          <a:off x="14389744" y="646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83111</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CA1DCF9D-272B-40B8-A531-9D55CAD19727}"/>
            </a:ext>
          </a:extLst>
        </xdr:cNvPr>
        <xdr:cNvSpPr txBox="1"/>
      </xdr:nvSpPr>
      <xdr:spPr>
        <a:xfrm>
          <a:off x="13500744" y="642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21789</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4ECD9791-ECAA-44EB-A783-B9675F0E16DE}"/>
            </a:ext>
          </a:extLst>
        </xdr:cNvPr>
        <xdr:cNvSpPr txBox="1"/>
      </xdr:nvSpPr>
      <xdr:spPr>
        <a:xfrm>
          <a:off x="12611744" y="670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EFB69447-2C4D-41B0-9CAA-D58CBA28D6D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B5C4AEE2-2ABA-44E9-88A2-80C3C2E977A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6087B7BC-49EF-46FA-B612-32FD1E65EB2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E68EA25F-89AB-4C88-8845-2D8D5F33C70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4081D9BE-18F4-4BA1-BDEC-9B44A45D0D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1549527A-2DA1-4F35-85D2-45F8653A575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09E0527-8EFF-438A-8533-10A07075002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D71FB50A-7CE8-44B2-B9CC-17A543BD5C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76702265-BBF6-4880-911D-F2EA09A6AA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FF00B0F3-85C7-413E-8C61-EC14147E3CA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CEBDBE83-F05D-4856-91B5-EA9B447C4F0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53692C3D-4262-4AB1-A391-45D41DEF312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8EEFF671-824C-46C9-BE9D-AE137720989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2866D1F0-9AC6-4CE1-A9BF-CF53929C425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4F38ED7C-1055-49D8-8B87-A2A42711C45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6A08665B-7574-47F0-8739-2425061123FB}"/>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DA3F08A-73F8-4B9B-88A3-448042881C3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66408CF7-5A89-4FDC-85EA-D1AD1B9D05A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A52D2C88-4123-4F78-8B5F-B0BB409BBBA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300172A2-A8F5-40C8-86F8-41FC8F408EA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7B3E88D-834E-4DCB-9756-CC294D5441B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7B9CAB25-E4B7-468F-AB6E-60E786AFC26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9326A4D9-FEE8-4C36-A3CE-7BB2693F71D3}"/>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E6631898-0099-49D8-ADB0-3F91C2DD72A9}"/>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2D97EBF6-F04B-4E6D-83F3-CC51CF50E736}"/>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862F43A8-9F60-4E21-ACF2-2ABCB41FB89D}"/>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449C2983-B636-4D41-A28F-B8E885B033E6}"/>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CB0922BC-F4E8-4415-9624-E0E1A18A26E7}"/>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39270B10-39FA-4A54-B558-50D505AE9573}"/>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B0DA96FE-6193-4A39-8F4C-4B2A40F91561}"/>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F231737B-4881-48E4-B13A-2D990F978885}"/>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3FC2793D-CEED-4E5B-B11A-01B9B821E26D}"/>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AE51E84-F77B-49ED-8279-F19AC7344FF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F563CD3-967C-40E3-8067-B307520A20C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143E1D-2EB5-4778-8DC1-1C5F58F57D7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F346C34-C6D3-4338-B93C-4EB9197E082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7A1F60C-BE4C-4943-BCDD-16C6A6B0611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4428</xdr:rowOff>
    </xdr:from>
    <xdr:to>
      <xdr:col>116</xdr:col>
      <xdr:colOff>114300</xdr:colOff>
      <xdr:row>38</xdr:row>
      <xdr:rowOff>106028</xdr:rowOff>
    </xdr:to>
    <xdr:sp macro="" textlink="">
      <xdr:nvSpPr>
        <xdr:cNvPr id="589" name="楕円 588">
          <a:extLst>
            <a:ext uri="{FF2B5EF4-FFF2-40B4-BE49-F238E27FC236}">
              <a16:creationId xmlns:a16="http://schemas.microsoft.com/office/drawing/2014/main" id="{8E562C98-F96A-47C7-A2A3-311BA32D7C32}"/>
            </a:ext>
          </a:extLst>
        </xdr:cNvPr>
        <xdr:cNvSpPr/>
      </xdr:nvSpPr>
      <xdr:spPr>
        <a:xfrm>
          <a:off x="22110700" y="651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27305</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D5921E5D-8B46-45BB-AA58-63DAAB8FD836}"/>
            </a:ext>
          </a:extLst>
        </xdr:cNvPr>
        <xdr:cNvSpPr txBox="1"/>
      </xdr:nvSpPr>
      <xdr:spPr>
        <a:xfrm>
          <a:off x="22199600" y="6370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22803</xdr:rowOff>
    </xdr:from>
    <xdr:to>
      <xdr:col>112</xdr:col>
      <xdr:colOff>38100</xdr:colOff>
      <xdr:row>38</xdr:row>
      <xdr:rowOff>124403</xdr:rowOff>
    </xdr:to>
    <xdr:sp macro="" textlink="">
      <xdr:nvSpPr>
        <xdr:cNvPr id="591" name="楕円 590">
          <a:extLst>
            <a:ext uri="{FF2B5EF4-FFF2-40B4-BE49-F238E27FC236}">
              <a16:creationId xmlns:a16="http://schemas.microsoft.com/office/drawing/2014/main" id="{F2BAE5DC-6E3A-425C-AAEA-153C025BD432}"/>
            </a:ext>
          </a:extLst>
        </xdr:cNvPr>
        <xdr:cNvSpPr/>
      </xdr:nvSpPr>
      <xdr:spPr>
        <a:xfrm>
          <a:off x="21272500" y="653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55228</xdr:rowOff>
    </xdr:from>
    <xdr:to>
      <xdr:col>116</xdr:col>
      <xdr:colOff>63500</xdr:colOff>
      <xdr:row>38</xdr:row>
      <xdr:rowOff>73603</xdr:rowOff>
    </xdr:to>
    <xdr:cxnSp macro="">
      <xdr:nvCxnSpPr>
        <xdr:cNvPr id="592" name="直線コネクタ 591">
          <a:extLst>
            <a:ext uri="{FF2B5EF4-FFF2-40B4-BE49-F238E27FC236}">
              <a16:creationId xmlns:a16="http://schemas.microsoft.com/office/drawing/2014/main" id="{2CE2010D-DDE3-45B4-BDE8-B35F1B7BB69D}"/>
            </a:ext>
          </a:extLst>
        </xdr:cNvPr>
        <xdr:cNvCxnSpPr/>
      </xdr:nvCxnSpPr>
      <xdr:spPr>
        <a:xfrm flipV="1">
          <a:off x="21323300" y="6570328"/>
          <a:ext cx="838200" cy="1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129708</xdr:rowOff>
    </xdr:from>
    <xdr:to>
      <xdr:col>107</xdr:col>
      <xdr:colOff>101600</xdr:colOff>
      <xdr:row>39</xdr:row>
      <xdr:rowOff>59858</xdr:rowOff>
    </xdr:to>
    <xdr:sp macro="" textlink="">
      <xdr:nvSpPr>
        <xdr:cNvPr id="593" name="楕円 592">
          <a:extLst>
            <a:ext uri="{FF2B5EF4-FFF2-40B4-BE49-F238E27FC236}">
              <a16:creationId xmlns:a16="http://schemas.microsoft.com/office/drawing/2014/main" id="{F61B4157-BE79-4753-A5AB-379EB7F999AF}"/>
            </a:ext>
          </a:extLst>
        </xdr:cNvPr>
        <xdr:cNvSpPr/>
      </xdr:nvSpPr>
      <xdr:spPr>
        <a:xfrm>
          <a:off x="20383500" y="664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73603</xdr:rowOff>
    </xdr:from>
    <xdr:to>
      <xdr:col>111</xdr:col>
      <xdr:colOff>177800</xdr:colOff>
      <xdr:row>39</xdr:row>
      <xdr:rowOff>9058</xdr:rowOff>
    </xdr:to>
    <xdr:cxnSp macro="">
      <xdr:nvCxnSpPr>
        <xdr:cNvPr id="594" name="直線コネクタ 593">
          <a:extLst>
            <a:ext uri="{FF2B5EF4-FFF2-40B4-BE49-F238E27FC236}">
              <a16:creationId xmlns:a16="http://schemas.microsoft.com/office/drawing/2014/main" id="{AB1B3D14-70FE-4B45-8EE6-077645713BDF}"/>
            </a:ext>
          </a:extLst>
        </xdr:cNvPr>
        <xdr:cNvCxnSpPr/>
      </xdr:nvCxnSpPr>
      <xdr:spPr>
        <a:xfrm flipV="1">
          <a:off x="20434300" y="6588703"/>
          <a:ext cx="889000" cy="10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142285</xdr:rowOff>
    </xdr:from>
    <xdr:to>
      <xdr:col>102</xdr:col>
      <xdr:colOff>165100</xdr:colOff>
      <xdr:row>39</xdr:row>
      <xdr:rowOff>72435</xdr:rowOff>
    </xdr:to>
    <xdr:sp macro="" textlink="">
      <xdr:nvSpPr>
        <xdr:cNvPr id="595" name="楕円 594">
          <a:extLst>
            <a:ext uri="{FF2B5EF4-FFF2-40B4-BE49-F238E27FC236}">
              <a16:creationId xmlns:a16="http://schemas.microsoft.com/office/drawing/2014/main" id="{EEC17778-EBC4-4770-A9CB-1C9E55AFF869}"/>
            </a:ext>
          </a:extLst>
        </xdr:cNvPr>
        <xdr:cNvSpPr/>
      </xdr:nvSpPr>
      <xdr:spPr>
        <a:xfrm>
          <a:off x="19494500" y="665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9058</xdr:rowOff>
    </xdr:from>
    <xdr:to>
      <xdr:col>107</xdr:col>
      <xdr:colOff>50800</xdr:colOff>
      <xdr:row>39</xdr:row>
      <xdr:rowOff>21635</xdr:rowOff>
    </xdr:to>
    <xdr:cxnSp macro="">
      <xdr:nvCxnSpPr>
        <xdr:cNvPr id="596" name="直線コネクタ 595">
          <a:extLst>
            <a:ext uri="{FF2B5EF4-FFF2-40B4-BE49-F238E27FC236}">
              <a16:creationId xmlns:a16="http://schemas.microsoft.com/office/drawing/2014/main" id="{F5922768-B0CD-4BCE-B414-B0A9C2662530}"/>
            </a:ext>
          </a:extLst>
        </xdr:cNvPr>
        <xdr:cNvCxnSpPr/>
      </xdr:nvCxnSpPr>
      <xdr:spPr>
        <a:xfrm flipV="1">
          <a:off x="19545300" y="6695608"/>
          <a:ext cx="889000" cy="1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155394</xdr:rowOff>
    </xdr:from>
    <xdr:to>
      <xdr:col>98</xdr:col>
      <xdr:colOff>38100</xdr:colOff>
      <xdr:row>39</xdr:row>
      <xdr:rowOff>85544</xdr:rowOff>
    </xdr:to>
    <xdr:sp macro="" textlink="">
      <xdr:nvSpPr>
        <xdr:cNvPr id="597" name="楕円 596">
          <a:extLst>
            <a:ext uri="{FF2B5EF4-FFF2-40B4-BE49-F238E27FC236}">
              <a16:creationId xmlns:a16="http://schemas.microsoft.com/office/drawing/2014/main" id="{9046F047-A121-46E0-A3A2-EABEBE1B4730}"/>
            </a:ext>
          </a:extLst>
        </xdr:cNvPr>
        <xdr:cNvSpPr/>
      </xdr:nvSpPr>
      <xdr:spPr>
        <a:xfrm>
          <a:off x="18605500" y="667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21635</xdr:rowOff>
    </xdr:from>
    <xdr:to>
      <xdr:col>102</xdr:col>
      <xdr:colOff>114300</xdr:colOff>
      <xdr:row>39</xdr:row>
      <xdr:rowOff>34744</xdr:rowOff>
    </xdr:to>
    <xdr:cxnSp macro="">
      <xdr:nvCxnSpPr>
        <xdr:cNvPr id="598" name="直線コネクタ 597">
          <a:extLst>
            <a:ext uri="{FF2B5EF4-FFF2-40B4-BE49-F238E27FC236}">
              <a16:creationId xmlns:a16="http://schemas.microsoft.com/office/drawing/2014/main" id="{3ABCF770-568E-4506-A843-42E80C184050}"/>
            </a:ext>
          </a:extLst>
        </xdr:cNvPr>
        <xdr:cNvCxnSpPr/>
      </xdr:nvCxnSpPr>
      <xdr:spPr>
        <a:xfrm flipV="1">
          <a:off x="18656300" y="6708185"/>
          <a:ext cx="889000" cy="1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98FCC69A-FBC5-4904-B5AB-63DD70ABAB2A}"/>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B4F2FD6-1F76-4FA7-9F6F-25F62968A42D}"/>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8C41ABB7-E0D4-410E-8187-F86B27B91117}"/>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C526ED47-CC59-4446-8125-FAD986083C26}"/>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140930</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0E3CC5E3-411D-486F-9678-B29FC610FAEA}"/>
            </a:ext>
          </a:extLst>
        </xdr:cNvPr>
        <xdr:cNvSpPr txBox="1"/>
      </xdr:nvSpPr>
      <xdr:spPr>
        <a:xfrm>
          <a:off x="21011095" y="631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76385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90FDF40A-0B2D-4BA4-8F5A-47A9802259CD}"/>
            </a:ext>
          </a:extLst>
        </xdr:cNvPr>
        <xdr:cNvSpPr txBox="1"/>
      </xdr:nvSpPr>
      <xdr:spPr>
        <a:xfrm>
          <a:off x="20134795" y="642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88963</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68751E4F-C7CF-4FF7-8F1F-66356EF2C76B}"/>
            </a:ext>
          </a:extLst>
        </xdr:cNvPr>
        <xdr:cNvSpPr txBox="1"/>
      </xdr:nvSpPr>
      <xdr:spPr>
        <a:xfrm>
          <a:off x="19245795" y="643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102070</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FADC2175-4525-4049-A5FB-94F839438738}"/>
            </a:ext>
          </a:extLst>
        </xdr:cNvPr>
        <xdr:cNvSpPr txBox="1"/>
      </xdr:nvSpPr>
      <xdr:spPr>
        <a:xfrm>
          <a:off x="18356795" y="644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8077F0B8-3ACF-4FFA-A599-62EB812B8B6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71F594B-5913-47D5-A983-74325FB22B1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436B1B0-C1AF-4194-8491-D05DEC613A1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A89103B-353E-4379-92D4-2094EE12CD1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72E6D57C-87B7-4E6F-A98D-7BFD28DC53B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1EDC9883-1470-48C0-80FD-63E20B50BCF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32879245-0556-463A-AB30-2D6CD562ACF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CB2F8C0C-F724-44BD-9876-9B3A913706F5}"/>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0C67053A-3E35-4CFA-AFBC-42A3431B817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8B391F1F-2225-4880-AE23-14D345A29AE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6DD988D1-D242-4739-8A1F-3318AA9FC5A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5E96854B-D459-449B-956E-564EAA92687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C4A30AC2-1F47-4913-B449-A510716957B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461CF5B7-C8FF-453D-B296-512C12186F7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3D5D30A0-60CA-4BEA-ACE3-130A35E3782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90AA7D2B-AC0D-4CE0-9319-3123865B6EA8}"/>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556DE05-DD24-4E7C-9DBB-09DC004B35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CDC27FE4-DFE3-4AE9-A159-456193DB8A2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B4C02B0-07B7-47A6-A0EF-55F666CFAC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B44CD77-FADC-4E82-A225-4FB07416027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268301-5AF0-42AB-8FE6-DB77DB814FB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154843C8-C5D6-4C2E-B09B-F6DC98D5493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0729F98-3F54-4F4B-9606-F61C5E838C9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3FDDEE6A-B53F-43B7-B44B-A35700CFC2B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369DA8A-3171-4F5B-8C6A-BE709F66872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B3B62965-21CF-413C-B390-75D0DBE5F73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228D2E9D-0F43-475E-A8EE-B5EEA276A4C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9685AB24-7EAF-463A-A64A-098EDC519BC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40D8F8CF-4B53-4E9F-B3F4-DEC2170DEAC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D666E110-B214-4C65-BA22-11B1596AB6F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DFB98692-3244-4F53-BC9C-5C7D4432908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E3E3D994-647C-41EE-B269-49E6423AFF2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21B43F35-94A8-4D6D-A0D6-9E3B4751A8E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E7AA594F-0E9C-4AEE-8DA0-2A78ECA4C48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F94C3177-CD6E-4012-8F5F-A69FCD19F64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AB7872FA-51E0-487B-9AC8-36B886DCB08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22BE65EA-DE26-4F1E-AB5D-980C3833354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45962964-E10A-4E08-8914-3827BCA5B40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ECFFD7F8-3C49-4754-974E-697B7B34024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1544D834-27A0-4930-8AE3-33D54631250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7" name="直線コネクタ 646">
          <a:extLst>
            <a:ext uri="{FF2B5EF4-FFF2-40B4-BE49-F238E27FC236}">
              <a16:creationId xmlns:a16="http://schemas.microsoft.com/office/drawing/2014/main" id="{0F944D51-D478-4B78-9E2E-9C5155614EE3}"/>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E788BACE-0DF5-49BF-9BE9-8C12E6FA7401}"/>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49" name="直線コネクタ 648">
          <a:extLst>
            <a:ext uri="{FF2B5EF4-FFF2-40B4-BE49-F238E27FC236}">
              <a16:creationId xmlns:a16="http://schemas.microsoft.com/office/drawing/2014/main" id="{8ED10F34-7FF6-4885-9EC0-542E279B6AC9}"/>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7DF818AB-2863-470D-AB7E-E8487D68DAF6}"/>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1" name="直線コネクタ 650">
          <a:extLst>
            <a:ext uri="{FF2B5EF4-FFF2-40B4-BE49-F238E27FC236}">
              <a16:creationId xmlns:a16="http://schemas.microsoft.com/office/drawing/2014/main" id="{2F2602F2-DA16-48DC-895C-1327DF388EC2}"/>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0380218C-DCBE-4109-B681-839168F145EF}"/>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3" name="フローチャート: 判断 652">
          <a:extLst>
            <a:ext uri="{FF2B5EF4-FFF2-40B4-BE49-F238E27FC236}">
              <a16:creationId xmlns:a16="http://schemas.microsoft.com/office/drawing/2014/main" id="{617D72CF-110B-4340-87A8-B288EAF1A9F6}"/>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4" name="フローチャート: 判断 653">
          <a:extLst>
            <a:ext uri="{FF2B5EF4-FFF2-40B4-BE49-F238E27FC236}">
              <a16:creationId xmlns:a16="http://schemas.microsoft.com/office/drawing/2014/main" id="{8398D801-A8E0-45BB-B270-63BBF8EA7C0B}"/>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5" name="フローチャート: 判断 654">
          <a:extLst>
            <a:ext uri="{FF2B5EF4-FFF2-40B4-BE49-F238E27FC236}">
              <a16:creationId xmlns:a16="http://schemas.microsoft.com/office/drawing/2014/main" id="{35BEAE4B-CABB-4929-8ECA-7423CE828B1A}"/>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6" name="フローチャート: 判断 655">
          <a:extLst>
            <a:ext uri="{FF2B5EF4-FFF2-40B4-BE49-F238E27FC236}">
              <a16:creationId xmlns:a16="http://schemas.microsoft.com/office/drawing/2014/main" id="{E7C01DD7-360E-48C1-A184-26104EF78D28}"/>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7" name="フローチャート: 判断 656">
          <a:extLst>
            <a:ext uri="{FF2B5EF4-FFF2-40B4-BE49-F238E27FC236}">
              <a16:creationId xmlns:a16="http://schemas.microsoft.com/office/drawing/2014/main" id="{F6B24410-55DA-4BF0-BDB8-1F7D8D753371}"/>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2E80F23-BCEA-49AD-A2B3-3D8C378751B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F23D891-26FE-47FF-B34A-F7FE0F05F8D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E2FD83C-4A12-4268-BFAB-28D19B92E91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D0BE67D-D8AD-4185-8CDF-95EE4360592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95074C8-0E9E-498E-96BF-7331867AD45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149225</xdr:rowOff>
    </xdr:from>
    <xdr:to>
      <xdr:col>85</xdr:col>
      <xdr:colOff>177800</xdr:colOff>
      <xdr:row>82</xdr:row>
      <xdr:rowOff>79375</xdr:rowOff>
    </xdr:to>
    <xdr:sp macro="" textlink="">
      <xdr:nvSpPr>
        <xdr:cNvPr id="663" name="楕円 662">
          <a:extLst>
            <a:ext uri="{FF2B5EF4-FFF2-40B4-BE49-F238E27FC236}">
              <a16:creationId xmlns:a16="http://schemas.microsoft.com/office/drawing/2014/main" id="{ADA493CC-FA92-48E4-AB75-E630D34663E2}"/>
            </a:ext>
          </a:extLst>
        </xdr:cNvPr>
        <xdr:cNvSpPr/>
      </xdr:nvSpPr>
      <xdr:spPr>
        <a:xfrm>
          <a:off x="162687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652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8316775D-DB88-422A-80F0-6CA4610764BE}"/>
            </a:ext>
          </a:extLst>
        </xdr:cNvPr>
        <xdr:cNvSpPr txBox="1"/>
      </xdr:nvSpPr>
      <xdr:spPr>
        <a:xfrm>
          <a:off x="16357600"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124461</xdr:rowOff>
    </xdr:from>
    <xdr:to>
      <xdr:col>81</xdr:col>
      <xdr:colOff>101600</xdr:colOff>
      <xdr:row>82</xdr:row>
      <xdr:rowOff>54611</xdr:rowOff>
    </xdr:to>
    <xdr:sp macro="" textlink="">
      <xdr:nvSpPr>
        <xdr:cNvPr id="665" name="楕円 664">
          <a:extLst>
            <a:ext uri="{FF2B5EF4-FFF2-40B4-BE49-F238E27FC236}">
              <a16:creationId xmlns:a16="http://schemas.microsoft.com/office/drawing/2014/main" id="{C8BC4E3B-FE6A-4F06-80AC-6FDA14AADDF0}"/>
            </a:ext>
          </a:extLst>
        </xdr:cNvPr>
        <xdr:cNvSpPr/>
      </xdr:nvSpPr>
      <xdr:spPr>
        <a:xfrm>
          <a:off x="15430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3811</xdr:rowOff>
    </xdr:from>
    <xdr:to>
      <xdr:col>85</xdr:col>
      <xdr:colOff>127000</xdr:colOff>
      <xdr:row>82</xdr:row>
      <xdr:rowOff>28575</xdr:rowOff>
    </xdr:to>
    <xdr:cxnSp macro="">
      <xdr:nvCxnSpPr>
        <xdr:cNvPr id="666" name="直線コネクタ 665">
          <a:extLst>
            <a:ext uri="{FF2B5EF4-FFF2-40B4-BE49-F238E27FC236}">
              <a16:creationId xmlns:a16="http://schemas.microsoft.com/office/drawing/2014/main" id="{302EA7A6-1E85-413C-9A8A-311E42135030}"/>
            </a:ext>
          </a:extLst>
        </xdr:cNvPr>
        <xdr:cNvCxnSpPr/>
      </xdr:nvCxnSpPr>
      <xdr:spPr>
        <a:xfrm>
          <a:off x="15481300" y="1406271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101600</xdr:rowOff>
    </xdr:from>
    <xdr:to>
      <xdr:col>76</xdr:col>
      <xdr:colOff>165100</xdr:colOff>
      <xdr:row>82</xdr:row>
      <xdr:rowOff>31750</xdr:rowOff>
    </xdr:to>
    <xdr:sp macro="" textlink="">
      <xdr:nvSpPr>
        <xdr:cNvPr id="667" name="楕円 666">
          <a:extLst>
            <a:ext uri="{FF2B5EF4-FFF2-40B4-BE49-F238E27FC236}">
              <a16:creationId xmlns:a16="http://schemas.microsoft.com/office/drawing/2014/main" id="{4933EF20-C334-4F6A-924B-423FCA230E64}"/>
            </a:ext>
          </a:extLst>
        </xdr:cNvPr>
        <xdr:cNvSpPr/>
      </xdr:nvSpPr>
      <xdr:spPr>
        <a:xfrm>
          <a:off x="14541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152400</xdr:rowOff>
    </xdr:from>
    <xdr:to>
      <xdr:col>81</xdr:col>
      <xdr:colOff>50800</xdr:colOff>
      <xdr:row>82</xdr:row>
      <xdr:rowOff>3811</xdr:rowOff>
    </xdr:to>
    <xdr:cxnSp macro="">
      <xdr:nvCxnSpPr>
        <xdr:cNvPr id="668" name="直線コネクタ 667">
          <a:extLst>
            <a:ext uri="{FF2B5EF4-FFF2-40B4-BE49-F238E27FC236}">
              <a16:creationId xmlns:a16="http://schemas.microsoft.com/office/drawing/2014/main" id="{FEE16CB8-79B5-4D9D-B73F-E824CFF8A642}"/>
            </a:ext>
          </a:extLst>
        </xdr:cNvPr>
        <xdr:cNvCxnSpPr/>
      </xdr:nvCxnSpPr>
      <xdr:spPr>
        <a:xfrm>
          <a:off x="14592300" y="140398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76836</xdr:rowOff>
    </xdr:from>
    <xdr:to>
      <xdr:col>72</xdr:col>
      <xdr:colOff>38100</xdr:colOff>
      <xdr:row>82</xdr:row>
      <xdr:rowOff>6986</xdr:rowOff>
    </xdr:to>
    <xdr:sp macro="" textlink="">
      <xdr:nvSpPr>
        <xdr:cNvPr id="669" name="楕円 668">
          <a:extLst>
            <a:ext uri="{FF2B5EF4-FFF2-40B4-BE49-F238E27FC236}">
              <a16:creationId xmlns:a16="http://schemas.microsoft.com/office/drawing/2014/main" id="{CA210EA0-291E-45CC-8DA4-961F428677FA}"/>
            </a:ext>
          </a:extLst>
        </xdr:cNvPr>
        <xdr:cNvSpPr/>
      </xdr:nvSpPr>
      <xdr:spPr>
        <a:xfrm>
          <a:off x="13652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127636</xdr:rowOff>
    </xdr:from>
    <xdr:to>
      <xdr:col>76</xdr:col>
      <xdr:colOff>114300</xdr:colOff>
      <xdr:row>81</xdr:row>
      <xdr:rowOff>152400</xdr:rowOff>
    </xdr:to>
    <xdr:cxnSp macro="">
      <xdr:nvCxnSpPr>
        <xdr:cNvPr id="670" name="直線コネクタ 669">
          <a:extLst>
            <a:ext uri="{FF2B5EF4-FFF2-40B4-BE49-F238E27FC236}">
              <a16:creationId xmlns:a16="http://schemas.microsoft.com/office/drawing/2014/main" id="{888355C5-7557-4D42-B93B-AB459AA6E0BA}"/>
            </a:ext>
          </a:extLst>
        </xdr:cNvPr>
        <xdr:cNvCxnSpPr/>
      </xdr:nvCxnSpPr>
      <xdr:spPr>
        <a:xfrm>
          <a:off x="13703300" y="1401508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52070</xdr:rowOff>
    </xdr:from>
    <xdr:to>
      <xdr:col>67</xdr:col>
      <xdr:colOff>101600</xdr:colOff>
      <xdr:row>81</xdr:row>
      <xdr:rowOff>153670</xdr:rowOff>
    </xdr:to>
    <xdr:sp macro="" textlink="">
      <xdr:nvSpPr>
        <xdr:cNvPr id="671" name="楕円 670">
          <a:extLst>
            <a:ext uri="{FF2B5EF4-FFF2-40B4-BE49-F238E27FC236}">
              <a16:creationId xmlns:a16="http://schemas.microsoft.com/office/drawing/2014/main" id="{3E84DC8E-A496-4151-A7E7-DA6CCCCB8E3D}"/>
            </a:ext>
          </a:extLst>
        </xdr:cNvPr>
        <xdr:cNvSpPr/>
      </xdr:nvSpPr>
      <xdr:spPr>
        <a:xfrm>
          <a:off x="12763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102870</xdr:rowOff>
    </xdr:from>
    <xdr:to>
      <xdr:col>71</xdr:col>
      <xdr:colOff>177800</xdr:colOff>
      <xdr:row>81</xdr:row>
      <xdr:rowOff>127636</xdr:rowOff>
    </xdr:to>
    <xdr:cxnSp macro="">
      <xdr:nvCxnSpPr>
        <xdr:cNvPr id="672" name="直線コネクタ 671">
          <a:extLst>
            <a:ext uri="{FF2B5EF4-FFF2-40B4-BE49-F238E27FC236}">
              <a16:creationId xmlns:a16="http://schemas.microsoft.com/office/drawing/2014/main" id="{6751B433-0757-4E32-920F-5F9E7A6747CA}"/>
            </a:ext>
          </a:extLst>
        </xdr:cNvPr>
        <xdr:cNvCxnSpPr/>
      </xdr:nvCxnSpPr>
      <xdr:spPr>
        <a:xfrm>
          <a:off x="12814300" y="1399032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673" name="n_1aveValue【消防施設】&#10;有形固定資産減価償却率">
          <a:extLst>
            <a:ext uri="{FF2B5EF4-FFF2-40B4-BE49-F238E27FC236}">
              <a16:creationId xmlns:a16="http://schemas.microsoft.com/office/drawing/2014/main" id="{0FBC8E07-47A1-415B-A834-D0DACB0D6EE4}"/>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4" name="n_2aveValue【消防施設】&#10;有形固定資産減価償却率">
          <a:extLst>
            <a:ext uri="{FF2B5EF4-FFF2-40B4-BE49-F238E27FC236}">
              <a16:creationId xmlns:a16="http://schemas.microsoft.com/office/drawing/2014/main" id="{ECA11B65-C63D-4880-80C5-89615451C00E}"/>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5" name="n_3aveValue【消防施設】&#10;有形固定資産減価償却率">
          <a:extLst>
            <a:ext uri="{FF2B5EF4-FFF2-40B4-BE49-F238E27FC236}">
              <a16:creationId xmlns:a16="http://schemas.microsoft.com/office/drawing/2014/main" id="{59989A19-A363-495F-AF24-3E802789AE3B}"/>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676" name="n_4aveValue【消防施設】&#10;有形固定資産減価償却率">
          <a:extLst>
            <a:ext uri="{FF2B5EF4-FFF2-40B4-BE49-F238E27FC236}">
              <a16:creationId xmlns:a16="http://schemas.microsoft.com/office/drawing/2014/main" id="{0C5AEE27-B052-447D-B1C8-8DC8585F0E7E}"/>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71138</xdr:rowOff>
    </xdr:from>
    <xdr:ext cx="405111" cy="259045"/>
    <xdr:sp macro="" textlink="">
      <xdr:nvSpPr>
        <xdr:cNvPr id="677" name="n_1mainValue【消防施設】&#10;有形固定資産減価償却率">
          <a:extLst>
            <a:ext uri="{FF2B5EF4-FFF2-40B4-BE49-F238E27FC236}">
              <a16:creationId xmlns:a16="http://schemas.microsoft.com/office/drawing/2014/main" id="{B535C9E1-4240-4DCF-8050-9A70402FD7B0}"/>
            </a:ext>
          </a:extLst>
        </xdr:cNvPr>
        <xdr:cNvSpPr txBox="1"/>
      </xdr:nvSpPr>
      <xdr:spPr>
        <a:xfrm>
          <a:off x="15266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48277</xdr:rowOff>
    </xdr:from>
    <xdr:ext cx="405111" cy="259045"/>
    <xdr:sp macro="" textlink="">
      <xdr:nvSpPr>
        <xdr:cNvPr id="678" name="n_2mainValue【消防施設】&#10;有形固定資産減価償却率">
          <a:extLst>
            <a:ext uri="{FF2B5EF4-FFF2-40B4-BE49-F238E27FC236}">
              <a16:creationId xmlns:a16="http://schemas.microsoft.com/office/drawing/2014/main" id="{A6A98680-3D2D-4BAD-AD71-441DA8B9665D}"/>
            </a:ext>
          </a:extLst>
        </xdr:cNvPr>
        <xdr:cNvSpPr txBox="1"/>
      </xdr:nvSpPr>
      <xdr:spPr>
        <a:xfrm>
          <a:off x="14389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23513</xdr:rowOff>
    </xdr:from>
    <xdr:ext cx="405111" cy="259045"/>
    <xdr:sp macro="" textlink="">
      <xdr:nvSpPr>
        <xdr:cNvPr id="679" name="n_3mainValue【消防施設】&#10;有形固定資産減価償却率">
          <a:extLst>
            <a:ext uri="{FF2B5EF4-FFF2-40B4-BE49-F238E27FC236}">
              <a16:creationId xmlns:a16="http://schemas.microsoft.com/office/drawing/2014/main" id="{1AF2AAC4-6A97-46A1-B86F-A9D91EA7D620}"/>
            </a:ext>
          </a:extLst>
        </xdr:cNvPr>
        <xdr:cNvSpPr txBox="1"/>
      </xdr:nvSpPr>
      <xdr:spPr>
        <a:xfrm>
          <a:off x="13500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170197</xdr:rowOff>
    </xdr:from>
    <xdr:ext cx="405111" cy="259045"/>
    <xdr:sp macro="" textlink="">
      <xdr:nvSpPr>
        <xdr:cNvPr id="680" name="n_4mainValue【消防施設】&#10;有形固定資産減価償却率">
          <a:extLst>
            <a:ext uri="{FF2B5EF4-FFF2-40B4-BE49-F238E27FC236}">
              <a16:creationId xmlns:a16="http://schemas.microsoft.com/office/drawing/2014/main" id="{24FFCB38-ED5F-41CA-A841-69742D496B24}"/>
            </a:ext>
          </a:extLst>
        </xdr:cNvPr>
        <xdr:cNvSpPr txBox="1"/>
      </xdr:nvSpPr>
      <xdr:spPr>
        <a:xfrm>
          <a:off x="12611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FDFEDCB5-28F2-4DD7-8E31-0BB7E688D1D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29EB5B59-4FB9-4D44-BC97-E836A4F65B2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13CA9297-415C-4D91-9C72-0B082507D74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22DF0FC4-C424-4F90-A17C-D9ED03A3DA9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9F2A6EF8-E601-43F9-BB0C-6C7D4968F40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98818A17-D4B8-4149-9E80-27A85E7FA2F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5CCCCB7D-587B-41CE-9E85-957CF591B3A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4E1CB76E-A024-4B18-9277-2B9AFD8424C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A0A85633-79FB-45D3-9C42-84CC4601CBE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5365A258-4F11-4507-A12B-D8CC2F7069C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2C70D856-1436-40EB-B33F-04BD5B08C35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4AFDF0E4-9432-4773-96B3-CFF8906BB73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05401D07-E810-4E8B-8581-87C6BE2816B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F84F59C8-8934-4A5B-B7F1-A5E299B588D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262CA874-9ADE-4BEC-A7E1-9CE109C7BC1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6F64A76B-4071-4CBF-A916-6340B5B1A53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8C4107C9-9E74-4A89-941E-9D7996A379A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8D86DFD9-B9AB-4AEA-8B95-E93B35DBB1C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CE3F7048-E49C-4B3D-9ACD-DCE95900BE0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6B7EDAE5-0F4A-4064-A8AC-FEE0ED6B5B9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A34BF0C6-A663-4A33-A877-2A0D70BE0F9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0D123714-101E-4E36-A9E5-60550222341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D66E3235-4339-47BC-8A5D-BBB3B64C230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773C450C-3A66-49E5-9D84-E19D68BDB42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01291FF6-D02F-45D1-9C45-833294F878A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6" name="直線コネクタ 705">
          <a:extLst>
            <a:ext uri="{FF2B5EF4-FFF2-40B4-BE49-F238E27FC236}">
              <a16:creationId xmlns:a16="http://schemas.microsoft.com/office/drawing/2014/main" id="{42877B5F-0C98-46C4-A90C-80CFCA3618F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7" name="【消防施設】&#10;一人当たり面積最小値テキスト">
          <a:extLst>
            <a:ext uri="{FF2B5EF4-FFF2-40B4-BE49-F238E27FC236}">
              <a16:creationId xmlns:a16="http://schemas.microsoft.com/office/drawing/2014/main" id="{6FCF0F33-99C8-4483-8874-8624C6FC5912}"/>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8" name="直線コネクタ 707">
          <a:extLst>
            <a:ext uri="{FF2B5EF4-FFF2-40B4-BE49-F238E27FC236}">
              <a16:creationId xmlns:a16="http://schemas.microsoft.com/office/drawing/2014/main" id="{5A725456-4CCE-4DEF-AE96-FE71CD0C57A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09" name="【消防施設】&#10;一人当たり面積最大値テキスト">
          <a:extLst>
            <a:ext uri="{FF2B5EF4-FFF2-40B4-BE49-F238E27FC236}">
              <a16:creationId xmlns:a16="http://schemas.microsoft.com/office/drawing/2014/main" id="{BF0E78C3-540F-44AE-96D0-AD86AA112814}"/>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0" name="直線コネクタ 709">
          <a:extLst>
            <a:ext uri="{FF2B5EF4-FFF2-40B4-BE49-F238E27FC236}">
              <a16:creationId xmlns:a16="http://schemas.microsoft.com/office/drawing/2014/main" id="{209DB87E-3805-4E44-9094-0B31E945D7BA}"/>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1" name="【消防施設】&#10;一人当たり面積平均値テキスト">
          <a:extLst>
            <a:ext uri="{FF2B5EF4-FFF2-40B4-BE49-F238E27FC236}">
              <a16:creationId xmlns:a16="http://schemas.microsoft.com/office/drawing/2014/main" id="{DC543C65-7ABE-4379-9724-F3A6E3F4B5A1}"/>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2" name="フローチャート: 判断 711">
          <a:extLst>
            <a:ext uri="{FF2B5EF4-FFF2-40B4-BE49-F238E27FC236}">
              <a16:creationId xmlns:a16="http://schemas.microsoft.com/office/drawing/2014/main" id="{272E7F26-F345-4A33-9DB4-E883F36E9ECF}"/>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3" name="フローチャート: 判断 712">
          <a:extLst>
            <a:ext uri="{FF2B5EF4-FFF2-40B4-BE49-F238E27FC236}">
              <a16:creationId xmlns:a16="http://schemas.microsoft.com/office/drawing/2014/main" id="{91D35783-08BD-479B-B2E5-170151F61D11}"/>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4" name="フローチャート: 判断 713">
          <a:extLst>
            <a:ext uri="{FF2B5EF4-FFF2-40B4-BE49-F238E27FC236}">
              <a16:creationId xmlns:a16="http://schemas.microsoft.com/office/drawing/2014/main" id="{25425340-209B-4390-91B5-4B89FECC710C}"/>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5" name="フローチャート: 判断 714">
          <a:extLst>
            <a:ext uri="{FF2B5EF4-FFF2-40B4-BE49-F238E27FC236}">
              <a16:creationId xmlns:a16="http://schemas.microsoft.com/office/drawing/2014/main" id="{51CC6676-FE8E-428C-8FFD-ADFC998169A6}"/>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6" name="フローチャート: 判断 715">
          <a:extLst>
            <a:ext uri="{FF2B5EF4-FFF2-40B4-BE49-F238E27FC236}">
              <a16:creationId xmlns:a16="http://schemas.microsoft.com/office/drawing/2014/main" id="{446953F3-67E0-4F6D-9959-FD772602233E}"/>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EF2CD2E9-1810-46A2-8136-64D03DD2C11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94F9954-47B1-429A-9BFB-1BB24446A5D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0BA61E9-508C-4047-A446-74DB361271C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B88FA89-7B55-4FBE-B8E8-DC9D9307858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4249078-6125-475E-9F3C-DA20901E839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22" name="楕円 721">
          <a:extLst>
            <a:ext uri="{FF2B5EF4-FFF2-40B4-BE49-F238E27FC236}">
              <a16:creationId xmlns:a16="http://schemas.microsoft.com/office/drawing/2014/main" id="{3FE2C7AE-24A7-4297-AE74-45EFFE604716}"/>
            </a:ext>
          </a:extLst>
        </xdr:cNvPr>
        <xdr:cNvSpPr/>
      </xdr:nvSpPr>
      <xdr:spPr>
        <a:xfrm>
          <a:off x="221107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723" name="【消防施設】&#10;一人当たり面積該当値テキスト">
          <a:extLst>
            <a:ext uri="{FF2B5EF4-FFF2-40B4-BE49-F238E27FC236}">
              <a16:creationId xmlns:a16="http://schemas.microsoft.com/office/drawing/2014/main" id="{073CA313-0895-4771-90C0-03A22BC22193}"/>
            </a:ext>
          </a:extLst>
        </xdr:cNvPr>
        <xdr:cNvSpPr txBox="1"/>
      </xdr:nvSpPr>
      <xdr:spPr>
        <a:xfrm>
          <a:off x="22199600" y="1469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151130</xdr:rowOff>
    </xdr:from>
    <xdr:to>
      <xdr:col>112</xdr:col>
      <xdr:colOff>38100</xdr:colOff>
      <xdr:row>86</xdr:row>
      <xdr:rowOff>81280</xdr:rowOff>
    </xdr:to>
    <xdr:sp macro="" textlink="">
      <xdr:nvSpPr>
        <xdr:cNvPr id="724" name="楕円 723">
          <a:extLst>
            <a:ext uri="{FF2B5EF4-FFF2-40B4-BE49-F238E27FC236}">
              <a16:creationId xmlns:a16="http://schemas.microsoft.com/office/drawing/2014/main" id="{4E2803C5-39CF-431C-AFCB-0A2FA63CC5C6}"/>
            </a:ext>
          </a:extLst>
        </xdr:cNvPr>
        <xdr:cNvSpPr/>
      </xdr:nvSpPr>
      <xdr:spPr>
        <a:xfrm>
          <a:off x="21272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27214</xdr:rowOff>
    </xdr:from>
    <xdr:to>
      <xdr:col>116</xdr:col>
      <xdr:colOff>63500</xdr:colOff>
      <xdr:row>86</xdr:row>
      <xdr:rowOff>30480</xdr:rowOff>
    </xdr:to>
    <xdr:cxnSp macro="">
      <xdr:nvCxnSpPr>
        <xdr:cNvPr id="725" name="直線コネクタ 724">
          <a:extLst>
            <a:ext uri="{FF2B5EF4-FFF2-40B4-BE49-F238E27FC236}">
              <a16:creationId xmlns:a16="http://schemas.microsoft.com/office/drawing/2014/main" id="{1BA71A02-536D-4638-8DFA-81298DC5A1B6}"/>
            </a:ext>
          </a:extLst>
        </xdr:cNvPr>
        <xdr:cNvCxnSpPr/>
      </xdr:nvCxnSpPr>
      <xdr:spPr>
        <a:xfrm flipV="1">
          <a:off x="21323300" y="1477191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155484</xdr:rowOff>
    </xdr:from>
    <xdr:to>
      <xdr:col>107</xdr:col>
      <xdr:colOff>101600</xdr:colOff>
      <xdr:row>86</xdr:row>
      <xdr:rowOff>85634</xdr:rowOff>
    </xdr:to>
    <xdr:sp macro="" textlink="">
      <xdr:nvSpPr>
        <xdr:cNvPr id="726" name="楕円 725">
          <a:extLst>
            <a:ext uri="{FF2B5EF4-FFF2-40B4-BE49-F238E27FC236}">
              <a16:creationId xmlns:a16="http://schemas.microsoft.com/office/drawing/2014/main" id="{816913A6-6338-4F64-95EF-51BB8102F258}"/>
            </a:ext>
          </a:extLst>
        </xdr:cNvPr>
        <xdr:cNvSpPr/>
      </xdr:nvSpPr>
      <xdr:spPr>
        <a:xfrm>
          <a:off x="20383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30480</xdr:rowOff>
    </xdr:from>
    <xdr:to>
      <xdr:col>111</xdr:col>
      <xdr:colOff>177800</xdr:colOff>
      <xdr:row>86</xdr:row>
      <xdr:rowOff>34834</xdr:rowOff>
    </xdr:to>
    <xdr:cxnSp macro="">
      <xdr:nvCxnSpPr>
        <xdr:cNvPr id="727" name="直線コネクタ 726">
          <a:extLst>
            <a:ext uri="{FF2B5EF4-FFF2-40B4-BE49-F238E27FC236}">
              <a16:creationId xmlns:a16="http://schemas.microsoft.com/office/drawing/2014/main" id="{F7E05E19-DC7F-4C0D-8490-1FE880DC3CB6}"/>
            </a:ext>
          </a:extLst>
        </xdr:cNvPr>
        <xdr:cNvCxnSpPr/>
      </xdr:nvCxnSpPr>
      <xdr:spPr>
        <a:xfrm flipV="1">
          <a:off x="20434300" y="14775180"/>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28" name="楕円 727">
          <a:extLst>
            <a:ext uri="{FF2B5EF4-FFF2-40B4-BE49-F238E27FC236}">
              <a16:creationId xmlns:a16="http://schemas.microsoft.com/office/drawing/2014/main" id="{08DEFAAE-D4BF-49C9-87EE-B414FEA66A1E}"/>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34834</xdr:rowOff>
    </xdr:from>
    <xdr:to>
      <xdr:col>107</xdr:col>
      <xdr:colOff>50800</xdr:colOff>
      <xdr:row>86</xdr:row>
      <xdr:rowOff>38100</xdr:rowOff>
    </xdr:to>
    <xdr:cxnSp macro="">
      <xdr:nvCxnSpPr>
        <xdr:cNvPr id="729" name="直線コネクタ 728">
          <a:extLst>
            <a:ext uri="{FF2B5EF4-FFF2-40B4-BE49-F238E27FC236}">
              <a16:creationId xmlns:a16="http://schemas.microsoft.com/office/drawing/2014/main" id="{2CEDE85C-328D-4D80-B39A-55D5E2632E62}"/>
            </a:ext>
          </a:extLst>
        </xdr:cNvPr>
        <xdr:cNvCxnSpPr/>
      </xdr:nvCxnSpPr>
      <xdr:spPr>
        <a:xfrm flipV="1">
          <a:off x="19545300" y="147795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163105</xdr:rowOff>
    </xdr:from>
    <xdr:to>
      <xdr:col>98</xdr:col>
      <xdr:colOff>38100</xdr:colOff>
      <xdr:row>86</xdr:row>
      <xdr:rowOff>93255</xdr:rowOff>
    </xdr:to>
    <xdr:sp macro="" textlink="">
      <xdr:nvSpPr>
        <xdr:cNvPr id="730" name="楕円 729">
          <a:extLst>
            <a:ext uri="{FF2B5EF4-FFF2-40B4-BE49-F238E27FC236}">
              <a16:creationId xmlns:a16="http://schemas.microsoft.com/office/drawing/2014/main" id="{7FA68EF7-E930-47B0-9B49-99AFE56F9AF2}"/>
            </a:ext>
          </a:extLst>
        </xdr:cNvPr>
        <xdr:cNvSpPr/>
      </xdr:nvSpPr>
      <xdr:spPr>
        <a:xfrm>
          <a:off x="18605500" y="147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42455</xdr:rowOff>
    </xdr:to>
    <xdr:cxnSp macro="">
      <xdr:nvCxnSpPr>
        <xdr:cNvPr id="731" name="直線コネクタ 730">
          <a:extLst>
            <a:ext uri="{FF2B5EF4-FFF2-40B4-BE49-F238E27FC236}">
              <a16:creationId xmlns:a16="http://schemas.microsoft.com/office/drawing/2014/main" id="{BA31772B-FFB8-4F1A-B5C4-640FC44E8273}"/>
            </a:ext>
          </a:extLst>
        </xdr:cNvPr>
        <xdr:cNvCxnSpPr/>
      </xdr:nvCxnSpPr>
      <xdr:spPr>
        <a:xfrm flipV="1">
          <a:off x="18656300" y="14782800"/>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732" name="n_1aveValue【消防施設】&#10;一人当たり面積">
          <a:extLst>
            <a:ext uri="{FF2B5EF4-FFF2-40B4-BE49-F238E27FC236}">
              <a16:creationId xmlns:a16="http://schemas.microsoft.com/office/drawing/2014/main" id="{A25896AE-2AE6-4E67-B989-1A87C8094F19}"/>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3" name="n_2aveValue【消防施設】&#10;一人当たり面積">
          <a:extLst>
            <a:ext uri="{FF2B5EF4-FFF2-40B4-BE49-F238E27FC236}">
              <a16:creationId xmlns:a16="http://schemas.microsoft.com/office/drawing/2014/main" id="{66C4FF29-1057-4C80-B513-797ECDEBB2EC}"/>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4" name="n_3aveValue【消防施設】&#10;一人当たり面積">
          <a:extLst>
            <a:ext uri="{FF2B5EF4-FFF2-40B4-BE49-F238E27FC236}">
              <a16:creationId xmlns:a16="http://schemas.microsoft.com/office/drawing/2014/main" id="{95C7FFC5-5752-41ED-B1D7-07C1051E2FE1}"/>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5" name="n_4aveValue【消防施設】&#10;一人当たり面積">
          <a:extLst>
            <a:ext uri="{FF2B5EF4-FFF2-40B4-BE49-F238E27FC236}">
              <a16:creationId xmlns:a16="http://schemas.microsoft.com/office/drawing/2014/main" id="{CDA65DBD-13E1-4081-8D77-C0987864057B}"/>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97807</xdr:rowOff>
    </xdr:from>
    <xdr:ext cx="469744" cy="259045"/>
    <xdr:sp macro="" textlink="">
      <xdr:nvSpPr>
        <xdr:cNvPr id="736" name="n_1mainValue【消防施設】&#10;一人当たり面積">
          <a:extLst>
            <a:ext uri="{FF2B5EF4-FFF2-40B4-BE49-F238E27FC236}">
              <a16:creationId xmlns:a16="http://schemas.microsoft.com/office/drawing/2014/main" id="{00B64F3F-A712-48F1-879F-DEFC3060D566}"/>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76761</xdr:rowOff>
    </xdr:from>
    <xdr:ext cx="469744" cy="259045"/>
    <xdr:sp macro="" textlink="">
      <xdr:nvSpPr>
        <xdr:cNvPr id="737" name="n_2mainValue【消防施設】&#10;一人当たり面積">
          <a:extLst>
            <a:ext uri="{FF2B5EF4-FFF2-40B4-BE49-F238E27FC236}">
              <a16:creationId xmlns:a16="http://schemas.microsoft.com/office/drawing/2014/main" id="{CBF80F90-94E9-4041-A3E4-14860DF1B6AD}"/>
            </a:ext>
          </a:extLst>
        </xdr:cNvPr>
        <xdr:cNvSpPr txBox="1"/>
      </xdr:nvSpPr>
      <xdr:spPr>
        <a:xfrm>
          <a:off x="20199427" y="1482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38" name="n_3mainValue【消防施設】&#10;一人当たり面積">
          <a:extLst>
            <a:ext uri="{FF2B5EF4-FFF2-40B4-BE49-F238E27FC236}">
              <a16:creationId xmlns:a16="http://schemas.microsoft.com/office/drawing/2014/main" id="{8D94FB3C-71E9-448D-A241-7EACBD8E778F}"/>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84382</xdr:rowOff>
    </xdr:from>
    <xdr:ext cx="469744" cy="259045"/>
    <xdr:sp macro="" textlink="">
      <xdr:nvSpPr>
        <xdr:cNvPr id="739" name="n_4mainValue【消防施設】&#10;一人当たり面積">
          <a:extLst>
            <a:ext uri="{FF2B5EF4-FFF2-40B4-BE49-F238E27FC236}">
              <a16:creationId xmlns:a16="http://schemas.microsoft.com/office/drawing/2014/main" id="{0EE2D600-B98D-4375-9DA7-EF7E8BACCE12}"/>
            </a:ext>
          </a:extLst>
        </xdr:cNvPr>
        <xdr:cNvSpPr txBox="1"/>
      </xdr:nvSpPr>
      <xdr:spPr>
        <a:xfrm>
          <a:off x="18421427" y="1482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AD565DD6-3335-4313-A48E-5718C666CBF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44DEA608-7DFF-4C9A-8C5B-C960953E1FE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F25911E3-1694-4E37-8A9A-FB28B97F9B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F381535-D8E4-4BFB-8218-446697D54B4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244F99D7-55FF-4587-A9BD-416102D7790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7274C546-B9C9-402A-96F2-CA75DFBCCFF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D100C392-164E-4002-AE65-F5ED0D0C04A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994A1BBF-16C9-42D3-8752-D7B52E5084B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B96360EC-AE70-4424-B664-BF0F824FFF5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AA386AAE-29B7-40E0-9A7F-169577DD4A2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D0BB748C-5C9F-4624-9200-CFB61791395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F43D913D-5E58-4E3A-BF58-E590DFE2C28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3C2F15CC-FF1E-4D39-B700-6B1A75FA643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B6084F72-960C-43E6-BE4B-FEB3B62B8D8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22DE32B5-9DB5-45D0-9076-97701283279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7B5F956B-BE8C-4BA9-B1D4-15F9D32DF6F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0719F987-6788-4E1C-95EB-0B5BA507B0C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99729826-8FB5-4EEF-9AFC-EE8213F2454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79121F93-380B-4DFB-92C1-DF16495A4B6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4705D178-001E-4579-96EB-27A5692D210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BD549450-0D52-4027-837B-D9F59F7CF64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DAA12699-B676-4B9D-9A6C-53FB2691AC2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17F0BDA6-8077-4B26-A9B4-6E89777B0F0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E27AEE45-8B48-4E56-BCDC-D010FF59634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7C75968A-3B7C-4A00-9382-1221DAA4EB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5" name="直線コネクタ 764">
          <a:extLst>
            <a:ext uri="{FF2B5EF4-FFF2-40B4-BE49-F238E27FC236}">
              <a16:creationId xmlns:a16="http://schemas.microsoft.com/office/drawing/2014/main" id="{8AD798AF-08E3-4197-88A3-927B3FE23EA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6" name="【庁舎】&#10;有形固定資産減価償却率最小値テキスト">
          <a:extLst>
            <a:ext uri="{FF2B5EF4-FFF2-40B4-BE49-F238E27FC236}">
              <a16:creationId xmlns:a16="http://schemas.microsoft.com/office/drawing/2014/main" id="{314B4774-6ABE-422D-A6EE-1D3EE9B839F9}"/>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7" name="直線コネクタ 766">
          <a:extLst>
            <a:ext uri="{FF2B5EF4-FFF2-40B4-BE49-F238E27FC236}">
              <a16:creationId xmlns:a16="http://schemas.microsoft.com/office/drawing/2014/main" id="{1B7F7873-5B63-4146-86FD-CDD8969D4E3D}"/>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8" name="【庁舎】&#10;有形固定資産減価償却率最大値テキスト">
          <a:extLst>
            <a:ext uri="{FF2B5EF4-FFF2-40B4-BE49-F238E27FC236}">
              <a16:creationId xmlns:a16="http://schemas.microsoft.com/office/drawing/2014/main" id="{A0069A9A-36B9-4B86-AF64-347D74C70BC8}"/>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69" name="直線コネクタ 768">
          <a:extLst>
            <a:ext uri="{FF2B5EF4-FFF2-40B4-BE49-F238E27FC236}">
              <a16:creationId xmlns:a16="http://schemas.microsoft.com/office/drawing/2014/main" id="{67B2AF28-B807-4B4C-9C7C-D51194C2AC31}"/>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70" name="【庁舎】&#10;有形固定資産減価償却率平均値テキスト">
          <a:extLst>
            <a:ext uri="{FF2B5EF4-FFF2-40B4-BE49-F238E27FC236}">
              <a16:creationId xmlns:a16="http://schemas.microsoft.com/office/drawing/2014/main" id="{D8BA42B9-2C81-469B-8107-CF159F0E210F}"/>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1" name="フローチャート: 判断 770">
          <a:extLst>
            <a:ext uri="{FF2B5EF4-FFF2-40B4-BE49-F238E27FC236}">
              <a16:creationId xmlns:a16="http://schemas.microsoft.com/office/drawing/2014/main" id="{0C882EDF-79E1-4F0C-BF90-DB6E5A23D0AF}"/>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2" name="フローチャート: 判断 771">
          <a:extLst>
            <a:ext uri="{FF2B5EF4-FFF2-40B4-BE49-F238E27FC236}">
              <a16:creationId xmlns:a16="http://schemas.microsoft.com/office/drawing/2014/main" id="{7794CADD-CC03-444D-960B-A5460778E4B1}"/>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3" name="フローチャート: 判断 772">
          <a:extLst>
            <a:ext uri="{FF2B5EF4-FFF2-40B4-BE49-F238E27FC236}">
              <a16:creationId xmlns:a16="http://schemas.microsoft.com/office/drawing/2014/main" id="{27B45C1F-CEF3-44E0-9ACC-DAD4E39550B1}"/>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4" name="フローチャート: 判断 773">
          <a:extLst>
            <a:ext uri="{FF2B5EF4-FFF2-40B4-BE49-F238E27FC236}">
              <a16:creationId xmlns:a16="http://schemas.microsoft.com/office/drawing/2014/main" id="{8D763B60-E709-4BE0-9022-53BBCA106861}"/>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5" name="フローチャート: 判断 774">
          <a:extLst>
            <a:ext uri="{FF2B5EF4-FFF2-40B4-BE49-F238E27FC236}">
              <a16:creationId xmlns:a16="http://schemas.microsoft.com/office/drawing/2014/main" id="{BA70CF93-071C-42EC-BD7C-966C4EEA6BCC}"/>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F714735-620E-4D4C-92AC-11A003A1694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88F396D-7070-406F-B3A4-A092B4FA5CE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CA2F76B-037B-4B1C-ABE9-181E631CEEB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2D5158A-7FC9-42A7-AB42-F581B227635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CAC8E9F-51B2-4538-A436-9319F65D64E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125005</xdr:rowOff>
    </xdr:from>
    <xdr:to>
      <xdr:col>85</xdr:col>
      <xdr:colOff>177800</xdr:colOff>
      <xdr:row>109</xdr:row>
      <xdr:rowOff>55155</xdr:rowOff>
    </xdr:to>
    <xdr:sp macro="" textlink="">
      <xdr:nvSpPr>
        <xdr:cNvPr id="781" name="楕円 780">
          <a:extLst>
            <a:ext uri="{FF2B5EF4-FFF2-40B4-BE49-F238E27FC236}">
              <a16:creationId xmlns:a16="http://schemas.microsoft.com/office/drawing/2014/main" id="{9A23277A-B8F9-4FC1-8A5E-2202B49C008B}"/>
            </a:ext>
          </a:extLst>
        </xdr:cNvPr>
        <xdr:cNvSpPr/>
      </xdr:nvSpPr>
      <xdr:spPr>
        <a:xfrm>
          <a:off x="16268700" y="186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39932</xdr:rowOff>
    </xdr:from>
    <xdr:ext cx="405111" cy="259045"/>
    <xdr:sp macro="" textlink="">
      <xdr:nvSpPr>
        <xdr:cNvPr id="782" name="【庁舎】&#10;有形固定資産減価償却率該当値テキスト">
          <a:extLst>
            <a:ext uri="{FF2B5EF4-FFF2-40B4-BE49-F238E27FC236}">
              <a16:creationId xmlns:a16="http://schemas.microsoft.com/office/drawing/2014/main" id="{BA91F503-4423-447B-A137-0C179B3BF492}"/>
            </a:ext>
          </a:extLst>
        </xdr:cNvPr>
        <xdr:cNvSpPr txBox="1"/>
      </xdr:nvSpPr>
      <xdr:spPr>
        <a:xfrm>
          <a:off x="16357600" y="1855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115207</xdr:rowOff>
    </xdr:from>
    <xdr:to>
      <xdr:col>81</xdr:col>
      <xdr:colOff>101600</xdr:colOff>
      <xdr:row>109</xdr:row>
      <xdr:rowOff>45357</xdr:rowOff>
    </xdr:to>
    <xdr:sp macro="" textlink="">
      <xdr:nvSpPr>
        <xdr:cNvPr id="783" name="楕円 782">
          <a:extLst>
            <a:ext uri="{FF2B5EF4-FFF2-40B4-BE49-F238E27FC236}">
              <a16:creationId xmlns:a16="http://schemas.microsoft.com/office/drawing/2014/main" id="{E559B20C-7657-4CE6-B1DB-F4B6628ED18F}"/>
            </a:ext>
          </a:extLst>
        </xdr:cNvPr>
        <xdr:cNvSpPr/>
      </xdr:nvSpPr>
      <xdr:spPr>
        <a:xfrm>
          <a:off x="15430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166007</xdr:rowOff>
    </xdr:from>
    <xdr:to>
      <xdr:col>85</xdr:col>
      <xdr:colOff>127000</xdr:colOff>
      <xdr:row>109</xdr:row>
      <xdr:rowOff>4355</xdr:rowOff>
    </xdr:to>
    <xdr:cxnSp macro="">
      <xdr:nvCxnSpPr>
        <xdr:cNvPr id="784" name="直線コネクタ 783">
          <a:extLst>
            <a:ext uri="{FF2B5EF4-FFF2-40B4-BE49-F238E27FC236}">
              <a16:creationId xmlns:a16="http://schemas.microsoft.com/office/drawing/2014/main" id="{6C0D0677-7830-4877-B75D-A865EA0B1CD1}"/>
            </a:ext>
          </a:extLst>
        </xdr:cNvPr>
        <xdr:cNvCxnSpPr/>
      </xdr:nvCxnSpPr>
      <xdr:spPr>
        <a:xfrm>
          <a:off x="15481300" y="1868260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107043</xdr:rowOff>
    </xdr:from>
    <xdr:to>
      <xdr:col>76</xdr:col>
      <xdr:colOff>165100</xdr:colOff>
      <xdr:row>109</xdr:row>
      <xdr:rowOff>37193</xdr:rowOff>
    </xdr:to>
    <xdr:sp macro="" textlink="">
      <xdr:nvSpPr>
        <xdr:cNvPr id="785" name="楕円 784">
          <a:extLst>
            <a:ext uri="{FF2B5EF4-FFF2-40B4-BE49-F238E27FC236}">
              <a16:creationId xmlns:a16="http://schemas.microsoft.com/office/drawing/2014/main" id="{2C232055-F3AF-4D1F-8997-CFABC4A8978B}"/>
            </a:ext>
          </a:extLst>
        </xdr:cNvPr>
        <xdr:cNvSpPr/>
      </xdr:nvSpPr>
      <xdr:spPr>
        <a:xfrm>
          <a:off x="14541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157843</xdr:rowOff>
    </xdr:from>
    <xdr:to>
      <xdr:col>81</xdr:col>
      <xdr:colOff>50800</xdr:colOff>
      <xdr:row>108</xdr:row>
      <xdr:rowOff>166007</xdr:rowOff>
    </xdr:to>
    <xdr:cxnSp macro="">
      <xdr:nvCxnSpPr>
        <xdr:cNvPr id="786" name="直線コネクタ 785">
          <a:extLst>
            <a:ext uri="{FF2B5EF4-FFF2-40B4-BE49-F238E27FC236}">
              <a16:creationId xmlns:a16="http://schemas.microsoft.com/office/drawing/2014/main" id="{99FD1331-7299-4E67-BA0D-549EBF005279}"/>
            </a:ext>
          </a:extLst>
        </xdr:cNvPr>
        <xdr:cNvCxnSpPr/>
      </xdr:nvCxnSpPr>
      <xdr:spPr>
        <a:xfrm>
          <a:off x="14592300" y="1867444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97245</xdr:rowOff>
    </xdr:from>
    <xdr:to>
      <xdr:col>72</xdr:col>
      <xdr:colOff>38100</xdr:colOff>
      <xdr:row>109</xdr:row>
      <xdr:rowOff>27395</xdr:rowOff>
    </xdr:to>
    <xdr:sp macro="" textlink="">
      <xdr:nvSpPr>
        <xdr:cNvPr id="787" name="楕円 786">
          <a:extLst>
            <a:ext uri="{FF2B5EF4-FFF2-40B4-BE49-F238E27FC236}">
              <a16:creationId xmlns:a16="http://schemas.microsoft.com/office/drawing/2014/main" id="{1E8E8F91-BD18-4325-96C8-A7DEA759340C}"/>
            </a:ext>
          </a:extLst>
        </xdr:cNvPr>
        <xdr:cNvSpPr/>
      </xdr:nvSpPr>
      <xdr:spPr>
        <a:xfrm>
          <a:off x="13652500" y="186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148045</xdr:rowOff>
    </xdr:from>
    <xdr:to>
      <xdr:col>76</xdr:col>
      <xdr:colOff>114300</xdr:colOff>
      <xdr:row>108</xdr:row>
      <xdr:rowOff>157843</xdr:rowOff>
    </xdr:to>
    <xdr:cxnSp macro="">
      <xdr:nvCxnSpPr>
        <xdr:cNvPr id="788" name="直線コネクタ 787">
          <a:extLst>
            <a:ext uri="{FF2B5EF4-FFF2-40B4-BE49-F238E27FC236}">
              <a16:creationId xmlns:a16="http://schemas.microsoft.com/office/drawing/2014/main" id="{7240DAD3-F92C-4DF3-BE2F-88DCE54502BC}"/>
            </a:ext>
          </a:extLst>
        </xdr:cNvPr>
        <xdr:cNvCxnSpPr/>
      </xdr:nvCxnSpPr>
      <xdr:spPr>
        <a:xfrm>
          <a:off x="13703300" y="1866464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87449</xdr:rowOff>
    </xdr:from>
    <xdr:to>
      <xdr:col>67</xdr:col>
      <xdr:colOff>101600</xdr:colOff>
      <xdr:row>109</xdr:row>
      <xdr:rowOff>17599</xdr:rowOff>
    </xdr:to>
    <xdr:sp macro="" textlink="">
      <xdr:nvSpPr>
        <xdr:cNvPr id="789" name="楕円 788">
          <a:extLst>
            <a:ext uri="{FF2B5EF4-FFF2-40B4-BE49-F238E27FC236}">
              <a16:creationId xmlns:a16="http://schemas.microsoft.com/office/drawing/2014/main" id="{E4B5C13E-75F5-4C58-BAEA-7A01F126EA1D}"/>
            </a:ext>
          </a:extLst>
        </xdr:cNvPr>
        <xdr:cNvSpPr/>
      </xdr:nvSpPr>
      <xdr:spPr>
        <a:xfrm>
          <a:off x="12763500" y="186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138249</xdr:rowOff>
    </xdr:from>
    <xdr:to>
      <xdr:col>71</xdr:col>
      <xdr:colOff>177800</xdr:colOff>
      <xdr:row>108</xdr:row>
      <xdr:rowOff>148045</xdr:rowOff>
    </xdr:to>
    <xdr:cxnSp macro="">
      <xdr:nvCxnSpPr>
        <xdr:cNvPr id="790" name="直線コネクタ 789">
          <a:extLst>
            <a:ext uri="{FF2B5EF4-FFF2-40B4-BE49-F238E27FC236}">
              <a16:creationId xmlns:a16="http://schemas.microsoft.com/office/drawing/2014/main" id="{D3C7DB10-DE58-4941-A999-0A2754801106}"/>
            </a:ext>
          </a:extLst>
        </xdr:cNvPr>
        <xdr:cNvCxnSpPr/>
      </xdr:nvCxnSpPr>
      <xdr:spPr>
        <a:xfrm>
          <a:off x="12814300" y="18654849"/>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1" name="n_1aveValue【庁舎】&#10;有形固定資産減価償却率">
          <a:extLst>
            <a:ext uri="{FF2B5EF4-FFF2-40B4-BE49-F238E27FC236}">
              <a16:creationId xmlns:a16="http://schemas.microsoft.com/office/drawing/2014/main" id="{297DC0DF-0E82-456D-A83D-B82768F28A7C}"/>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2" name="n_2aveValue【庁舎】&#10;有形固定資産減価償却率">
          <a:extLst>
            <a:ext uri="{FF2B5EF4-FFF2-40B4-BE49-F238E27FC236}">
              <a16:creationId xmlns:a16="http://schemas.microsoft.com/office/drawing/2014/main" id="{8C93B591-6B69-4E01-A98D-DFD678B8614C}"/>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793" name="n_3aveValue【庁舎】&#10;有形固定資産減価償却率">
          <a:extLst>
            <a:ext uri="{FF2B5EF4-FFF2-40B4-BE49-F238E27FC236}">
              <a16:creationId xmlns:a16="http://schemas.microsoft.com/office/drawing/2014/main" id="{BFD59676-2413-419B-BC24-F71B915B4F98}"/>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794" name="n_4aveValue【庁舎】&#10;有形固定資産減価償却率">
          <a:extLst>
            <a:ext uri="{FF2B5EF4-FFF2-40B4-BE49-F238E27FC236}">
              <a16:creationId xmlns:a16="http://schemas.microsoft.com/office/drawing/2014/main" id="{538E3D69-877A-4626-9E92-1158738A5F4F}"/>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36484</xdr:rowOff>
    </xdr:from>
    <xdr:ext cx="405111" cy="259045"/>
    <xdr:sp macro="" textlink="">
      <xdr:nvSpPr>
        <xdr:cNvPr id="795" name="n_1mainValue【庁舎】&#10;有形固定資産減価償却率">
          <a:extLst>
            <a:ext uri="{FF2B5EF4-FFF2-40B4-BE49-F238E27FC236}">
              <a16:creationId xmlns:a16="http://schemas.microsoft.com/office/drawing/2014/main" id="{0CE71DC3-182C-48BC-903F-4E3AD61E493A}"/>
            </a:ext>
          </a:extLst>
        </xdr:cNvPr>
        <xdr:cNvSpPr txBox="1"/>
      </xdr:nvSpPr>
      <xdr:spPr>
        <a:xfrm>
          <a:off x="1526604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28320</xdr:rowOff>
    </xdr:from>
    <xdr:ext cx="405111" cy="259045"/>
    <xdr:sp macro="" textlink="">
      <xdr:nvSpPr>
        <xdr:cNvPr id="796" name="n_2mainValue【庁舎】&#10;有形固定資産減価償却率">
          <a:extLst>
            <a:ext uri="{FF2B5EF4-FFF2-40B4-BE49-F238E27FC236}">
              <a16:creationId xmlns:a16="http://schemas.microsoft.com/office/drawing/2014/main" id="{1A2BF26A-F6E0-4BAA-8633-5FAC67FDB099}"/>
            </a:ext>
          </a:extLst>
        </xdr:cNvPr>
        <xdr:cNvSpPr txBox="1"/>
      </xdr:nvSpPr>
      <xdr:spPr>
        <a:xfrm>
          <a:off x="14389744" y="187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18522</xdr:rowOff>
    </xdr:from>
    <xdr:ext cx="405111" cy="259045"/>
    <xdr:sp macro="" textlink="">
      <xdr:nvSpPr>
        <xdr:cNvPr id="797" name="n_3mainValue【庁舎】&#10;有形固定資産減価償却率">
          <a:extLst>
            <a:ext uri="{FF2B5EF4-FFF2-40B4-BE49-F238E27FC236}">
              <a16:creationId xmlns:a16="http://schemas.microsoft.com/office/drawing/2014/main" id="{946D5B2A-8FC5-4695-810A-835EE32DC6EF}"/>
            </a:ext>
          </a:extLst>
        </xdr:cNvPr>
        <xdr:cNvSpPr txBox="1"/>
      </xdr:nvSpPr>
      <xdr:spPr>
        <a:xfrm>
          <a:off x="13500744" y="1870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8726</xdr:rowOff>
    </xdr:from>
    <xdr:ext cx="405111" cy="259045"/>
    <xdr:sp macro="" textlink="">
      <xdr:nvSpPr>
        <xdr:cNvPr id="798" name="n_4mainValue【庁舎】&#10;有形固定資産減価償却率">
          <a:extLst>
            <a:ext uri="{FF2B5EF4-FFF2-40B4-BE49-F238E27FC236}">
              <a16:creationId xmlns:a16="http://schemas.microsoft.com/office/drawing/2014/main" id="{713A9585-DC25-463B-8CB5-CC3FDE6457EB}"/>
            </a:ext>
          </a:extLst>
        </xdr:cNvPr>
        <xdr:cNvSpPr txBox="1"/>
      </xdr:nvSpPr>
      <xdr:spPr>
        <a:xfrm>
          <a:off x="12611744" y="1869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CFFCAE62-78FA-4E55-9764-78FF9AB4D5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C59613F4-8555-40A6-8F58-EAC4DDA960C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1DCC37F2-7E42-4E41-8E4C-5EA180819E1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37E63571-BDC3-4053-A3A2-5300990B3F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E8D72BE4-B80C-4680-B356-96724BCB375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B5C1A794-BAC0-456D-BB1E-5CDBE340EDC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4DC6381E-7BC8-4088-8B47-62767CAD339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3B2EA38-3908-438A-9C4E-DB6B8083F6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17C69D79-6441-4135-94F5-8918146CD29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958235B4-02D5-4C76-866A-D8B227F7232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E09DFA4B-CAEA-4B3E-BFC7-4D2FC617AB3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370E7A16-E439-46F0-9D3D-09E333B4AA2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2A4014F6-E121-4C25-8970-22D5F1A8B42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A264D3AA-8EF9-4A32-AAA5-E844393DE28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28A0311F-B537-4491-ABBC-F205D09F7DD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459C442E-8387-4CF6-97FB-B4C3D052622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7D6B85B7-9F1F-471A-9F41-10BFCEC8997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B004401F-4AC9-4529-9C03-905285FCF35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0F36FA4C-8D8A-46B4-8C69-22A698B020E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90EBF250-2A13-4F0A-A92A-738D222D568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9BE3C503-F916-49A6-8011-B005AFE6677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5FAB0E66-D37D-4B33-AC70-147230F78C6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7C6CDA7A-FE88-49B6-988C-71438AA41BA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2" name="直線コネクタ 821">
          <a:extLst>
            <a:ext uri="{FF2B5EF4-FFF2-40B4-BE49-F238E27FC236}">
              <a16:creationId xmlns:a16="http://schemas.microsoft.com/office/drawing/2014/main" id="{79426979-1ADD-4CF2-800D-ED45BF510F65}"/>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3" name="【庁舎】&#10;一人当たり面積最小値テキスト">
          <a:extLst>
            <a:ext uri="{FF2B5EF4-FFF2-40B4-BE49-F238E27FC236}">
              <a16:creationId xmlns:a16="http://schemas.microsoft.com/office/drawing/2014/main" id="{19C2C1FB-01EE-4838-B64B-5ECF63F65479}"/>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4" name="直線コネクタ 823">
          <a:extLst>
            <a:ext uri="{FF2B5EF4-FFF2-40B4-BE49-F238E27FC236}">
              <a16:creationId xmlns:a16="http://schemas.microsoft.com/office/drawing/2014/main" id="{658573CA-9928-4E79-A77A-005F0E2D069D}"/>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5" name="【庁舎】&#10;一人当たり面積最大値テキスト">
          <a:extLst>
            <a:ext uri="{FF2B5EF4-FFF2-40B4-BE49-F238E27FC236}">
              <a16:creationId xmlns:a16="http://schemas.microsoft.com/office/drawing/2014/main" id="{C554797F-8F94-4E80-8D9D-B35691A7ED44}"/>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6" name="直線コネクタ 825">
          <a:extLst>
            <a:ext uri="{FF2B5EF4-FFF2-40B4-BE49-F238E27FC236}">
              <a16:creationId xmlns:a16="http://schemas.microsoft.com/office/drawing/2014/main" id="{082BAF30-3744-4004-89E5-E0CE7700EEDF}"/>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827" name="【庁舎】&#10;一人当たり面積平均値テキスト">
          <a:extLst>
            <a:ext uri="{FF2B5EF4-FFF2-40B4-BE49-F238E27FC236}">
              <a16:creationId xmlns:a16="http://schemas.microsoft.com/office/drawing/2014/main" id="{F0CF92BD-2BC1-4795-96DE-ABF7DED28428}"/>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8" name="フローチャート: 判断 827">
          <a:extLst>
            <a:ext uri="{FF2B5EF4-FFF2-40B4-BE49-F238E27FC236}">
              <a16:creationId xmlns:a16="http://schemas.microsoft.com/office/drawing/2014/main" id="{5F7A6634-15E7-43E0-A7F5-51DD51D33F1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29" name="フローチャート: 判断 828">
          <a:extLst>
            <a:ext uri="{FF2B5EF4-FFF2-40B4-BE49-F238E27FC236}">
              <a16:creationId xmlns:a16="http://schemas.microsoft.com/office/drawing/2014/main" id="{E6DE43FD-53E6-4C75-A495-5E284D0CA1E5}"/>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0" name="フローチャート: 判断 829">
          <a:extLst>
            <a:ext uri="{FF2B5EF4-FFF2-40B4-BE49-F238E27FC236}">
              <a16:creationId xmlns:a16="http://schemas.microsoft.com/office/drawing/2014/main" id="{31D1F6D0-2A0A-4346-8D08-E46551C01168}"/>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1" name="フローチャート: 判断 830">
          <a:extLst>
            <a:ext uri="{FF2B5EF4-FFF2-40B4-BE49-F238E27FC236}">
              <a16:creationId xmlns:a16="http://schemas.microsoft.com/office/drawing/2014/main" id="{5AD14E6A-CEE5-4A04-AB52-ADE22D587783}"/>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2" name="フローチャート: 判断 831">
          <a:extLst>
            <a:ext uri="{FF2B5EF4-FFF2-40B4-BE49-F238E27FC236}">
              <a16:creationId xmlns:a16="http://schemas.microsoft.com/office/drawing/2014/main" id="{E14FC302-D9C2-4C29-B40A-259D618353C8}"/>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DBF5E7E-C9D0-4549-83CD-CFDB4E46A1E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603F89D-31FF-4298-A202-14D834C117B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356ED61-05E8-4CC9-9FEA-B11E7BA6C43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49E4AC4-864A-4743-A6D6-8C9FA514689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77726306-3C99-4BBB-AA00-7E78D7571A2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12064</xdr:rowOff>
    </xdr:from>
    <xdr:to>
      <xdr:col>116</xdr:col>
      <xdr:colOff>114300</xdr:colOff>
      <xdr:row>105</xdr:row>
      <xdr:rowOff>113664</xdr:rowOff>
    </xdr:to>
    <xdr:sp macro="" textlink="">
      <xdr:nvSpPr>
        <xdr:cNvPr id="838" name="楕円 837">
          <a:extLst>
            <a:ext uri="{FF2B5EF4-FFF2-40B4-BE49-F238E27FC236}">
              <a16:creationId xmlns:a16="http://schemas.microsoft.com/office/drawing/2014/main" id="{B3668DF3-FC66-4623-9222-63EA387C3322}"/>
            </a:ext>
          </a:extLst>
        </xdr:cNvPr>
        <xdr:cNvSpPr/>
      </xdr:nvSpPr>
      <xdr:spPr>
        <a:xfrm>
          <a:off x="221107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34941</xdr:rowOff>
    </xdr:from>
    <xdr:ext cx="469744" cy="259045"/>
    <xdr:sp macro="" textlink="">
      <xdr:nvSpPr>
        <xdr:cNvPr id="839" name="【庁舎】&#10;一人当たり面積該当値テキスト">
          <a:extLst>
            <a:ext uri="{FF2B5EF4-FFF2-40B4-BE49-F238E27FC236}">
              <a16:creationId xmlns:a16="http://schemas.microsoft.com/office/drawing/2014/main" id="{23F7954C-62BA-499D-8A3B-46CE185D514F}"/>
            </a:ext>
          </a:extLst>
        </xdr:cNvPr>
        <xdr:cNvSpPr txBox="1"/>
      </xdr:nvSpPr>
      <xdr:spPr>
        <a:xfrm>
          <a:off x="22199600" y="178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27305</xdr:rowOff>
    </xdr:from>
    <xdr:to>
      <xdr:col>112</xdr:col>
      <xdr:colOff>38100</xdr:colOff>
      <xdr:row>105</xdr:row>
      <xdr:rowOff>128905</xdr:rowOff>
    </xdr:to>
    <xdr:sp macro="" textlink="">
      <xdr:nvSpPr>
        <xdr:cNvPr id="840" name="楕円 839">
          <a:extLst>
            <a:ext uri="{FF2B5EF4-FFF2-40B4-BE49-F238E27FC236}">
              <a16:creationId xmlns:a16="http://schemas.microsoft.com/office/drawing/2014/main" id="{363FF1A8-6BEF-4A1F-95D3-0522DB23F6CE}"/>
            </a:ext>
          </a:extLst>
        </xdr:cNvPr>
        <xdr:cNvSpPr/>
      </xdr:nvSpPr>
      <xdr:spPr>
        <a:xfrm>
          <a:off x="21272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62864</xdr:rowOff>
    </xdr:from>
    <xdr:to>
      <xdr:col>116</xdr:col>
      <xdr:colOff>63500</xdr:colOff>
      <xdr:row>105</xdr:row>
      <xdr:rowOff>78105</xdr:rowOff>
    </xdr:to>
    <xdr:cxnSp macro="">
      <xdr:nvCxnSpPr>
        <xdr:cNvPr id="841" name="直線コネクタ 840">
          <a:extLst>
            <a:ext uri="{FF2B5EF4-FFF2-40B4-BE49-F238E27FC236}">
              <a16:creationId xmlns:a16="http://schemas.microsoft.com/office/drawing/2014/main" id="{493F1535-348C-4E8E-B1D8-E19DFEEF1E4C}"/>
            </a:ext>
          </a:extLst>
        </xdr:cNvPr>
        <xdr:cNvCxnSpPr/>
      </xdr:nvCxnSpPr>
      <xdr:spPr>
        <a:xfrm flipV="1">
          <a:off x="21323300" y="18065114"/>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44450</xdr:rowOff>
    </xdr:from>
    <xdr:to>
      <xdr:col>107</xdr:col>
      <xdr:colOff>101600</xdr:colOff>
      <xdr:row>105</xdr:row>
      <xdr:rowOff>146050</xdr:rowOff>
    </xdr:to>
    <xdr:sp macro="" textlink="">
      <xdr:nvSpPr>
        <xdr:cNvPr id="842" name="楕円 841">
          <a:extLst>
            <a:ext uri="{FF2B5EF4-FFF2-40B4-BE49-F238E27FC236}">
              <a16:creationId xmlns:a16="http://schemas.microsoft.com/office/drawing/2014/main" id="{D788510D-5591-4DC4-A4E9-C88DE8BD10C7}"/>
            </a:ext>
          </a:extLst>
        </xdr:cNvPr>
        <xdr:cNvSpPr/>
      </xdr:nvSpPr>
      <xdr:spPr>
        <a:xfrm>
          <a:off x="20383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78105</xdr:rowOff>
    </xdr:from>
    <xdr:to>
      <xdr:col>111</xdr:col>
      <xdr:colOff>177800</xdr:colOff>
      <xdr:row>105</xdr:row>
      <xdr:rowOff>95250</xdr:rowOff>
    </xdr:to>
    <xdr:cxnSp macro="">
      <xdr:nvCxnSpPr>
        <xdr:cNvPr id="843" name="直線コネクタ 842">
          <a:extLst>
            <a:ext uri="{FF2B5EF4-FFF2-40B4-BE49-F238E27FC236}">
              <a16:creationId xmlns:a16="http://schemas.microsoft.com/office/drawing/2014/main" id="{CD1B02EE-7638-4DA3-B338-AF18CB4FC477}"/>
            </a:ext>
          </a:extLst>
        </xdr:cNvPr>
        <xdr:cNvCxnSpPr/>
      </xdr:nvCxnSpPr>
      <xdr:spPr>
        <a:xfrm flipV="1">
          <a:off x="20434300" y="180803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844" name="楕円 843">
          <a:extLst>
            <a:ext uri="{FF2B5EF4-FFF2-40B4-BE49-F238E27FC236}">
              <a16:creationId xmlns:a16="http://schemas.microsoft.com/office/drawing/2014/main" id="{8D841105-4F27-4B3E-A198-B7F88987A4F4}"/>
            </a:ext>
          </a:extLst>
        </xdr:cNvPr>
        <xdr:cNvSpPr/>
      </xdr:nvSpPr>
      <xdr:spPr>
        <a:xfrm>
          <a:off x="19494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95250</xdr:rowOff>
    </xdr:from>
    <xdr:to>
      <xdr:col>107</xdr:col>
      <xdr:colOff>50800</xdr:colOff>
      <xdr:row>105</xdr:row>
      <xdr:rowOff>110489</xdr:rowOff>
    </xdr:to>
    <xdr:cxnSp macro="">
      <xdr:nvCxnSpPr>
        <xdr:cNvPr id="845" name="直線コネクタ 844">
          <a:extLst>
            <a:ext uri="{FF2B5EF4-FFF2-40B4-BE49-F238E27FC236}">
              <a16:creationId xmlns:a16="http://schemas.microsoft.com/office/drawing/2014/main" id="{AAEC6664-52D4-44D5-99FE-F0FC8A19362A}"/>
            </a:ext>
          </a:extLst>
        </xdr:cNvPr>
        <xdr:cNvCxnSpPr/>
      </xdr:nvCxnSpPr>
      <xdr:spPr>
        <a:xfrm flipV="1">
          <a:off x="19545300" y="180975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74930</xdr:rowOff>
    </xdr:from>
    <xdr:to>
      <xdr:col>98</xdr:col>
      <xdr:colOff>38100</xdr:colOff>
      <xdr:row>106</xdr:row>
      <xdr:rowOff>5080</xdr:rowOff>
    </xdr:to>
    <xdr:sp macro="" textlink="">
      <xdr:nvSpPr>
        <xdr:cNvPr id="846" name="楕円 845">
          <a:extLst>
            <a:ext uri="{FF2B5EF4-FFF2-40B4-BE49-F238E27FC236}">
              <a16:creationId xmlns:a16="http://schemas.microsoft.com/office/drawing/2014/main" id="{ACCCD886-5A12-4ABD-ADF0-2C3947166445}"/>
            </a:ext>
          </a:extLst>
        </xdr:cNvPr>
        <xdr:cNvSpPr/>
      </xdr:nvSpPr>
      <xdr:spPr>
        <a:xfrm>
          <a:off x="18605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110489</xdr:rowOff>
    </xdr:from>
    <xdr:to>
      <xdr:col>102</xdr:col>
      <xdr:colOff>114300</xdr:colOff>
      <xdr:row>105</xdr:row>
      <xdr:rowOff>125730</xdr:rowOff>
    </xdr:to>
    <xdr:cxnSp macro="">
      <xdr:nvCxnSpPr>
        <xdr:cNvPr id="847" name="直線コネクタ 846">
          <a:extLst>
            <a:ext uri="{FF2B5EF4-FFF2-40B4-BE49-F238E27FC236}">
              <a16:creationId xmlns:a16="http://schemas.microsoft.com/office/drawing/2014/main" id="{C9C27370-5D72-4C8F-AD90-525020C9E5D8}"/>
            </a:ext>
          </a:extLst>
        </xdr:cNvPr>
        <xdr:cNvCxnSpPr/>
      </xdr:nvCxnSpPr>
      <xdr:spPr>
        <a:xfrm flipV="1">
          <a:off x="18656300" y="181127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848" name="n_1aveValue【庁舎】&#10;一人当たり面積">
          <a:extLst>
            <a:ext uri="{FF2B5EF4-FFF2-40B4-BE49-F238E27FC236}">
              <a16:creationId xmlns:a16="http://schemas.microsoft.com/office/drawing/2014/main" id="{35729267-EBFB-43A0-913E-1F5B7677463B}"/>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49" name="n_2aveValue【庁舎】&#10;一人当たり面積">
          <a:extLst>
            <a:ext uri="{FF2B5EF4-FFF2-40B4-BE49-F238E27FC236}">
              <a16:creationId xmlns:a16="http://schemas.microsoft.com/office/drawing/2014/main" id="{4F2A1764-34E7-4AFF-B35C-45F00767FE14}"/>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50" name="n_3aveValue【庁舎】&#10;一人当たり面積">
          <a:extLst>
            <a:ext uri="{FF2B5EF4-FFF2-40B4-BE49-F238E27FC236}">
              <a16:creationId xmlns:a16="http://schemas.microsoft.com/office/drawing/2014/main" id="{23D91D56-8F6D-4E72-B724-38759A645848}"/>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51" name="n_4aveValue【庁舎】&#10;一人当たり面積">
          <a:extLst>
            <a:ext uri="{FF2B5EF4-FFF2-40B4-BE49-F238E27FC236}">
              <a16:creationId xmlns:a16="http://schemas.microsoft.com/office/drawing/2014/main" id="{91B93FF7-1D1F-45EE-A4C0-0C685AA3FBA6}"/>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145432</xdr:rowOff>
    </xdr:from>
    <xdr:ext cx="469744" cy="259045"/>
    <xdr:sp macro="" textlink="">
      <xdr:nvSpPr>
        <xdr:cNvPr id="852" name="n_1mainValue【庁舎】&#10;一人当たり面積">
          <a:extLst>
            <a:ext uri="{FF2B5EF4-FFF2-40B4-BE49-F238E27FC236}">
              <a16:creationId xmlns:a16="http://schemas.microsoft.com/office/drawing/2014/main" id="{21770BD3-2C01-4993-8F1C-ECED35924FB9}"/>
            </a:ext>
          </a:extLst>
        </xdr:cNvPr>
        <xdr:cNvSpPr txBox="1"/>
      </xdr:nvSpPr>
      <xdr:spPr>
        <a:xfrm>
          <a:off x="21075727"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162577</xdr:rowOff>
    </xdr:from>
    <xdr:ext cx="469744" cy="259045"/>
    <xdr:sp macro="" textlink="">
      <xdr:nvSpPr>
        <xdr:cNvPr id="853" name="n_2mainValue【庁舎】&#10;一人当たり面積">
          <a:extLst>
            <a:ext uri="{FF2B5EF4-FFF2-40B4-BE49-F238E27FC236}">
              <a16:creationId xmlns:a16="http://schemas.microsoft.com/office/drawing/2014/main" id="{A1444074-E90E-460B-B0B4-A338D030BFAE}"/>
            </a:ext>
          </a:extLst>
        </xdr:cNvPr>
        <xdr:cNvSpPr txBox="1"/>
      </xdr:nvSpPr>
      <xdr:spPr>
        <a:xfrm>
          <a:off x="20199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152416</xdr:rowOff>
    </xdr:from>
    <xdr:ext cx="469744" cy="259045"/>
    <xdr:sp macro="" textlink="">
      <xdr:nvSpPr>
        <xdr:cNvPr id="854" name="n_3mainValue【庁舎】&#10;一人当たり面積">
          <a:extLst>
            <a:ext uri="{FF2B5EF4-FFF2-40B4-BE49-F238E27FC236}">
              <a16:creationId xmlns:a16="http://schemas.microsoft.com/office/drawing/2014/main" id="{AF6D8247-C471-4908-B7DE-306204A7AD97}"/>
            </a:ext>
          </a:extLst>
        </xdr:cNvPr>
        <xdr:cNvSpPr txBox="1"/>
      </xdr:nvSpPr>
      <xdr:spPr>
        <a:xfrm>
          <a:off x="19310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855" name="n_4mainValue【庁舎】&#10;一人当たり面積">
          <a:extLst>
            <a:ext uri="{FF2B5EF4-FFF2-40B4-BE49-F238E27FC236}">
              <a16:creationId xmlns:a16="http://schemas.microsoft.com/office/drawing/2014/main" id="{24199085-2E4E-4500-B04D-B2A26B3A77E1}"/>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7C7900FA-95A8-4A2D-932C-AB57BDE87BF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6FE8C108-A931-442A-91C1-45E23E934D2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1D89D8AA-B430-471A-A17F-91495DFFD9B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有形固定資産減価償却率について、類似団体内平均値と比較して特に高くなっているのは庁舎、福祉施設</a:t>
          </a:r>
          <a:r>
            <a:rPr kumimoji="1" lang="ja-JP" altLang="en-US" sz="1100" b="0" i="0" baseline="0">
              <a:solidFill>
                <a:schemeClr val="dk1"/>
              </a:solidFill>
              <a:effectLst/>
              <a:latin typeface="+mn-lt"/>
              <a:ea typeface="+mn-ea"/>
              <a:cs typeface="+mn-cs"/>
            </a:rPr>
            <a:t>、体育館・プール</a:t>
          </a:r>
          <a:r>
            <a:rPr kumimoji="1" lang="ja-JP" altLang="ja-JP" sz="1100" b="0" i="0" baseline="0">
              <a:solidFill>
                <a:schemeClr val="dk1"/>
              </a:solidFill>
              <a:effectLst/>
              <a:latin typeface="+mn-lt"/>
              <a:ea typeface="+mn-ea"/>
              <a:cs typeface="+mn-cs"/>
            </a:rPr>
            <a:t>である。庁舎は９</a:t>
          </a:r>
          <a:r>
            <a:rPr kumimoji="1" lang="ja-JP" altLang="en-US" sz="1100" b="0" i="0" baseline="0">
              <a:solidFill>
                <a:schemeClr val="dk1"/>
              </a:solidFill>
              <a:effectLst/>
              <a:latin typeface="+mn-lt"/>
              <a:ea typeface="+mn-ea"/>
              <a:cs typeface="+mn-cs"/>
            </a:rPr>
            <a:t>８</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％と類似団体内平均値の５</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％と比較して非常に高くなっているが、これは市役所本庁舎が昭和３０年代に建設され築６０年以上経過しているためである。</a:t>
          </a:r>
          <a:r>
            <a:rPr kumimoji="1" lang="ja-JP" altLang="en-US" sz="1100" b="0" i="0" baseline="0">
              <a:solidFill>
                <a:schemeClr val="dk1"/>
              </a:solidFill>
              <a:effectLst/>
              <a:latin typeface="+mn-lt"/>
              <a:ea typeface="+mn-ea"/>
              <a:cs typeface="+mn-cs"/>
            </a:rPr>
            <a:t>現在</a:t>
          </a:r>
          <a:r>
            <a:rPr kumimoji="1" lang="ja-JP" altLang="ja-JP" sz="1100" b="0" i="0" baseline="0">
              <a:solidFill>
                <a:schemeClr val="dk1"/>
              </a:solidFill>
              <a:effectLst/>
              <a:latin typeface="+mn-lt"/>
              <a:ea typeface="+mn-ea"/>
              <a:cs typeface="+mn-cs"/>
            </a:rPr>
            <a:t>、本庁舎の建て替えを</a:t>
          </a:r>
          <a:r>
            <a:rPr kumimoji="1" lang="ja-JP" altLang="en-US" sz="1100" b="0" i="0" baseline="0">
              <a:solidFill>
                <a:schemeClr val="dk1"/>
              </a:solidFill>
              <a:effectLst/>
              <a:latin typeface="+mn-lt"/>
              <a:ea typeface="+mn-ea"/>
              <a:cs typeface="+mn-cs"/>
            </a:rPr>
            <a:t>進めている</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将来的な</a:t>
          </a:r>
          <a:r>
            <a:rPr kumimoji="1" lang="ja-JP" altLang="ja-JP" sz="1100" b="0" i="0" baseline="0">
              <a:solidFill>
                <a:schemeClr val="dk1"/>
              </a:solidFill>
              <a:effectLst/>
              <a:latin typeface="+mn-lt"/>
              <a:ea typeface="+mn-ea"/>
              <a:cs typeface="+mn-cs"/>
            </a:rPr>
            <a:t>財源の確保が大きな課題となっている。また、その他施設も老朽化が進んでいるため、個別施設計画に基づき、老朽化対策に取り組んでいく。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一般廃棄物処理施設については、</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年度に固形燃料化施設をごみ中継施設にするための改修工事を実施したため、</a:t>
          </a:r>
          <a:r>
            <a:rPr kumimoji="1" lang="ja-JP" altLang="en-US" sz="1100" b="0" i="0" baseline="0">
              <a:solidFill>
                <a:schemeClr val="dk1"/>
              </a:solidFill>
              <a:effectLst/>
              <a:latin typeface="+mn-lt"/>
              <a:ea typeface="+mn-ea"/>
              <a:cs typeface="+mn-cs"/>
            </a:rPr>
            <a:t>類似団体内平均値と比較して</a:t>
          </a:r>
          <a:r>
            <a:rPr kumimoji="1" lang="ja-JP" altLang="ja-JP" sz="1100" b="0" i="0" baseline="0">
              <a:solidFill>
                <a:schemeClr val="dk1"/>
              </a:solidFill>
              <a:effectLst/>
              <a:latin typeface="+mn-lt"/>
              <a:ea typeface="+mn-ea"/>
              <a:cs typeface="+mn-cs"/>
            </a:rPr>
            <a:t>低くなっている。</a:t>
          </a:r>
          <a:br>
            <a:rPr kumimoji="1" lang="en-US" altLang="ja-JP" sz="1100" b="0" i="0" baseline="0">
              <a:solidFill>
                <a:schemeClr val="dk1"/>
              </a:solidFill>
              <a:effectLst/>
              <a:latin typeface="+mn-lt"/>
              <a:ea typeface="+mn-ea"/>
              <a:cs typeface="+mn-cs"/>
            </a:rPr>
          </a:br>
          <a:r>
            <a:rPr kumimoji="1" lang="ja-JP" altLang="ja-JP" sz="1100" b="0" i="0" baseline="0">
              <a:solidFill>
                <a:schemeClr val="dk1"/>
              </a:solidFill>
              <a:effectLst/>
              <a:latin typeface="+mn-lt"/>
              <a:ea typeface="+mn-ea"/>
              <a:cs typeface="+mn-cs"/>
            </a:rPr>
            <a:t>施設全体としては、有形固定資産減価償却率は類似団体内平均値程度であり、今後も継続して施設の老朽化対策に取り組んでいく必要がある。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75" thickBot="1" x14ac:dyDescent="0.2">
      <c r="B2" s="164" t="s">
        <v>77</v>
      </c>
      <c r="C2" s="164"/>
      <c r="D2" s="165"/>
    </row>
    <row r="3" spans="1:119" ht="18.75" customHeight="1" thickBot="1" x14ac:dyDescent="0.2">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1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12909122</v>
      </c>
      <c r="BO4" s="484"/>
      <c r="BP4" s="484"/>
      <c r="BQ4" s="484"/>
      <c r="BR4" s="484"/>
      <c r="BS4" s="484"/>
      <c r="BT4" s="484"/>
      <c r="BU4" s="485"/>
      <c r="BV4" s="483">
        <v>12773247</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7.2</v>
      </c>
      <c r="CU4" s="624"/>
      <c r="CV4" s="624"/>
      <c r="CW4" s="624"/>
      <c r="CX4" s="624"/>
      <c r="CY4" s="624"/>
      <c r="CZ4" s="624"/>
      <c r="DA4" s="625"/>
      <c r="DB4" s="623">
        <v>6.2</v>
      </c>
      <c r="DC4" s="624"/>
      <c r="DD4" s="624"/>
      <c r="DE4" s="624"/>
      <c r="DF4" s="624"/>
      <c r="DG4" s="624"/>
      <c r="DH4" s="624"/>
      <c r="DI4" s="625"/>
    </row>
    <row r="5" spans="1:119" ht="18.75" customHeight="1" x14ac:dyDescent="0.1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12468581</v>
      </c>
      <c r="BO5" s="455"/>
      <c r="BP5" s="455"/>
      <c r="BQ5" s="455"/>
      <c r="BR5" s="455"/>
      <c r="BS5" s="455"/>
      <c r="BT5" s="455"/>
      <c r="BU5" s="456"/>
      <c r="BV5" s="454">
        <v>12369200</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93.9</v>
      </c>
      <c r="CU5" s="452"/>
      <c r="CV5" s="452"/>
      <c r="CW5" s="452"/>
      <c r="CX5" s="452"/>
      <c r="CY5" s="452"/>
      <c r="CZ5" s="452"/>
      <c r="DA5" s="453"/>
      <c r="DB5" s="451">
        <v>94.1</v>
      </c>
      <c r="DC5" s="452"/>
      <c r="DD5" s="452"/>
      <c r="DE5" s="452"/>
      <c r="DF5" s="452"/>
      <c r="DG5" s="452"/>
      <c r="DH5" s="452"/>
      <c r="DI5" s="453"/>
    </row>
    <row r="6" spans="1:119" ht="18.75" customHeight="1" x14ac:dyDescent="0.1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440541</v>
      </c>
      <c r="BO6" s="455"/>
      <c r="BP6" s="455"/>
      <c r="BQ6" s="455"/>
      <c r="BR6" s="455"/>
      <c r="BS6" s="455"/>
      <c r="BT6" s="455"/>
      <c r="BU6" s="456"/>
      <c r="BV6" s="454">
        <v>404047</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94.2</v>
      </c>
      <c r="CU6" s="598"/>
      <c r="CV6" s="598"/>
      <c r="CW6" s="598"/>
      <c r="CX6" s="598"/>
      <c r="CY6" s="598"/>
      <c r="CZ6" s="598"/>
      <c r="DA6" s="599"/>
      <c r="DB6" s="597">
        <v>94.7</v>
      </c>
      <c r="DC6" s="598"/>
      <c r="DD6" s="598"/>
      <c r="DE6" s="598"/>
      <c r="DF6" s="598"/>
      <c r="DG6" s="598"/>
      <c r="DH6" s="598"/>
      <c r="DI6" s="599"/>
    </row>
    <row r="7" spans="1:119" ht="18.75" customHeight="1" x14ac:dyDescent="0.1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8447</v>
      </c>
      <c r="BO7" s="455"/>
      <c r="BP7" s="455"/>
      <c r="BQ7" s="455"/>
      <c r="BR7" s="455"/>
      <c r="BS7" s="455"/>
      <c r="BT7" s="455"/>
      <c r="BU7" s="456"/>
      <c r="BV7" s="454">
        <v>35172</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5961045</v>
      </c>
      <c r="CU7" s="455"/>
      <c r="CV7" s="455"/>
      <c r="CW7" s="455"/>
      <c r="CX7" s="455"/>
      <c r="CY7" s="455"/>
      <c r="CZ7" s="455"/>
      <c r="DA7" s="456"/>
      <c r="DB7" s="454">
        <v>5951148</v>
      </c>
      <c r="DC7" s="455"/>
      <c r="DD7" s="455"/>
      <c r="DE7" s="455"/>
      <c r="DF7" s="455"/>
      <c r="DG7" s="455"/>
      <c r="DH7" s="455"/>
      <c r="DI7" s="456"/>
    </row>
    <row r="8" spans="1:119" ht="18.75" customHeight="1" thickBot="1" x14ac:dyDescent="0.2">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432094</v>
      </c>
      <c r="BO8" s="455"/>
      <c r="BP8" s="455"/>
      <c r="BQ8" s="455"/>
      <c r="BR8" s="455"/>
      <c r="BS8" s="455"/>
      <c r="BT8" s="455"/>
      <c r="BU8" s="456"/>
      <c r="BV8" s="454">
        <v>368875</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0.39</v>
      </c>
      <c r="CU8" s="558"/>
      <c r="CV8" s="558"/>
      <c r="CW8" s="558"/>
      <c r="CX8" s="558"/>
      <c r="CY8" s="558"/>
      <c r="CZ8" s="558"/>
      <c r="DA8" s="559"/>
      <c r="DB8" s="557">
        <v>0.39</v>
      </c>
      <c r="DC8" s="558"/>
      <c r="DD8" s="558"/>
      <c r="DE8" s="558"/>
      <c r="DF8" s="558"/>
      <c r="DG8" s="558"/>
      <c r="DH8" s="558"/>
      <c r="DI8" s="559"/>
    </row>
    <row r="9" spans="1:119" ht="18.75" customHeight="1" thickBot="1" x14ac:dyDescent="0.2">
      <c r="A9" s="163"/>
      <c r="B9" s="586" t="s">
        <v>106</v>
      </c>
      <c r="C9" s="587"/>
      <c r="D9" s="587"/>
      <c r="E9" s="587"/>
      <c r="F9" s="587"/>
      <c r="G9" s="587"/>
      <c r="H9" s="587"/>
      <c r="I9" s="587"/>
      <c r="J9" s="587"/>
      <c r="K9" s="505"/>
      <c r="L9" s="588" t="s">
        <v>107</v>
      </c>
      <c r="M9" s="589"/>
      <c r="N9" s="589"/>
      <c r="O9" s="589"/>
      <c r="P9" s="589"/>
      <c r="Q9" s="590"/>
      <c r="R9" s="591">
        <v>16100</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63219</v>
      </c>
      <c r="BO9" s="455"/>
      <c r="BP9" s="455"/>
      <c r="BQ9" s="455"/>
      <c r="BR9" s="455"/>
      <c r="BS9" s="455"/>
      <c r="BT9" s="455"/>
      <c r="BU9" s="456"/>
      <c r="BV9" s="454">
        <v>-31975</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19</v>
      </c>
      <c r="CU9" s="452"/>
      <c r="CV9" s="452"/>
      <c r="CW9" s="452"/>
      <c r="CX9" s="452"/>
      <c r="CY9" s="452"/>
      <c r="CZ9" s="452"/>
      <c r="DA9" s="453"/>
      <c r="DB9" s="451">
        <v>17.399999999999999</v>
      </c>
      <c r="DC9" s="452"/>
      <c r="DD9" s="452"/>
      <c r="DE9" s="452"/>
      <c r="DF9" s="452"/>
      <c r="DG9" s="452"/>
      <c r="DH9" s="452"/>
      <c r="DI9" s="453"/>
    </row>
    <row r="10" spans="1:119" ht="18.75" customHeight="1" thickBot="1" x14ac:dyDescent="0.2">
      <c r="A10" s="163"/>
      <c r="B10" s="586"/>
      <c r="C10" s="587"/>
      <c r="D10" s="587"/>
      <c r="E10" s="587"/>
      <c r="F10" s="587"/>
      <c r="G10" s="587"/>
      <c r="H10" s="587"/>
      <c r="I10" s="587"/>
      <c r="J10" s="587"/>
      <c r="K10" s="505"/>
      <c r="L10" s="410" t="s">
        <v>112</v>
      </c>
      <c r="M10" s="411"/>
      <c r="N10" s="411"/>
      <c r="O10" s="411"/>
      <c r="P10" s="411"/>
      <c r="Q10" s="412"/>
      <c r="R10" s="407">
        <v>17969</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240000</v>
      </c>
      <c r="BO10" s="455"/>
      <c r="BP10" s="455"/>
      <c r="BQ10" s="455"/>
      <c r="BR10" s="455"/>
      <c r="BS10" s="455"/>
      <c r="BT10" s="455"/>
      <c r="BU10" s="456"/>
      <c r="BV10" s="454">
        <v>210000</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15">
      <c r="A12" s="163"/>
      <c r="B12" s="560" t="s">
        <v>123</v>
      </c>
      <c r="C12" s="561"/>
      <c r="D12" s="561"/>
      <c r="E12" s="561"/>
      <c r="F12" s="561"/>
      <c r="G12" s="561"/>
      <c r="H12" s="561"/>
      <c r="I12" s="561"/>
      <c r="J12" s="561"/>
      <c r="K12" s="562"/>
      <c r="L12" s="569" t="s">
        <v>124</v>
      </c>
      <c r="M12" s="570"/>
      <c r="N12" s="570"/>
      <c r="O12" s="570"/>
      <c r="P12" s="570"/>
      <c r="Q12" s="571"/>
      <c r="R12" s="572">
        <v>14980</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190000</v>
      </c>
      <c r="BO12" s="455"/>
      <c r="BP12" s="455"/>
      <c r="BQ12" s="455"/>
      <c r="BR12" s="455"/>
      <c r="BS12" s="455"/>
      <c r="BT12" s="455"/>
      <c r="BU12" s="456"/>
      <c r="BV12" s="454">
        <v>200000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15">
      <c r="A13" s="163"/>
      <c r="B13" s="563"/>
      <c r="C13" s="564"/>
      <c r="D13" s="564"/>
      <c r="E13" s="564"/>
      <c r="F13" s="564"/>
      <c r="G13" s="564"/>
      <c r="H13" s="564"/>
      <c r="I13" s="564"/>
      <c r="J13" s="564"/>
      <c r="K13" s="565"/>
      <c r="L13" s="172"/>
      <c r="M13" s="538" t="s">
        <v>130</v>
      </c>
      <c r="N13" s="539"/>
      <c r="O13" s="539"/>
      <c r="P13" s="539"/>
      <c r="Q13" s="540"/>
      <c r="R13" s="541">
        <v>14924</v>
      </c>
      <c r="S13" s="542"/>
      <c r="T13" s="542"/>
      <c r="U13" s="542"/>
      <c r="V13" s="543"/>
      <c r="W13" s="544" t="s">
        <v>131</v>
      </c>
      <c r="X13" s="440"/>
      <c r="Y13" s="440"/>
      <c r="Z13" s="440"/>
      <c r="AA13" s="440"/>
      <c r="AB13" s="441"/>
      <c r="AC13" s="407">
        <v>535</v>
      </c>
      <c r="AD13" s="408"/>
      <c r="AE13" s="408"/>
      <c r="AF13" s="408"/>
      <c r="AG13" s="409"/>
      <c r="AH13" s="407">
        <v>603</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113219</v>
      </c>
      <c r="BO13" s="455"/>
      <c r="BP13" s="455"/>
      <c r="BQ13" s="455"/>
      <c r="BR13" s="455"/>
      <c r="BS13" s="455"/>
      <c r="BT13" s="455"/>
      <c r="BU13" s="456"/>
      <c r="BV13" s="454">
        <v>-21975</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8.4</v>
      </c>
      <c r="CU13" s="452"/>
      <c r="CV13" s="452"/>
      <c r="CW13" s="452"/>
      <c r="CX13" s="452"/>
      <c r="CY13" s="452"/>
      <c r="CZ13" s="452"/>
      <c r="DA13" s="453"/>
      <c r="DB13" s="451">
        <v>9</v>
      </c>
      <c r="DC13" s="452"/>
      <c r="DD13" s="452"/>
      <c r="DE13" s="452"/>
      <c r="DF13" s="452"/>
      <c r="DG13" s="452"/>
      <c r="DH13" s="452"/>
      <c r="DI13" s="453"/>
    </row>
    <row r="14" spans="1:119" ht="18.75" customHeight="1" thickBot="1" x14ac:dyDescent="0.2">
      <c r="A14" s="163"/>
      <c r="B14" s="563"/>
      <c r="C14" s="564"/>
      <c r="D14" s="564"/>
      <c r="E14" s="564"/>
      <c r="F14" s="564"/>
      <c r="G14" s="564"/>
      <c r="H14" s="564"/>
      <c r="I14" s="564"/>
      <c r="J14" s="564"/>
      <c r="K14" s="565"/>
      <c r="L14" s="528" t="s">
        <v>135</v>
      </c>
      <c r="M14" s="581"/>
      <c r="N14" s="581"/>
      <c r="O14" s="581"/>
      <c r="P14" s="581"/>
      <c r="Q14" s="582"/>
      <c r="R14" s="541">
        <v>15386</v>
      </c>
      <c r="S14" s="542"/>
      <c r="T14" s="542"/>
      <c r="U14" s="542"/>
      <c r="V14" s="543"/>
      <c r="W14" s="545"/>
      <c r="X14" s="443"/>
      <c r="Y14" s="443"/>
      <c r="Z14" s="443"/>
      <c r="AA14" s="443"/>
      <c r="AB14" s="444"/>
      <c r="AC14" s="534">
        <v>7.5</v>
      </c>
      <c r="AD14" s="535"/>
      <c r="AE14" s="535"/>
      <c r="AF14" s="535"/>
      <c r="AG14" s="536"/>
      <c r="AH14" s="534">
        <v>7.9</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15">
      <c r="A15" s="163"/>
      <c r="B15" s="563"/>
      <c r="C15" s="564"/>
      <c r="D15" s="564"/>
      <c r="E15" s="564"/>
      <c r="F15" s="564"/>
      <c r="G15" s="564"/>
      <c r="H15" s="564"/>
      <c r="I15" s="564"/>
      <c r="J15" s="564"/>
      <c r="K15" s="565"/>
      <c r="L15" s="172"/>
      <c r="M15" s="538" t="s">
        <v>130</v>
      </c>
      <c r="N15" s="539"/>
      <c r="O15" s="539"/>
      <c r="P15" s="539"/>
      <c r="Q15" s="540"/>
      <c r="R15" s="541">
        <v>15334</v>
      </c>
      <c r="S15" s="542"/>
      <c r="T15" s="542"/>
      <c r="U15" s="542"/>
      <c r="V15" s="543"/>
      <c r="W15" s="544" t="s">
        <v>137</v>
      </c>
      <c r="X15" s="440"/>
      <c r="Y15" s="440"/>
      <c r="Z15" s="440"/>
      <c r="AA15" s="440"/>
      <c r="AB15" s="441"/>
      <c r="AC15" s="407">
        <v>2045</v>
      </c>
      <c r="AD15" s="408"/>
      <c r="AE15" s="408"/>
      <c r="AF15" s="408"/>
      <c r="AG15" s="409"/>
      <c r="AH15" s="407">
        <v>2135</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2079517</v>
      </c>
      <c r="BO15" s="484"/>
      <c r="BP15" s="484"/>
      <c r="BQ15" s="484"/>
      <c r="BR15" s="484"/>
      <c r="BS15" s="484"/>
      <c r="BT15" s="484"/>
      <c r="BU15" s="485"/>
      <c r="BV15" s="483">
        <v>2062534</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28.7</v>
      </c>
      <c r="AD16" s="535"/>
      <c r="AE16" s="535"/>
      <c r="AF16" s="535"/>
      <c r="AG16" s="536"/>
      <c r="AH16" s="534">
        <v>27.9</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5396816</v>
      </c>
      <c r="BO16" s="455"/>
      <c r="BP16" s="455"/>
      <c r="BQ16" s="455"/>
      <c r="BR16" s="455"/>
      <c r="BS16" s="455"/>
      <c r="BT16" s="455"/>
      <c r="BU16" s="456"/>
      <c r="BV16" s="454">
        <v>5372341</v>
      </c>
      <c r="BW16" s="455"/>
      <c r="BX16" s="455"/>
      <c r="BY16" s="455"/>
      <c r="BZ16" s="455"/>
      <c r="CA16" s="455"/>
      <c r="CB16" s="455"/>
      <c r="CC16" s="456"/>
      <c r="CD16" s="176"/>
      <c r="CE16" s="486" t="s">
        <v>143</v>
      </c>
      <c r="CF16" s="486"/>
      <c r="CG16" s="486"/>
      <c r="CH16" s="486"/>
      <c r="CI16" s="486"/>
      <c r="CJ16" s="486"/>
      <c r="CK16" s="486"/>
      <c r="CL16" s="486"/>
      <c r="CM16" s="486"/>
      <c r="CN16" s="486"/>
      <c r="CO16" s="486"/>
      <c r="CP16" s="486"/>
      <c r="CQ16" s="486"/>
      <c r="CR16" s="486"/>
      <c r="CS16" s="487"/>
      <c r="CT16" s="451">
        <v>4.2</v>
      </c>
      <c r="CU16" s="452"/>
      <c r="CV16" s="452"/>
      <c r="CW16" s="452"/>
      <c r="CX16" s="452"/>
      <c r="CY16" s="452"/>
      <c r="CZ16" s="452"/>
      <c r="DA16" s="453"/>
      <c r="DB16" s="451" t="s">
        <v>122</v>
      </c>
      <c r="DC16" s="452"/>
      <c r="DD16" s="452"/>
      <c r="DE16" s="452"/>
      <c r="DF16" s="452"/>
      <c r="DG16" s="452"/>
      <c r="DH16" s="452"/>
      <c r="DI16" s="453"/>
    </row>
    <row r="17" spans="1:113" ht="18.75" customHeight="1" thickBot="1" x14ac:dyDescent="0.2">
      <c r="A17" s="163"/>
      <c r="B17" s="566"/>
      <c r="C17" s="567"/>
      <c r="D17" s="567"/>
      <c r="E17" s="567"/>
      <c r="F17" s="567"/>
      <c r="G17" s="567"/>
      <c r="H17" s="567"/>
      <c r="I17" s="567"/>
      <c r="J17" s="567"/>
      <c r="K17" s="568"/>
      <c r="L17" s="177"/>
      <c r="M17" s="547" t="s">
        <v>144</v>
      </c>
      <c r="N17" s="548"/>
      <c r="O17" s="548"/>
      <c r="P17" s="548"/>
      <c r="Q17" s="549"/>
      <c r="R17" s="531" t="s">
        <v>145</v>
      </c>
      <c r="S17" s="532"/>
      <c r="T17" s="532"/>
      <c r="U17" s="532"/>
      <c r="V17" s="533"/>
      <c r="W17" s="544" t="s">
        <v>146</v>
      </c>
      <c r="X17" s="440"/>
      <c r="Y17" s="440"/>
      <c r="Z17" s="440"/>
      <c r="AA17" s="440"/>
      <c r="AB17" s="441"/>
      <c r="AC17" s="407">
        <v>4549</v>
      </c>
      <c r="AD17" s="408"/>
      <c r="AE17" s="408"/>
      <c r="AF17" s="408"/>
      <c r="AG17" s="409"/>
      <c r="AH17" s="407">
        <v>4903</v>
      </c>
      <c r="AI17" s="408"/>
      <c r="AJ17" s="408"/>
      <c r="AK17" s="408"/>
      <c r="AL17" s="467"/>
      <c r="AM17" s="511"/>
      <c r="AN17" s="411"/>
      <c r="AO17" s="411"/>
      <c r="AP17" s="411"/>
      <c r="AQ17" s="411"/>
      <c r="AR17" s="411"/>
      <c r="AS17" s="411"/>
      <c r="AT17" s="412"/>
      <c r="AU17" s="512"/>
      <c r="AV17" s="513"/>
      <c r="AW17" s="513"/>
      <c r="AX17" s="513"/>
      <c r="AY17" s="468" t="s">
        <v>147</v>
      </c>
      <c r="AZ17" s="469"/>
      <c r="BA17" s="469"/>
      <c r="BB17" s="469"/>
      <c r="BC17" s="469"/>
      <c r="BD17" s="469"/>
      <c r="BE17" s="469"/>
      <c r="BF17" s="469"/>
      <c r="BG17" s="469"/>
      <c r="BH17" s="469"/>
      <c r="BI17" s="469"/>
      <c r="BJ17" s="469"/>
      <c r="BK17" s="469"/>
      <c r="BL17" s="469"/>
      <c r="BM17" s="470"/>
      <c r="BN17" s="454">
        <v>2627316</v>
      </c>
      <c r="BO17" s="455"/>
      <c r="BP17" s="455"/>
      <c r="BQ17" s="455"/>
      <c r="BR17" s="455"/>
      <c r="BS17" s="455"/>
      <c r="BT17" s="455"/>
      <c r="BU17" s="456"/>
      <c r="BV17" s="454">
        <v>2605429</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
      <c r="A18" s="163"/>
      <c r="B18" s="504" t="s">
        <v>148</v>
      </c>
      <c r="C18" s="505"/>
      <c r="D18" s="505"/>
      <c r="E18" s="506"/>
      <c r="F18" s="506"/>
      <c r="G18" s="506"/>
      <c r="H18" s="506"/>
      <c r="I18" s="506"/>
      <c r="J18" s="506"/>
      <c r="K18" s="506"/>
      <c r="L18" s="507">
        <v>79.48</v>
      </c>
      <c r="M18" s="507"/>
      <c r="N18" s="507"/>
      <c r="O18" s="507"/>
      <c r="P18" s="507"/>
      <c r="Q18" s="507"/>
      <c r="R18" s="508"/>
      <c r="S18" s="508"/>
      <c r="T18" s="508"/>
      <c r="U18" s="508"/>
      <c r="V18" s="509"/>
      <c r="W18" s="525"/>
      <c r="X18" s="526"/>
      <c r="Y18" s="526"/>
      <c r="Z18" s="526"/>
      <c r="AA18" s="526"/>
      <c r="AB18" s="550"/>
      <c r="AC18" s="424">
        <v>63.8</v>
      </c>
      <c r="AD18" s="425"/>
      <c r="AE18" s="425"/>
      <c r="AF18" s="425"/>
      <c r="AG18" s="510"/>
      <c r="AH18" s="424">
        <v>64.2</v>
      </c>
      <c r="AI18" s="425"/>
      <c r="AJ18" s="425"/>
      <c r="AK18" s="425"/>
      <c r="AL18" s="426"/>
      <c r="AM18" s="511"/>
      <c r="AN18" s="411"/>
      <c r="AO18" s="411"/>
      <c r="AP18" s="411"/>
      <c r="AQ18" s="411"/>
      <c r="AR18" s="411"/>
      <c r="AS18" s="411"/>
      <c r="AT18" s="412"/>
      <c r="AU18" s="512"/>
      <c r="AV18" s="513"/>
      <c r="AW18" s="513"/>
      <c r="AX18" s="513"/>
      <c r="AY18" s="468" t="s">
        <v>149</v>
      </c>
      <c r="AZ18" s="469"/>
      <c r="BA18" s="469"/>
      <c r="BB18" s="469"/>
      <c r="BC18" s="469"/>
      <c r="BD18" s="469"/>
      <c r="BE18" s="469"/>
      <c r="BF18" s="469"/>
      <c r="BG18" s="469"/>
      <c r="BH18" s="469"/>
      <c r="BI18" s="469"/>
      <c r="BJ18" s="469"/>
      <c r="BK18" s="469"/>
      <c r="BL18" s="469"/>
      <c r="BM18" s="470"/>
      <c r="BN18" s="454">
        <v>5717823</v>
      </c>
      <c r="BO18" s="455"/>
      <c r="BP18" s="455"/>
      <c r="BQ18" s="455"/>
      <c r="BR18" s="455"/>
      <c r="BS18" s="455"/>
      <c r="BT18" s="455"/>
      <c r="BU18" s="456"/>
      <c r="BV18" s="454">
        <v>5668030</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
      <c r="A19" s="163"/>
      <c r="B19" s="504" t="s">
        <v>150</v>
      </c>
      <c r="C19" s="505"/>
      <c r="D19" s="505"/>
      <c r="E19" s="506"/>
      <c r="F19" s="506"/>
      <c r="G19" s="506"/>
      <c r="H19" s="506"/>
      <c r="I19" s="506"/>
      <c r="J19" s="506"/>
      <c r="K19" s="506"/>
      <c r="L19" s="514">
        <v>203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151</v>
      </c>
      <c r="AZ19" s="469"/>
      <c r="BA19" s="469"/>
      <c r="BB19" s="469"/>
      <c r="BC19" s="469"/>
      <c r="BD19" s="469"/>
      <c r="BE19" s="469"/>
      <c r="BF19" s="469"/>
      <c r="BG19" s="469"/>
      <c r="BH19" s="469"/>
      <c r="BI19" s="469"/>
      <c r="BJ19" s="469"/>
      <c r="BK19" s="469"/>
      <c r="BL19" s="469"/>
      <c r="BM19" s="470"/>
      <c r="BN19" s="454">
        <v>8158936</v>
      </c>
      <c r="BO19" s="455"/>
      <c r="BP19" s="455"/>
      <c r="BQ19" s="455"/>
      <c r="BR19" s="455"/>
      <c r="BS19" s="455"/>
      <c r="BT19" s="455"/>
      <c r="BU19" s="456"/>
      <c r="BV19" s="454">
        <v>7727580</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
      <c r="A20" s="163"/>
      <c r="B20" s="504" t="s">
        <v>152</v>
      </c>
      <c r="C20" s="505"/>
      <c r="D20" s="505"/>
      <c r="E20" s="506"/>
      <c r="F20" s="506"/>
      <c r="G20" s="506"/>
      <c r="H20" s="506"/>
      <c r="I20" s="506"/>
      <c r="J20" s="506"/>
      <c r="K20" s="506"/>
      <c r="L20" s="514">
        <v>6995</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
      <c r="A21" s="163"/>
      <c r="B21" s="501" t="s">
        <v>153</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15">
      <c r="A22" s="163"/>
      <c r="B22" s="430" t="s">
        <v>154</v>
      </c>
      <c r="C22" s="431"/>
      <c r="D22" s="432"/>
      <c r="E22" s="439" t="s">
        <v>1</v>
      </c>
      <c r="F22" s="440"/>
      <c r="G22" s="440"/>
      <c r="H22" s="440"/>
      <c r="I22" s="440"/>
      <c r="J22" s="440"/>
      <c r="K22" s="441"/>
      <c r="L22" s="439" t="s">
        <v>155</v>
      </c>
      <c r="M22" s="440"/>
      <c r="N22" s="440"/>
      <c r="O22" s="440"/>
      <c r="P22" s="441"/>
      <c r="Q22" s="445" t="s">
        <v>156</v>
      </c>
      <c r="R22" s="446"/>
      <c r="S22" s="446"/>
      <c r="T22" s="446"/>
      <c r="U22" s="446"/>
      <c r="V22" s="447"/>
      <c r="W22" s="496" t="s">
        <v>157</v>
      </c>
      <c r="X22" s="431"/>
      <c r="Y22" s="432"/>
      <c r="Z22" s="439" t="s">
        <v>1</v>
      </c>
      <c r="AA22" s="440"/>
      <c r="AB22" s="440"/>
      <c r="AC22" s="440"/>
      <c r="AD22" s="440"/>
      <c r="AE22" s="440"/>
      <c r="AF22" s="440"/>
      <c r="AG22" s="441"/>
      <c r="AH22" s="457" t="s">
        <v>158</v>
      </c>
      <c r="AI22" s="440"/>
      <c r="AJ22" s="440"/>
      <c r="AK22" s="440"/>
      <c r="AL22" s="441"/>
      <c r="AM22" s="457" t="s">
        <v>159</v>
      </c>
      <c r="AN22" s="458"/>
      <c r="AO22" s="458"/>
      <c r="AP22" s="458"/>
      <c r="AQ22" s="458"/>
      <c r="AR22" s="459"/>
      <c r="AS22" s="445" t="s">
        <v>156</v>
      </c>
      <c r="AT22" s="446"/>
      <c r="AU22" s="446"/>
      <c r="AV22" s="446"/>
      <c r="AW22" s="446"/>
      <c r="AX22" s="463"/>
      <c r="AY22" s="480" t="s">
        <v>160</v>
      </c>
      <c r="AZ22" s="481"/>
      <c r="BA22" s="481"/>
      <c r="BB22" s="481"/>
      <c r="BC22" s="481"/>
      <c r="BD22" s="481"/>
      <c r="BE22" s="481"/>
      <c r="BF22" s="481"/>
      <c r="BG22" s="481"/>
      <c r="BH22" s="481"/>
      <c r="BI22" s="481"/>
      <c r="BJ22" s="481"/>
      <c r="BK22" s="481"/>
      <c r="BL22" s="481"/>
      <c r="BM22" s="482"/>
      <c r="BN22" s="483">
        <v>10907273</v>
      </c>
      <c r="BO22" s="484"/>
      <c r="BP22" s="484"/>
      <c r="BQ22" s="484"/>
      <c r="BR22" s="484"/>
      <c r="BS22" s="484"/>
      <c r="BT22" s="484"/>
      <c r="BU22" s="485"/>
      <c r="BV22" s="483">
        <v>10146281</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1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161</v>
      </c>
      <c r="AZ23" s="469"/>
      <c r="BA23" s="469"/>
      <c r="BB23" s="469"/>
      <c r="BC23" s="469"/>
      <c r="BD23" s="469"/>
      <c r="BE23" s="469"/>
      <c r="BF23" s="469"/>
      <c r="BG23" s="469"/>
      <c r="BH23" s="469"/>
      <c r="BI23" s="469"/>
      <c r="BJ23" s="469"/>
      <c r="BK23" s="469"/>
      <c r="BL23" s="469"/>
      <c r="BM23" s="470"/>
      <c r="BN23" s="454">
        <v>10230975</v>
      </c>
      <c r="BO23" s="455"/>
      <c r="BP23" s="455"/>
      <c r="BQ23" s="455"/>
      <c r="BR23" s="455"/>
      <c r="BS23" s="455"/>
      <c r="BT23" s="455"/>
      <c r="BU23" s="456"/>
      <c r="BV23" s="454">
        <v>9466850</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
      <c r="A24" s="163"/>
      <c r="B24" s="433"/>
      <c r="C24" s="434"/>
      <c r="D24" s="435"/>
      <c r="E24" s="410" t="s">
        <v>162</v>
      </c>
      <c r="F24" s="411"/>
      <c r="G24" s="411"/>
      <c r="H24" s="411"/>
      <c r="I24" s="411"/>
      <c r="J24" s="411"/>
      <c r="K24" s="412"/>
      <c r="L24" s="407">
        <v>1</v>
      </c>
      <c r="M24" s="408"/>
      <c r="N24" s="408"/>
      <c r="O24" s="408"/>
      <c r="P24" s="409"/>
      <c r="Q24" s="407">
        <v>6960</v>
      </c>
      <c r="R24" s="408"/>
      <c r="S24" s="408"/>
      <c r="T24" s="408"/>
      <c r="U24" s="408"/>
      <c r="V24" s="409"/>
      <c r="W24" s="497"/>
      <c r="X24" s="434"/>
      <c r="Y24" s="435"/>
      <c r="Z24" s="410" t="s">
        <v>163</v>
      </c>
      <c r="AA24" s="411"/>
      <c r="AB24" s="411"/>
      <c r="AC24" s="411"/>
      <c r="AD24" s="411"/>
      <c r="AE24" s="411"/>
      <c r="AF24" s="411"/>
      <c r="AG24" s="412"/>
      <c r="AH24" s="407">
        <v>185</v>
      </c>
      <c r="AI24" s="408"/>
      <c r="AJ24" s="408"/>
      <c r="AK24" s="408"/>
      <c r="AL24" s="409"/>
      <c r="AM24" s="407">
        <v>592000</v>
      </c>
      <c r="AN24" s="408"/>
      <c r="AO24" s="408"/>
      <c r="AP24" s="408"/>
      <c r="AQ24" s="408"/>
      <c r="AR24" s="409"/>
      <c r="AS24" s="407">
        <v>3200</v>
      </c>
      <c r="AT24" s="408"/>
      <c r="AU24" s="408"/>
      <c r="AV24" s="408"/>
      <c r="AW24" s="408"/>
      <c r="AX24" s="467"/>
      <c r="AY24" s="427" t="s">
        <v>164</v>
      </c>
      <c r="AZ24" s="428"/>
      <c r="BA24" s="428"/>
      <c r="BB24" s="428"/>
      <c r="BC24" s="428"/>
      <c r="BD24" s="428"/>
      <c r="BE24" s="428"/>
      <c r="BF24" s="428"/>
      <c r="BG24" s="428"/>
      <c r="BH24" s="428"/>
      <c r="BI24" s="428"/>
      <c r="BJ24" s="428"/>
      <c r="BK24" s="428"/>
      <c r="BL24" s="428"/>
      <c r="BM24" s="429"/>
      <c r="BN24" s="454">
        <v>8135033</v>
      </c>
      <c r="BO24" s="455"/>
      <c r="BP24" s="455"/>
      <c r="BQ24" s="455"/>
      <c r="BR24" s="455"/>
      <c r="BS24" s="455"/>
      <c r="BT24" s="455"/>
      <c r="BU24" s="456"/>
      <c r="BV24" s="454">
        <v>7089339</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15">
      <c r="A25" s="163"/>
      <c r="B25" s="433"/>
      <c r="C25" s="434"/>
      <c r="D25" s="435"/>
      <c r="E25" s="410" t="s">
        <v>165</v>
      </c>
      <c r="F25" s="411"/>
      <c r="G25" s="411"/>
      <c r="H25" s="411"/>
      <c r="I25" s="411"/>
      <c r="J25" s="411"/>
      <c r="K25" s="412"/>
      <c r="L25" s="407">
        <v>1</v>
      </c>
      <c r="M25" s="408"/>
      <c r="N25" s="408"/>
      <c r="O25" s="408"/>
      <c r="P25" s="409"/>
      <c r="Q25" s="407">
        <v>5712</v>
      </c>
      <c r="R25" s="408"/>
      <c r="S25" s="408"/>
      <c r="T25" s="408"/>
      <c r="U25" s="408"/>
      <c r="V25" s="409"/>
      <c r="W25" s="497"/>
      <c r="X25" s="434"/>
      <c r="Y25" s="435"/>
      <c r="Z25" s="410" t="s">
        <v>166</v>
      </c>
      <c r="AA25" s="411"/>
      <c r="AB25" s="411"/>
      <c r="AC25" s="411"/>
      <c r="AD25" s="411"/>
      <c r="AE25" s="411"/>
      <c r="AF25" s="411"/>
      <c r="AG25" s="412"/>
      <c r="AH25" s="407">
        <v>39</v>
      </c>
      <c r="AI25" s="408"/>
      <c r="AJ25" s="408"/>
      <c r="AK25" s="408"/>
      <c r="AL25" s="409"/>
      <c r="AM25" s="407">
        <v>120315</v>
      </c>
      <c r="AN25" s="408"/>
      <c r="AO25" s="408"/>
      <c r="AP25" s="408"/>
      <c r="AQ25" s="408"/>
      <c r="AR25" s="409"/>
      <c r="AS25" s="407">
        <v>3085</v>
      </c>
      <c r="AT25" s="408"/>
      <c r="AU25" s="408"/>
      <c r="AV25" s="408"/>
      <c r="AW25" s="408"/>
      <c r="AX25" s="467"/>
      <c r="AY25" s="480" t="s">
        <v>167</v>
      </c>
      <c r="AZ25" s="481"/>
      <c r="BA25" s="481"/>
      <c r="BB25" s="481"/>
      <c r="BC25" s="481"/>
      <c r="BD25" s="481"/>
      <c r="BE25" s="481"/>
      <c r="BF25" s="481"/>
      <c r="BG25" s="481"/>
      <c r="BH25" s="481"/>
      <c r="BI25" s="481"/>
      <c r="BJ25" s="481"/>
      <c r="BK25" s="481"/>
      <c r="BL25" s="481"/>
      <c r="BM25" s="482"/>
      <c r="BN25" s="483">
        <v>7310327</v>
      </c>
      <c r="BO25" s="484"/>
      <c r="BP25" s="484"/>
      <c r="BQ25" s="484"/>
      <c r="BR25" s="484"/>
      <c r="BS25" s="484"/>
      <c r="BT25" s="484"/>
      <c r="BU25" s="485"/>
      <c r="BV25" s="483">
        <v>6226970</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15">
      <c r="A26" s="163"/>
      <c r="B26" s="433"/>
      <c r="C26" s="434"/>
      <c r="D26" s="435"/>
      <c r="E26" s="410" t="s">
        <v>168</v>
      </c>
      <c r="F26" s="411"/>
      <c r="G26" s="411"/>
      <c r="H26" s="411"/>
      <c r="I26" s="411"/>
      <c r="J26" s="411"/>
      <c r="K26" s="412"/>
      <c r="L26" s="407">
        <v>1</v>
      </c>
      <c r="M26" s="408"/>
      <c r="N26" s="408"/>
      <c r="O26" s="408"/>
      <c r="P26" s="409"/>
      <c r="Q26" s="407">
        <v>5310</v>
      </c>
      <c r="R26" s="408"/>
      <c r="S26" s="408"/>
      <c r="T26" s="408"/>
      <c r="U26" s="408"/>
      <c r="V26" s="409"/>
      <c r="W26" s="497"/>
      <c r="X26" s="434"/>
      <c r="Y26" s="435"/>
      <c r="Z26" s="410" t="s">
        <v>169</v>
      </c>
      <c r="AA26" s="465"/>
      <c r="AB26" s="465"/>
      <c r="AC26" s="465"/>
      <c r="AD26" s="465"/>
      <c r="AE26" s="465"/>
      <c r="AF26" s="465"/>
      <c r="AG26" s="466"/>
      <c r="AH26" s="407" t="s">
        <v>122</v>
      </c>
      <c r="AI26" s="408"/>
      <c r="AJ26" s="408"/>
      <c r="AK26" s="408"/>
      <c r="AL26" s="409"/>
      <c r="AM26" s="407" t="s">
        <v>122</v>
      </c>
      <c r="AN26" s="408"/>
      <c r="AO26" s="408"/>
      <c r="AP26" s="408"/>
      <c r="AQ26" s="408"/>
      <c r="AR26" s="409"/>
      <c r="AS26" s="407" t="s">
        <v>122</v>
      </c>
      <c r="AT26" s="408"/>
      <c r="AU26" s="408"/>
      <c r="AV26" s="408"/>
      <c r="AW26" s="408"/>
      <c r="AX26" s="467"/>
      <c r="AY26" s="494" t="s">
        <v>170</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
      <c r="A27" s="163"/>
      <c r="B27" s="433"/>
      <c r="C27" s="434"/>
      <c r="D27" s="435"/>
      <c r="E27" s="410" t="s">
        <v>171</v>
      </c>
      <c r="F27" s="411"/>
      <c r="G27" s="411"/>
      <c r="H27" s="411"/>
      <c r="I27" s="411"/>
      <c r="J27" s="411"/>
      <c r="K27" s="412"/>
      <c r="L27" s="407">
        <v>1</v>
      </c>
      <c r="M27" s="408"/>
      <c r="N27" s="408"/>
      <c r="O27" s="408"/>
      <c r="P27" s="409"/>
      <c r="Q27" s="407">
        <v>4020</v>
      </c>
      <c r="R27" s="408"/>
      <c r="S27" s="408"/>
      <c r="T27" s="408"/>
      <c r="U27" s="408"/>
      <c r="V27" s="409"/>
      <c r="W27" s="497"/>
      <c r="X27" s="434"/>
      <c r="Y27" s="435"/>
      <c r="Z27" s="410" t="s">
        <v>172</v>
      </c>
      <c r="AA27" s="411"/>
      <c r="AB27" s="411"/>
      <c r="AC27" s="411"/>
      <c r="AD27" s="411"/>
      <c r="AE27" s="411"/>
      <c r="AF27" s="411"/>
      <c r="AG27" s="412"/>
      <c r="AH27" s="407">
        <v>2</v>
      </c>
      <c r="AI27" s="408"/>
      <c r="AJ27" s="408"/>
      <c r="AK27" s="408"/>
      <c r="AL27" s="409"/>
      <c r="AM27" s="407" t="s">
        <v>173</v>
      </c>
      <c r="AN27" s="408"/>
      <c r="AO27" s="408"/>
      <c r="AP27" s="408"/>
      <c r="AQ27" s="408"/>
      <c r="AR27" s="409"/>
      <c r="AS27" s="407" t="s">
        <v>173</v>
      </c>
      <c r="AT27" s="408"/>
      <c r="AU27" s="408"/>
      <c r="AV27" s="408"/>
      <c r="AW27" s="408"/>
      <c r="AX27" s="467"/>
      <c r="AY27" s="491" t="s">
        <v>174</v>
      </c>
      <c r="AZ27" s="492"/>
      <c r="BA27" s="492"/>
      <c r="BB27" s="492"/>
      <c r="BC27" s="492"/>
      <c r="BD27" s="492"/>
      <c r="BE27" s="492"/>
      <c r="BF27" s="492"/>
      <c r="BG27" s="492"/>
      <c r="BH27" s="492"/>
      <c r="BI27" s="492"/>
      <c r="BJ27" s="492"/>
      <c r="BK27" s="492"/>
      <c r="BL27" s="492"/>
      <c r="BM27" s="493"/>
      <c r="BN27" s="488">
        <v>601499</v>
      </c>
      <c r="BO27" s="489"/>
      <c r="BP27" s="489"/>
      <c r="BQ27" s="489"/>
      <c r="BR27" s="489"/>
      <c r="BS27" s="489"/>
      <c r="BT27" s="489"/>
      <c r="BU27" s="490"/>
      <c r="BV27" s="488">
        <v>601496</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15">
      <c r="A28" s="163"/>
      <c r="B28" s="433"/>
      <c r="C28" s="434"/>
      <c r="D28" s="435"/>
      <c r="E28" s="410" t="s">
        <v>175</v>
      </c>
      <c r="F28" s="411"/>
      <c r="G28" s="411"/>
      <c r="H28" s="411"/>
      <c r="I28" s="411"/>
      <c r="J28" s="411"/>
      <c r="K28" s="412"/>
      <c r="L28" s="407">
        <v>1</v>
      </c>
      <c r="M28" s="408"/>
      <c r="N28" s="408"/>
      <c r="O28" s="408"/>
      <c r="P28" s="409"/>
      <c r="Q28" s="407">
        <v>3490</v>
      </c>
      <c r="R28" s="408"/>
      <c r="S28" s="408"/>
      <c r="T28" s="408"/>
      <c r="U28" s="408"/>
      <c r="V28" s="409"/>
      <c r="W28" s="497"/>
      <c r="X28" s="434"/>
      <c r="Y28" s="435"/>
      <c r="Z28" s="410" t="s">
        <v>176</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177</v>
      </c>
      <c r="AZ28" s="472"/>
      <c r="BA28" s="472"/>
      <c r="BB28" s="473"/>
      <c r="BC28" s="480" t="s">
        <v>46</v>
      </c>
      <c r="BD28" s="481"/>
      <c r="BE28" s="481"/>
      <c r="BF28" s="481"/>
      <c r="BG28" s="481"/>
      <c r="BH28" s="481"/>
      <c r="BI28" s="481"/>
      <c r="BJ28" s="481"/>
      <c r="BK28" s="481"/>
      <c r="BL28" s="481"/>
      <c r="BM28" s="482"/>
      <c r="BN28" s="483">
        <v>1283630</v>
      </c>
      <c r="BO28" s="484"/>
      <c r="BP28" s="484"/>
      <c r="BQ28" s="484"/>
      <c r="BR28" s="484"/>
      <c r="BS28" s="484"/>
      <c r="BT28" s="484"/>
      <c r="BU28" s="485"/>
      <c r="BV28" s="483">
        <v>1233630</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15">
      <c r="A29" s="163"/>
      <c r="B29" s="433"/>
      <c r="C29" s="434"/>
      <c r="D29" s="435"/>
      <c r="E29" s="410" t="s">
        <v>178</v>
      </c>
      <c r="F29" s="411"/>
      <c r="G29" s="411"/>
      <c r="H29" s="411"/>
      <c r="I29" s="411"/>
      <c r="J29" s="411"/>
      <c r="K29" s="412"/>
      <c r="L29" s="407">
        <v>12</v>
      </c>
      <c r="M29" s="408"/>
      <c r="N29" s="408"/>
      <c r="O29" s="408"/>
      <c r="P29" s="409"/>
      <c r="Q29" s="407">
        <v>3250</v>
      </c>
      <c r="R29" s="408"/>
      <c r="S29" s="408"/>
      <c r="T29" s="408"/>
      <c r="U29" s="408"/>
      <c r="V29" s="409"/>
      <c r="W29" s="498"/>
      <c r="X29" s="499"/>
      <c r="Y29" s="500"/>
      <c r="Z29" s="410" t="s">
        <v>179</v>
      </c>
      <c r="AA29" s="411"/>
      <c r="AB29" s="411"/>
      <c r="AC29" s="411"/>
      <c r="AD29" s="411"/>
      <c r="AE29" s="411"/>
      <c r="AF29" s="411"/>
      <c r="AG29" s="412"/>
      <c r="AH29" s="407">
        <v>187</v>
      </c>
      <c r="AI29" s="408"/>
      <c r="AJ29" s="408"/>
      <c r="AK29" s="408"/>
      <c r="AL29" s="409"/>
      <c r="AM29" s="407">
        <v>599826</v>
      </c>
      <c r="AN29" s="408"/>
      <c r="AO29" s="408"/>
      <c r="AP29" s="408"/>
      <c r="AQ29" s="408"/>
      <c r="AR29" s="409"/>
      <c r="AS29" s="407">
        <v>3208</v>
      </c>
      <c r="AT29" s="408"/>
      <c r="AU29" s="408"/>
      <c r="AV29" s="408"/>
      <c r="AW29" s="408"/>
      <c r="AX29" s="467"/>
      <c r="AY29" s="474"/>
      <c r="AZ29" s="475"/>
      <c r="BA29" s="475"/>
      <c r="BB29" s="476"/>
      <c r="BC29" s="468" t="s">
        <v>180</v>
      </c>
      <c r="BD29" s="469"/>
      <c r="BE29" s="469"/>
      <c r="BF29" s="469"/>
      <c r="BG29" s="469"/>
      <c r="BH29" s="469"/>
      <c r="BI29" s="469"/>
      <c r="BJ29" s="469"/>
      <c r="BK29" s="469"/>
      <c r="BL29" s="469"/>
      <c r="BM29" s="470"/>
      <c r="BN29" s="454">
        <v>710451</v>
      </c>
      <c r="BO29" s="455"/>
      <c r="BP29" s="455"/>
      <c r="BQ29" s="455"/>
      <c r="BR29" s="455"/>
      <c r="BS29" s="455"/>
      <c r="BT29" s="455"/>
      <c r="BU29" s="456"/>
      <c r="BV29" s="454">
        <v>790972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181</v>
      </c>
      <c r="X30" s="422"/>
      <c r="Y30" s="422"/>
      <c r="Z30" s="422"/>
      <c r="AA30" s="422"/>
      <c r="AB30" s="422"/>
      <c r="AC30" s="422"/>
      <c r="AD30" s="422"/>
      <c r="AE30" s="422"/>
      <c r="AF30" s="422"/>
      <c r="AG30" s="423"/>
      <c r="AH30" s="424">
        <v>98.9</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2307264</v>
      </c>
      <c r="BO30" s="489"/>
      <c r="BP30" s="489"/>
      <c r="BQ30" s="489"/>
      <c r="BR30" s="489"/>
      <c r="BS30" s="489"/>
      <c r="BT30" s="489"/>
      <c r="BU30" s="490"/>
      <c r="BV30" s="488">
        <v>2325087</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413" t="s">
        <v>182</v>
      </c>
      <c r="D32" s="413"/>
      <c r="E32" s="413"/>
      <c r="F32" s="413"/>
      <c r="G32" s="413"/>
      <c r="H32" s="413"/>
      <c r="I32" s="413"/>
      <c r="J32" s="413"/>
      <c r="K32" s="413"/>
      <c r="L32" s="413"/>
      <c r="M32" s="413"/>
      <c r="N32" s="413"/>
      <c r="O32" s="413"/>
      <c r="P32" s="413"/>
      <c r="Q32" s="413"/>
      <c r="R32" s="413"/>
      <c r="S32" s="413"/>
      <c r="U32" s="414" t="s">
        <v>183</v>
      </c>
      <c r="V32" s="414"/>
      <c r="W32" s="414"/>
      <c r="X32" s="414"/>
      <c r="Y32" s="414"/>
      <c r="Z32" s="414"/>
      <c r="AA32" s="414"/>
      <c r="AB32" s="414"/>
      <c r="AC32" s="414"/>
      <c r="AD32" s="414"/>
      <c r="AE32" s="414"/>
      <c r="AF32" s="414"/>
      <c r="AG32" s="414"/>
      <c r="AH32" s="414"/>
      <c r="AI32" s="414"/>
      <c r="AJ32" s="414"/>
      <c r="AK32" s="414"/>
      <c r="AM32" s="414" t="s">
        <v>184</v>
      </c>
      <c r="AN32" s="414"/>
      <c r="AO32" s="414"/>
      <c r="AP32" s="414"/>
      <c r="AQ32" s="414"/>
      <c r="AR32" s="414"/>
      <c r="AS32" s="414"/>
      <c r="AT32" s="414"/>
      <c r="AU32" s="414"/>
      <c r="AV32" s="414"/>
      <c r="AW32" s="414"/>
      <c r="AX32" s="414"/>
      <c r="AY32" s="414"/>
      <c r="AZ32" s="414"/>
      <c r="BA32" s="414"/>
      <c r="BB32" s="414"/>
      <c r="BC32" s="414"/>
      <c r="BE32" s="414" t="s">
        <v>185</v>
      </c>
      <c r="BF32" s="414"/>
      <c r="BG32" s="414"/>
      <c r="BH32" s="414"/>
      <c r="BI32" s="414"/>
      <c r="BJ32" s="414"/>
      <c r="BK32" s="414"/>
      <c r="BL32" s="414"/>
      <c r="BM32" s="414"/>
      <c r="BN32" s="414"/>
      <c r="BO32" s="414"/>
      <c r="BP32" s="414"/>
      <c r="BQ32" s="414"/>
      <c r="BR32" s="414"/>
      <c r="BS32" s="414"/>
      <c r="BT32" s="414"/>
      <c r="BU32" s="414"/>
      <c r="BW32" s="414" t="s">
        <v>186</v>
      </c>
      <c r="BX32" s="414"/>
      <c r="BY32" s="414"/>
      <c r="BZ32" s="414"/>
      <c r="CA32" s="414"/>
      <c r="CB32" s="414"/>
      <c r="CC32" s="414"/>
      <c r="CD32" s="414"/>
      <c r="CE32" s="414"/>
      <c r="CF32" s="414"/>
      <c r="CG32" s="414"/>
      <c r="CH32" s="414"/>
      <c r="CI32" s="414"/>
      <c r="CJ32" s="414"/>
      <c r="CK32" s="414"/>
      <c r="CL32" s="414"/>
      <c r="CM32" s="414"/>
      <c r="CO32" s="414" t="s">
        <v>187</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15">
      <c r="A33" s="163"/>
      <c r="B33" s="187"/>
      <c r="C33" s="406" t="s">
        <v>188</v>
      </c>
      <c r="D33" s="406"/>
      <c r="E33" s="405" t="s">
        <v>189</v>
      </c>
      <c r="F33" s="405"/>
      <c r="G33" s="405"/>
      <c r="H33" s="405"/>
      <c r="I33" s="405"/>
      <c r="J33" s="405"/>
      <c r="K33" s="405"/>
      <c r="L33" s="405"/>
      <c r="M33" s="405"/>
      <c r="N33" s="405"/>
      <c r="O33" s="405"/>
      <c r="P33" s="405"/>
      <c r="Q33" s="405"/>
      <c r="R33" s="405"/>
      <c r="S33" s="405"/>
      <c r="T33" s="188"/>
      <c r="U33" s="406" t="s">
        <v>188</v>
      </c>
      <c r="V33" s="406"/>
      <c r="W33" s="405" t="s">
        <v>189</v>
      </c>
      <c r="X33" s="405"/>
      <c r="Y33" s="405"/>
      <c r="Z33" s="405"/>
      <c r="AA33" s="405"/>
      <c r="AB33" s="405"/>
      <c r="AC33" s="405"/>
      <c r="AD33" s="405"/>
      <c r="AE33" s="405"/>
      <c r="AF33" s="405"/>
      <c r="AG33" s="405"/>
      <c r="AH33" s="405"/>
      <c r="AI33" s="405"/>
      <c r="AJ33" s="405"/>
      <c r="AK33" s="405"/>
      <c r="AL33" s="188"/>
      <c r="AM33" s="406" t="s">
        <v>188</v>
      </c>
      <c r="AN33" s="406"/>
      <c r="AO33" s="405" t="s">
        <v>189</v>
      </c>
      <c r="AP33" s="405"/>
      <c r="AQ33" s="405"/>
      <c r="AR33" s="405"/>
      <c r="AS33" s="405"/>
      <c r="AT33" s="405"/>
      <c r="AU33" s="405"/>
      <c r="AV33" s="405"/>
      <c r="AW33" s="405"/>
      <c r="AX33" s="405"/>
      <c r="AY33" s="405"/>
      <c r="AZ33" s="405"/>
      <c r="BA33" s="405"/>
      <c r="BB33" s="405"/>
      <c r="BC33" s="405"/>
      <c r="BD33" s="189"/>
      <c r="BE33" s="405" t="s">
        <v>190</v>
      </c>
      <c r="BF33" s="405"/>
      <c r="BG33" s="405" t="s">
        <v>191</v>
      </c>
      <c r="BH33" s="405"/>
      <c r="BI33" s="405"/>
      <c r="BJ33" s="405"/>
      <c r="BK33" s="405"/>
      <c r="BL33" s="405"/>
      <c r="BM33" s="405"/>
      <c r="BN33" s="405"/>
      <c r="BO33" s="405"/>
      <c r="BP33" s="405"/>
      <c r="BQ33" s="405"/>
      <c r="BR33" s="405"/>
      <c r="BS33" s="405"/>
      <c r="BT33" s="405"/>
      <c r="BU33" s="405"/>
      <c r="BV33" s="189"/>
      <c r="BW33" s="406" t="s">
        <v>190</v>
      </c>
      <c r="BX33" s="406"/>
      <c r="BY33" s="405" t="s">
        <v>192</v>
      </c>
      <c r="BZ33" s="405"/>
      <c r="CA33" s="405"/>
      <c r="CB33" s="405"/>
      <c r="CC33" s="405"/>
      <c r="CD33" s="405"/>
      <c r="CE33" s="405"/>
      <c r="CF33" s="405"/>
      <c r="CG33" s="405"/>
      <c r="CH33" s="405"/>
      <c r="CI33" s="405"/>
      <c r="CJ33" s="405"/>
      <c r="CK33" s="405"/>
      <c r="CL33" s="405"/>
      <c r="CM33" s="405"/>
      <c r="CN33" s="188"/>
      <c r="CO33" s="406" t="s">
        <v>188</v>
      </c>
      <c r="CP33" s="406"/>
      <c r="CQ33" s="405" t="s">
        <v>193</v>
      </c>
      <c r="CR33" s="405"/>
      <c r="CS33" s="405"/>
      <c r="CT33" s="405"/>
      <c r="CU33" s="405"/>
      <c r="CV33" s="405"/>
      <c r="CW33" s="405"/>
      <c r="CX33" s="405"/>
      <c r="CY33" s="405"/>
      <c r="CZ33" s="405"/>
      <c r="DA33" s="405"/>
      <c r="DB33" s="405"/>
      <c r="DC33" s="405"/>
      <c r="DD33" s="405"/>
      <c r="DE33" s="405"/>
      <c r="DF33" s="188"/>
      <c r="DG33" s="404" t="s">
        <v>194</v>
      </c>
      <c r="DH33" s="404"/>
      <c r="DI33" s="190"/>
    </row>
    <row r="34" spans="1:113" ht="32.25" customHeight="1" x14ac:dyDescent="0.15">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4</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7</v>
      </c>
      <c r="AN34" s="402"/>
      <c r="AO34" s="403" t="str">
        <f>IF('各会計、関係団体の財政状況及び健全化判断比率'!B31="","",'各会計、関係団体の財政状況及び健全化判断比率'!B31)</f>
        <v>津久見市水道事業会計</v>
      </c>
      <c r="AP34" s="403"/>
      <c r="AQ34" s="403"/>
      <c r="AR34" s="403"/>
      <c r="AS34" s="403"/>
      <c r="AT34" s="403"/>
      <c r="AU34" s="403"/>
      <c r="AV34" s="403"/>
      <c r="AW34" s="403"/>
      <c r="AX34" s="403"/>
      <c r="AY34" s="403"/>
      <c r="AZ34" s="403"/>
      <c r="BA34" s="403"/>
      <c r="BB34" s="403"/>
      <c r="BC34" s="403"/>
      <c r="BD34" s="163"/>
      <c r="BE34" s="402">
        <f>IF(BG34="","",MAX(C34:D43,U34:V43,AM34:AN43)+1)</f>
        <v>10</v>
      </c>
      <c r="BF34" s="402"/>
      <c r="BG34" s="403" t="str">
        <f>IF('各会計、関係団体の財政状況及び健全化判断比率'!B34="","",'各会計、関係団体の財政状況及び健全化判断比率'!B34)</f>
        <v>保戸島航路事業特別会計</v>
      </c>
      <c r="BH34" s="403"/>
      <c r="BI34" s="403"/>
      <c r="BJ34" s="403"/>
      <c r="BK34" s="403"/>
      <c r="BL34" s="403"/>
      <c r="BM34" s="403"/>
      <c r="BN34" s="403"/>
      <c r="BO34" s="403"/>
      <c r="BP34" s="403"/>
      <c r="BQ34" s="403"/>
      <c r="BR34" s="403"/>
      <c r="BS34" s="403"/>
      <c r="BT34" s="403"/>
      <c r="BU34" s="403"/>
      <c r="BV34" s="163"/>
      <c r="BW34" s="402">
        <f>IF(BY34="","",MAX(C34:D43,U34:V43,AM34:AN43,BE34:BF43)+1)</f>
        <v>11</v>
      </c>
      <c r="BX34" s="402"/>
      <c r="BY34" s="403" t="str">
        <f>IF('各会計、関係団体の財政状況及び健全化判断比率'!B68="","",'各会計、関係団体の財政状況及び健全化判断比率'!B68)</f>
        <v>大分県市町村会館管理組合</v>
      </c>
      <c r="BZ34" s="403"/>
      <c r="CA34" s="403"/>
      <c r="CB34" s="403"/>
      <c r="CC34" s="403"/>
      <c r="CD34" s="403"/>
      <c r="CE34" s="403"/>
      <c r="CF34" s="403"/>
      <c r="CG34" s="403"/>
      <c r="CH34" s="403"/>
      <c r="CI34" s="403"/>
      <c r="CJ34" s="403"/>
      <c r="CK34" s="403"/>
      <c r="CL34" s="403"/>
      <c r="CM34" s="403"/>
      <c r="CN34" s="163"/>
      <c r="CO34" s="402">
        <f>IF(CQ34="","",MAX(C34:D43,U34:V43,AM34:AN43,BE34:BF43,BW34:BX43)+1)</f>
        <v>15</v>
      </c>
      <c r="CP34" s="402"/>
      <c r="CQ34" s="403" t="str">
        <f>IF('各会計、関係団体の財政状況及び健全化判断比率'!BS7="","",'各会計、関係団体の財政状況及び健全化判断比率'!BS7)</f>
        <v>津久見市土地開発公社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15">
      <c r="A35" s="163"/>
      <c r="B35" s="187"/>
      <c r="C35" s="402">
        <f>IF(E35="","",C34+1)</f>
        <v>2</v>
      </c>
      <c r="D35" s="402"/>
      <c r="E35" s="403" t="str">
        <f>IF('各会計、関係団体の財政状況及び健全化判断比率'!B8="","",'各会計、関係団体の財政状況及び健全化判断比率'!B8)</f>
        <v>奨学資金事業特別会計</v>
      </c>
      <c r="F35" s="403"/>
      <c r="G35" s="403"/>
      <c r="H35" s="403"/>
      <c r="I35" s="403"/>
      <c r="J35" s="403"/>
      <c r="K35" s="403"/>
      <c r="L35" s="403"/>
      <c r="M35" s="403"/>
      <c r="N35" s="403"/>
      <c r="O35" s="403"/>
      <c r="P35" s="403"/>
      <c r="Q35" s="403"/>
      <c r="R35" s="403"/>
      <c r="S35" s="403"/>
      <c r="T35" s="163"/>
      <c r="U35" s="402">
        <f>IF(W35="","",U34+1)</f>
        <v>5</v>
      </c>
      <c r="V35" s="402"/>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63"/>
      <c r="AM35" s="402">
        <f t="shared" ref="AM35:AM43" si="0">IF(AO35="","",AM34+1)</f>
        <v>8</v>
      </c>
      <c r="AN35" s="402"/>
      <c r="AO35" s="403" t="str">
        <f>IF('各会計、関係団体の財政状況及び健全化判断比率'!B32="","",'各会計、関係団体の財政状況及び健全化判断比率'!B32)</f>
        <v>津久見市下水道事業会計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12</v>
      </c>
      <c r="BX35" s="402"/>
      <c r="BY35" s="403" t="str">
        <f>IF('各会計、関係団体の財政状況及び健全化判断比率'!B69="","",'各会計、関係団体の財政状況及び健全化判断比率'!B69)</f>
        <v xml:space="preserve"> 臼津広域連合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15">
      <c r="A36" s="163"/>
      <c r="B36" s="187"/>
      <c r="C36" s="402">
        <f>IF(E36="","",C35+1)</f>
        <v>3</v>
      </c>
      <c r="D36" s="402"/>
      <c r="E36" s="403" t="str">
        <f>IF('各会計、関係団体の財政状況及び健全化判断比率'!B9="","",'各会計、関係団体の財政状況及び健全化判断比率'!B9)</f>
        <v>津久見都市計画土地区画整理事業特別会計</v>
      </c>
      <c r="F36" s="403"/>
      <c r="G36" s="403"/>
      <c r="H36" s="403"/>
      <c r="I36" s="403"/>
      <c r="J36" s="403"/>
      <c r="K36" s="403"/>
      <c r="L36" s="403"/>
      <c r="M36" s="403"/>
      <c r="N36" s="403"/>
      <c r="O36" s="403"/>
      <c r="P36" s="403"/>
      <c r="Q36" s="403"/>
      <c r="R36" s="403"/>
      <c r="S36" s="403"/>
      <c r="T36" s="163"/>
      <c r="U36" s="402">
        <f t="shared" ref="U36:U43" si="4">IF(W36="","",U35+1)</f>
        <v>6</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f t="shared" si="0"/>
        <v>9</v>
      </c>
      <c r="AN36" s="402"/>
      <c r="AO36" s="403" t="str">
        <f>IF('各会計、関係団体の財政状況及び健全化判断比率'!B33="","",'各会計、関係団体の財政状況及び健全化判断比率'!B33)</f>
        <v>津久見市簡易水道事業会計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13</v>
      </c>
      <c r="BX36" s="402"/>
      <c r="BY36" s="403" t="str">
        <f>IF('各会計、関係団体の財政状況及び健全化判断比率'!B70="","",'各会計、関係団体の財政状況及び健全化判断比率'!B70)</f>
        <v>大分県後期高齢者医療広域連合（普通会計）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15">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14</v>
      </c>
      <c r="BX37" s="402"/>
      <c r="BY37" s="403" t="str">
        <f>IF('各会計、関係団体の財政状況及び健全化判断比率'!B71="","",'各会計、関係団体の財政状況及び健全化判断比率'!B71)</f>
        <v>大分県後期高齢者医療広域連合（後期高齢者医療事業会計）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15">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t="str">
        <f t="shared" si="2"/>
        <v/>
      </c>
      <c r="BX38" s="402"/>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15">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15">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15">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15">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15">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195</v>
      </c>
      <c r="E46" s="399" t="s">
        <v>196</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15">
      <c r="E47" s="399" t="s">
        <v>197</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15">
      <c r="E48" s="399" t="s">
        <v>198</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15">
      <c r="E49" s="401" t="s">
        <v>199</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15">
      <c r="E50" s="399" t="s">
        <v>200</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15">
      <c r="E51" s="399" t="s">
        <v>201</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15">
      <c r="E52" s="399" t="s">
        <v>202</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15">
      <c r="E53" s="399" t="s">
        <v>203</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15"/>
    <row r="55" spans="5:113" x14ac:dyDescent="0.15"/>
    <row r="56" spans="5:113" x14ac:dyDescent="0.15"/>
  </sheetData>
  <sheetProtection algorithmName="SHA-512" hashValue="5Imj5nxingrtJugU3d8bZoGC8pJAU8TrhqTUdI1mqtG2wi7E4ORnlYYxbHXe4xdTbuFmPIwFSV58a78yrf06wg==" saltValue="lnTMDWXQ7j6pLPUIo8lzt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204</v>
      </c>
      <c r="DI1" s="753"/>
      <c r="DJ1" s="753"/>
      <c r="DK1" s="753"/>
      <c r="DL1" s="753"/>
      <c r="DM1" s="753"/>
      <c r="DN1" s="754"/>
      <c r="DO1" s="196"/>
      <c r="DP1" s="752" t="s">
        <v>205</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15">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708" t="s">
        <v>207</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208</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209</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15">
      <c r="B4" s="708" t="s">
        <v>1</v>
      </c>
      <c r="C4" s="709"/>
      <c r="D4" s="709"/>
      <c r="E4" s="709"/>
      <c r="F4" s="709"/>
      <c r="G4" s="709"/>
      <c r="H4" s="709"/>
      <c r="I4" s="709"/>
      <c r="J4" s="709"/>
      <c r="K4" s="709"/>
      <c r="L4" s="709"/>
      <c r="M4" s="709"/>
      <c r="N4" s="709"/>
      <c r="O4" s="709"/>
      <c r="P4" s="709"/>
      <c r="Q4" s="710"/>
      <c r="R4" s="708" t="s">
        <v>210</v>
      </c>
      <c r="S4" s="709"/>
      <c r="T4" s="709"/>
      <c r="U4" s="709"/>
      <c r="V4" s="709"/>
      <c r="W4" s="709"/>
      <c r="X4" s="709"/>
      <c r="Y4" s="710"/>
      <c r="Z4" s="708" t="s">
        <v>211</v>
      </c>
      <c r="AA4" s="709"/>
      <c r="AB4" s="709"/>
      <c r="AC4" s="710"/>
      <c r="AD4" s="708" t="s">
        <v>212</v>
      </c>
      <c r="AE4" s="709"/>
      <c r="AF4" s="709"/>
      <c r="AG4" s="709"/>
      <c r="AH4" s="709"/>
      <c r="AI4" s="709"/>
      <c r="AJ4" s="709"/>
      <c r="AK4" s="710"/>
      <c r="AL4" s="708" t="s">
        <v>211</v>
      </c>
      <c r="AM4" s="709"/>
      <c r="AN4" s="709"/>
      <c r="AO4" s="710"/>
      <c r="AP4" s="755" t="s">
        <v>213</v>
      </c>
      <c r="AQ4" s="755"/>
      <c r="AR4" s="755"/>
      <c r="AS4" s="755"/>
      <c r="AT4" s="755"/>
      <c r="AU4" s="755"/>
      <c r="AV4" s="755"/>
      <c r="AW4" s="755"/>
      <c r="AX4" s="755"/>
      <c r="AY4" s="755"/>
      <c r="AZ4" s="755"/>
      <c r="BA4" s="755"/>
      <c r="BB4" s="755"/>
      <c r="BC4" s="755"/>
      <c r="BD4" s="755"/>
      <c r="BE4" s="755"/>
      <c r="BF4" s="755"/>
      <c r="BG4" s="755" t="s">
        <v>214</v>
      </c>
      <c r="BH4" s="755"/>
      <c r="BI4" s="755"/>
      <c r="BJ4" s="755"/>
      <c r="BK4" s="755"/>
      <c r="BL4" s="755"/>
      <c r="BM4" s="755"/>
      <c r="BN4" s="755"/>
      <c r="BO4" s="755" t="s">
        <v>211</v>
      </c>
      <c r="BP4" s="755"/>
      <c r="BQ4" s="755"/>
      <c r="BR4" s="755"/>
      <c r="BS4" s="755" t="s">
        <v>215</v>
      </c>
      <c r="BT4" s="755"/>
      <c r="BU4" s="755"/>
      <c r="BV4" s="755"/>
      <c r="BW4" s="755"/>
      <c r="BX4" s="755"/>
      <c r="BY4" s="755"/>
      <c r="BZ4" s="755"/>
      <c r="CA4" s="755"/>
      <c r="CB4" s="755"/>
      <c r="CD4" s="708" t="s">
        <v>216</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15">
      <c r="B5" s="714" t="s">
        <v>217</v>
      </c>
      <c r="C5" s="715"/>
      <c r="D5" s="715"/>
      <c r="E5" s="715"/>
      <c r="F5" s="715"/>
      <c r="G5" s="715"/>
      <c r="H5" s="715"/>
      <c r="I5" s="715"/>
      <c r="J5" s="715"/>
      <c r="K5" s="715"/>
      <c r="L5" s="715"/>
      <c r="M5" s="715"/>
      <c r="N5" s="715"/>
      <c r="O5" s="715"/>
      <c r="P5" s="715"/>
      <c r="Q5" s="716"/>
      <c r="R5" s="711">
        <v>2151474</v>
      </c>
      <c r="S5" s="712"/>
      <c r="T5" s="712"/>
      <c r="U5" s="712"/>
      <c r="V5" s="712"/>
      <c r="W5" s="712"/>
      <c r="X5" s="712"/>
      <c r="Y5" s="737"/>
      <c r="Z5" s="750">
        <v>16.7</v>
      </c>
      <c r="AA5" s="750"/>
      <c r="AB5" s="750"/>
      <c r="AC5" s="750"/>
      <c r="AD5" s="751">
        <v>2089051</v>
      </c>
      <c r="AE5" s="751"/>
      <c r="AF5" s="751"/>
      <c r="AG5" s="751"/>
      <c r="AH5" s="751"/>
      <c r="AI5" s="751"/>
      <c r="AJ5" s="751"/>
      <c r="AK5" s="751"/>
      <c r="AL5" s="738">
        <v>34.4</v>
      </c>
      <c r="AM5" s="720"/>
      <c r="AN5" s="720"/>
      <c r="AO5" s="739"/>
      <c r="AP5" s="714" t="s">
        <v>218</v>
      </c>
      <c r="AQ5" s="715"/>
      <c r="AR5" s="715"/>
      <c r="AS5" s="715"/>
      <c r="AT5" s="715"/>
      <c r="AU5" s="715"/>
      <c r="AV5" s="715"/>
      <c r="AW5" s="715"/>
      <c r="AX5" s="715"/>
      <c r="AY5" s="715"/>
      <c r="AZ5" s="715"/>
      <c r="BA5" s="715"/>
      <c r="BB5" s="715"/>
      <c r="BC5" s="715"/>
      <c r="BD5" s="715"/>
      <c r="BE5" s="715"/>
      <c r="BF5" s="716"/>
      <c r="BG5" s="656">
        <v>2089051</v>
      </c>
      <c r="BH5" s="657"/>
      <c r="BI5" s="657"/>
      <c r="BJ5" s="657"/>
      <c r="BK5" s="657"/>
      <c r="BL5" s="657"/>
      <c r="BM5" s="657"/>
      <c r="BN5" s="658"/>
      <c r="BO5" s="694">
        <v>97.1</v>
      </c>
      <c r="BP5" s="694"/>
      <c r="BQ5" s="694"/>
      <c r="BR5" s="694"/>
      <c r="BS5" s="695">
        <v>36937</v>
      </c>
      <c r="BT5" s="695"/>
      <c r="BU5" s="695"/>
      <c r="BV5" s="695"/>
      <c r="BW5" s="695"/>
      <c r="BX5" s="695"/>
      <c r="BY5" s="695"/>
      <c r="BZ5" s="695"/>
      <c r="CA5" s="695"/>
      <c r="CB5" s="735"/>
      <c r="CD5" s="708" t="s">
        <v>213</v>
      </c>
      <c r="CE5" s="709"/>
      <c r="CF5" s="709"/>
      <c r="CG5" s="709"/>
      <c r="CH5" s="709"/>
      <c r="CI5" s="709"/>
      <c r="CJ5" s="709"/>
      <c r="CK5" s="709"/>
      <c r="CL5" s="709"/>
      <c r="CM5" s="709"/>
      <c r="CN5" s="709"/>
      <c r="CO5" s="709"/>
      <c r="CP5" s="709"/>
      <c r="CQ5" s="710"/>
      <c r="CR5" s="708" t="s">
        <v>219</v>
      </c>
      <c r="CS5" s="709"/>
      <c r="CT5" s="709"/>
      <c r="CU5" s="709"/>
      <c r="CV5" s="709"/>
      <c r="CW5" s="709"/>
      <c r="CX5" s="709"/>
      <c r="CY5" s="710"/>
      <c r="CZ5" s="708" t="s">
        <v>211</v>
      </c>
      <c r="DA5" s="709"/>
      <c r="DB5" s="709"/>
      <c r="DC5" s="710"/>
      <c r="DD5" s="708" t="s">
        <v>220</v>
      </c>
      <c r="DE5" s="709"/>
      <c r="DF5" s="709"/>
      <c r="DG5" s="709"/>
      <c r="DH5" s="709"/>
      <c r="DI5" s="709"/>
      <c r="DJ5" s="709"/>
      <c r="DK5" s="709"/>
      <c r="DL5" s="709"/>
      <c r="DM5" s="709"/>
      <c r="DN5" s="709"/>
      <c r="DO5" s="709"/>
      <c r="DP5" s="710"/>
      <c r="DQ5" s="708" t="s">
        <v>221</v>
      </c>
      <c r="DR5" s="709"/>
      <c r="DS5" s="709"/>
      <c r="DT5" s="709"/>
      <c r="DU5" s="709"/>
      <c r="DV5" s="709"/>
      <c r="DW5" s="709"/>
      <c r="DX5" s="709"/>
      <c r="DY5" s="709"/>
      <c r="DZ5" s="709"/>
      <c r="EA5" s="709"/>
      <c r="EB5" s="709"/>
      <c r="EC5" s="710"/>
    </row>
    <row r="6" spans="2:143" ht="11.25" customHeight="1" x14ac:dyDescent="0.15">
      <c r="B6" s="653" t="s">
        <v>222</v>
      </c>
      <c r="C6" s="654"/>
      <c r="D6" s="654"/>
      <c r="E6" s="654"/>
      <c r="F6" s="654"/>
      <c r="G6" s="654"/>
      <c r="H6" s="654"/>
      <c r="I6" s="654"/>
      <c r="J6" s="654"/>
      <c r="K6" s="654"/>
      <c r="L6" s="654"/>
      <c r="M6" s="654"/>
      <c r="N6" s="654"/>
      <c r="O6" s="654"/>
      <c r="P6" s="654"/>
      <c r="Q6" s="655"/>
      <c r="R6" s="656">
        <v>90107</v>
      </c>
      <c r="S6" s="657"/>
      <c r="T6" s="657"/>
      <c r="U6" s="657"/>
      <c r="V6" s="657"/>
      <c r="W6" s="657"/>
      <c r="X6" s="657"/>
      <c r="Y6" s="658"/>
      <c r="Z6" s="694">
        <v>0.7</v>
      </c>
      <c r="AA6" s="694"/>
      <c r="AB6" s="694"/>
      <c r="AC6" s="694"/>
      <c r="AD6" s="695">
        <v>90107</v>
      </c>
      <c r="AE6" s="695"/>
      <c r="AF6" s="695"/>
      <c r="AG6" s="695"/>
      <c r="AH6" s="695"/>
      <c r="AI6" s="695"/>
      <c r="AJ6" s="695"/>
      <c r="AK6" s="695"/>
      <c r="AL6" s="659">
        <v>1.5</v>
      </c>
      <c r="AM6" s="660"/>
      <c r="AN6" s="660"/>
      <c r="AO6" s="696"/>
      <c r="AP6" s="653" t="s">
        <v>223</v>
      </c>
      <c r="AQ6" s="654"/>
      <c r="AR6" s="654"/>
      <c r="AS6" s="654"/>
      <c r="AT6" s="654"/>
      <c r="AU6" s="654"/>
      <c r="AV6" s="654"/>
      <c r="AW6" s="654"/>
      <c r="AX6" s="654"/>
      <c r="AY6" s="654"/>
      <c r="AZ6" s="654"/>
      <c r="BA6" s="654"/>
      <c r="BB6" s="654"/>
      <c r="BC6" s="654"/>
      <c r="BD6" s="654"/>
      <c r="BE6" s="654"/>
      <c r="BF6" s="655"/>
      <c r="BG6" s="656">
        <v>2089051</v>
      </c>
      <c r="BH6" s="657"/>
      <c r="BI6" s="657"/>
      <c r="BJ6" s="657"/>
      <c r="BK6" s="657"/>
      <c r="BL6" s="657"/>
      <c r="BM6" s="657"/>
      <c r="BN6" s="658"/>
      <c r="BO6" s="694">
        <v>97.1</v>
      </c>
      <c r="BP6" s="694"/>
      <c r="BQ6" s="694"/>
      <c r="BR6" s="694"/>
      <c r="BS6" s="695">
        <v>36937</v>
      </c>
      <c r="BT6" s="695"/>
      <c r="BU6" s="695"/>
      <c r="BV6" s="695"/>
      <c r="BW6" s="695"/>
      <c r="BX6" s="695"/>
      <c r="BY6" s="695"/>
      <c r="BZ6" s="695"/>
      <c r="CA6" s="695"/>
      <c r="CB6" s="735"/>
      <c r="CD6" s="714" t="s">
        <v>224</v>
      </c>
      <c r="CE6" s="715"/>
      <c r="CF6" s="715"/>
      <c r="CG6" s="715"/>
      <c r="CH6" s="715"/>
      <c r="CI6" s="715"/>
      <c r="CJ6" s="715"/>
      <c r="CK6" s="715"/>
      <c r="CL6" s="715"/>
      <c r="CM6" s="715"/>
      <c r="CN6" s="715"/>
      <c r="CO6" s="715"/>
      <c r="CP6" s="715"/>
      <c r="CQ6" s="716"/>
      <c r="CR6" s="656">
        <v>107565</v>
      </c>
      <c r="CS6" s="657"/>
      <c r="CT6" s="657"/>
      <c r="CU6" s="657"/>
      <c r="CV6" s="657"/>
      <c r="CW6" s="657"/>
      <c r="CX6" s="657"/>
      <c r="CY6" s="658"/>
      <c r="CZ6" s="738">
        <v>0.9</v>
      </c>
      <c r="DA6" s="720"/>
      <c r="DB6" s="720"/>
      <c r="DC6" s="740"/>
      <c r="DD6" s="662" t="s">
        <v>122</v>
      </c>
      <c r="DE6" s="657"/>
      <c r="DF6" s="657"/>
      <c r="DG6" s="657"/>
      <c r="DH6" s="657"/>
      <c r="DI6" s="657"/>
      <c r="DJ6" s="657"/>
      <c r="DK6" s="657"/>
      <c r="DL6" s="657"/>
      <c r="DM6" s="657"/>
      <c r="DN6" s="657"/>
      <c r="DO6" s="657"/>
      <c r="DP6" s="658"/>
      <c r="DQ6" s="662">
        <v>107565</v>
      </c>
      <c r="DR6" s="657"/>
      <c r="DS6" s="657"/>
      <c r="DT6" s="657"/>
      <c r="DU6" s="657"/>
      <c r="DV6" s="657"/>
      <c r="DW6" s="657"/>
      <c r="DX6" s="657"/>
      <c r="DY6" s="657"/>
      <c r="DZ6" s="657"/>
      <c r="EA6" s="657"/>
      <c r="EB6" s="657"/>
      <c r="EC6" s="693"/>
    </row>
    <row r="7" spans="2:143" ht="11.25" customHeight="1" x14ac:dyDescent="0.15">
      <c r="B7" s="653" t="s">
        <v>225</v>
      </c>
      <c r="C7" s="654"/>
      <c r="D7" s="654"/>
      <c r="E7" s="654"/>
      <c r="F7" s="654"/>
      <c r="G7" s="654"/>
      <c r="H7" s="654"/>
      <c r="I7" s="654"/>
      <c r="J7" s="654"/>
      <c r="K7" s="654"/>
      <c r="L7" s="654"/>
      <c r="M7" s="654"/>
      <c r="N7" s="654"/>
      <c r="O7" s="654"/>
      <c r="P7" s="654"/>
      <c r="Q7" s="655"/>
      <c r="R7" s="656">
        <v>751</v>
      </c>
      <c r="S7" s="657"/>
      <c r="T7" s="657"/>
      <c r="U7" s="657"/>
      <c r="V7" s="657"/>
      <c r="W7" s="657"/>
      <c r="X7" s="657"/>
      <c r="Y7" s="658"/>
      <c r="Z7" s="694">
        <v>0</v>
      </c>
      <c r="AA7" s="694"/>
      <c r="AB7" s="694"/>
      <c r="AC7" s="694"/>
      <c r="AD7" s="695">
        <v>751</v>
      </c>
      <c r="AE7" s="695"/>
      <c r="AF7" s="695"/>
      <c r="AG7" s="695"/>
      <c r="AH7" s="695"/>
      <c r="AI7" s="695"/>
      <c r="AJ7" s="695"/>
      <c r="AK7" s="695"/>
      <c r="AL7" s="659">
        <v>0</v>
      </c>
      <c r="AM7" s="660"/>
      <c r="AN7" s="660"/>
      <c r="AO7" s="696"/>
      <c r="AP7" s="653" t="s">
        <v>226</v>
      </c>
      <c r="AQ7" s="654"/>
      <c r="AR7" s="654"/>
      <c r="AS7" s="654"/>
      <c r="AT7" s="654"/>
      <c r="AU7" s="654"/>
      <c r="AV7" s="654"/>
      <c r="AW7" s="654"/>
      <c r="AX7" s="654"/>
      <c r="AY7" s="654"/>
      <c r="AZ7" s="654"/>
      <c r="BA7" s="654"/>
      <c r="BB7" s="654"/>
      <c r="BC7" s="654"/>
      <c r="BD7" s="654"/>
      <c r="BE7" s="654"/>
      <c r="BF7" s="655"/>
      <c r="BG7" s="656">
        <v>771766</v>
      </c>
      <c r="BH7" s="657"/>
      <c r="BI7" s="657"/>
      <c r="BJ7" s="657"/>
      <c r="BK7" s="657"/>
      <c r="BL7" s="657"/>
      <c r="BM7" s="657"/>
      <c r="BN7" s="658"/>
      <c r="BO7" s="694">
        <v>35.9</v>
      </c>
      <c r="BP7" s="694"/>
      <c r="BQ7" s="694"/>
      <c r="BR7" s="694"/>
      <c r="BS7" s="695">
        <v>36937</v>
      </c>
      <c r="BT7" s="695"/>
      <c r="BU7" s="695"/>
      <c r="BV7" s="695"/>
      <c r="BW7" s="695"/>
      <c r="BX7" s="695"/>
      <c r="BY7" s="695"/>
      <c r="BZ7" s="695"/>
      <c r="CA7" s="695"/>
      <c r="CB7" s="735"/>
      <c r="CD7" s="653" t="s">
        <v>227</v>
      </c>
      <c r="CE7" s="654"/>
      <c r="CF7" s="654"/>
      <c r="CG7" s="654"/>
      <c r="CH7" s="654"/>
      <c r="CI7" s="654"/>
      <c r="CJ7" s="654"/>
      <c r="CK7" s="654"/>
      <c r="CL7" s="654"/>
      <c r="CM7" s="654"/>
      <c r="CN7" s="654"/>
      <c r="CO7" s="654"/>
      <c r="CP7" s="654"/>
      <c r="CQ7" s="655"/>
      <c r="CR7" s="656">
        <v>3887070</v>
      </c>
      <c r="CS7" s="657"/>
      <c r="CT7" s="657"/>
      <c r="CU7" s="657"/>
      <c r="CV7" s="657"/>
      <c r="CW7" s="657"/>
      <c r="CX7" s="657"/>
      <c r="CY7" s="658"/>
      <c r="CZ7" s="694">
        <v>31.2</v>
      </c>
      <c r="DA7" s="694"/>
      <c r="DB7" s="694"/>
      <c r="DC7" s="694"/>
      <c r="DD7" s="662">
        <v>1632798</v>
      </c>
      <c r="DE7" s="657"/>
      <c r="DF7" s="657"/>
      <c r="DG7" s="657"/>
      <c r="DH7" s="657"/>
      <c r="DI7" s="657"/>
      <c r="DJ7" s="657"/>
      <c r="DK7" s="657"/>
      <c r="DL7" s="657"/>
      <c r="DM7" s="657"/>
      <c r="DN7" s="657"/>
      <c r="DO7" s="657"/>
      <c r="DP7" s="658"/>
      <c r="DQ7" s="662">
        <v>1920476</v>
      </c>
      <c r="DR7" s="657"/>
      <c r="DS7" s="657"/>
      <c r="DT7" s="657"/>
      <c r="DU7" s="657"/>
      <c r="DV7" s="657"/>
      <c r="DW7" s="657"/>
      <c r="DX7" s="657"/>
      <c r="DY7" s="657"/>
      <c r="DZ7" s="657"/>
      <c r="EA7" s="657"/>
      <c r="EB7" s="657"/>
      <c r="EC7" s="693"/>
    </row>
    <row r="8" spans="2:143" ht="11.25" customHeight="1" x14ac:dyDescent="0.15">
      <c r="B8" s="653" t="s">
        <v>228</v>
      </c>
      <c r="C8" s="654"/>
      <c r="D8" s="654"/>
      <c r="E8" s="654"/>
      <c r="F8" s="654"/>
      <c r="G8" s="654"/>
      <c r="H8" s="654"/>
      <c r="I8" s="654"/>
      <c r="J8" s="654"/>
      <c r="K8" s="654"/>
      <c r="L8" s="654"/>
      <c r="M8" s="654"/>
      <c r="N8" s="654"/>
      <c r="O8" s="654"/>
      <c r="P8" s="654"/>
      <c r="Q8" s="655"/>
      <c r="R8" s="656">
        <v>11356</v>
      </c>
      <c r="S8" s="657"/>
      <c r="T8" s="657"/>
      <c r="U8" s="657"/>
      <c r="V8" s="657"/>
      <c r="W8" s="657"/>
      <c r="X8" s="657"/>
      <c r="Y8" s="658"/>
      <c r="Z8" s="694">
        <v>0.1</v>
      </c>
      <c r="AA8" s="694"/>
      <c r="AB8" s="694"/>
      <c r="AC8" s="694"/>
      <c r="AD8" s="695">
        <v>11356</v>
      </c>
      <c r="AE8" s="695"/>
      <c r="AF8" s="695"/>
      <c r="AG8" s="695"/>
      <c r="AH8" s="695"/>
      <c r="AI8" s="695"/>
      <c r="AJ8" s="695"/>
      <c r="AK8" s="695"/>
      <c r="AL8" s="659">
        <v>0.2</v>
      </c>
      <c r="AM8" s="660"/>
      <c r="AN8" s="660"/>
      <c r="AO8" s="696"/>
      <c r="AP8" s="653" t="s">
        <v>229</v>
      </c>
      <c r="AQ8" s="654"/>
      <c r="AR8" s="654"/>
      <c r="AS8" s="654"/>
      <c r="AT8" s="654"/>
      <c r="AU8" s="654"/>
      <c r="AV8" s="654"/>
      <c r="AW8" s="654"/>
      <c r="AX8" s="654"/>
      <c r="AY8" s="654"/>
      <c r="AZ8" s="654"/>
      <c r="BA8" s="654"/>
      <c r="BB8" s="654"/>
      <c r="BC8" s="654"/>
      <c r="BD8" s="654"/>
      <c r="BE8" s="654"/>
      <c r="BF8" s="655"/>
      <c r="BG8" s="656">
        <v>21760</v>
      </c>
      <c r="BH8" s="657"/>
      <c r="BI8" s="657"/>
      <c r="BJ8" s="657"/>
      <c r="BK8" s="657"/>
      <c r="BL8" s="657"/>
      <c r="BM8" s="657"/>
      <c r="BN8" s="658"/>
      <c r="BO8" s="694">
        <v>1</v>
      </c>
      <c r="BP8" s="694"/>
      <c r="BQ8" s="694"/>
      <c r="BR8" s="694"/>
      <c r="BS8" s="695" t="s">
        <v>122</v>
      </c>
      <c r="BT8" s="695"/>
      <c r="BU8" s="695"/>
      <c r="BV8" s="695"/>
      <c r="BW8" s="695"/>
      <c r="BX8" s="695"/>
      <c r="BY8" s="695"/>
      <c r="BZ8" s="695"/>
      <c r="CA8" s="695"/>
      <c r="CB8" s="735"/>
      <c r="CD8" s="653" t="s">
        <v>230</v>
      </c>
      <c r="CE8" s="654"/>
      <c r="CF8" s="654"/>
      <c r="CG8" s="654"/>
      <c r="CH8" s="654"/>
      <c r="CI8" s="654"/>
      <c r="CJ8" s="654"/>
      <c r="CK8" s="654"/>
      <c r="CL8" s="654"/>
      <c r="CM8" s="654"/>
      <c r="CN8" s="654"/>
      <c r="CO8" s="654"/>
      <c r="CP8" s="654"/>
      <c r="CQ8" s="655"/>
      <c r="CR8" s="656">
        <v>3518704</v>
      </c>
      <c r="CS8" s="657"/>
      <c r="CT8" s="657"/>
      <c r="CU8" s="657"/>
      <c r="CV8" s="657"/>
      <c r="CW8" s="657"/>
      <c r="CX8" s="657"/>
      <c r="CY8" s="658"/>
      <c r="CZ8" s="694">
        <v>28.2</v>
      </c>
      <c r="DA8" s="694"/>
      <c r="DB8" s="694"/>
      <c r="DC8" s="694"/>
      <c r="DD8" s="662">
        <v>748</v>
      </c>
      <c r="DE8" s="657"/>
      <c r="DF8" s="657"/>
      <c r="DG8" s="657"/>
      <c r="DH8" s="657"/>
      <c r="DI8" s="657"/>
      <c r="DJ8" s="657"/>
      <c r="DK8" s="657"/>
      <c r="DL8" s="657"/>
      <c r="DM8" s="657"/>
      <c r="DN8" s="657"/>
      <c r="DO8" s="657"/>
      <c r="DP8" s="658"/>
      <c r="DQ8" s="662">
        <v>1933834</v>
      </c>
      <c r="DR8" s="657"/>
      <c r="DS8" s="657"/>
      <c r="DT8" s="657"/>
      <c r="DU8" s="657"/>
      <c r="DV8" s="657"/>
      <c r="DW8" s="657"/>
      <c r="DX8" s="657"/>
      <c r="DY8" s="657"/>
      <c r="DZ8" s="657"/>
      <c r="EA8" s="657"/>
      <c r="EB8" s="657"/>
      <c r="EC8" s="693"/>
    </row>
    <row r="9" spans="2:143" ht="11.25" customHeight="1" x14ac:dyDescent="0.15">
      <c r="B9" s="653" t="s">
        <v>231</v>
      </c>
      <c r="C9" s="654"/>
      <c r="D9" s="654"/>
      <c r="E9" s="654"/>
      <c r="F9" s="654"/>
      <c r="G9" s="654"/>
      <c r="H9" s="654"/>
      <c r="I9" s="654"/>
      <c r="J9" s="654"/>
      <c r="K9" s="654"/>
      <c r="L9" s="654"/>
      <c r="M9" s="654"/>
      <c r="N9" s="654"/>
      <c r="O9" s="654"/>
      <c r="P9" s="654"/>
      <c r="Q9" s="655"/>
      <c r="R9" s="656">
        <v>13355</v>
      </c>
      <c r="S9" s="657"/>
      <c r="T9" s="657"/>
      <c r="U9" s="657"/>
      <c r="V9" s="657"/>
      <c r="W9" s="657"/>
      <c r="X9" s="657"/>
      <c r="Y9" s="658"/>
      <c r="Z9" s="694">
        <v>0.1</v>
      </c>
      <c r="AA9" s="694"/>
      <c r="AB9" s="694"/>
      <c r="AC9" s="694"/>
      <c r="AD9" s="695">
        <v>13355</v>
      </c>
      <c r="AE9" s="695"/>
      <c r="AF9" s="695"/>
      <c r="AG9" s="695"/>
      <c r="AH9" s="695"/>
      <c r="AI9" s="695"/>
      <c r="AJ9" s="695"/>
      <c r="AK9" s="695"/>
      <c r="AL9" s="659">
        <v>0.2</v>
      </c>
      <c r="AM9" s="660"/>
      <c r="AN9" s="660"/>
      <c r="AO9" s="696"/>
      <c r="AP9" s="653" t="s">
        <v>232</v>
      </c>
      <c r="AQ9" s="654"/>
      <c r="AR9" s="654"/>
      <c r="AS9" s="654"/>
      <c r="AT9" s="654"/>
      <c r="AU9" s="654"/>
      <c r="AV9" s="654"/>
      <c r="AW9" s="654"/>
      <c r="AX9" s="654"/>
      <c r="AY9" s="654"/>
      <c r="AZ9" s="654"/>
      <c r="BA9" s="654"/>
      <c r="BB9" s="654"/>
      <c r="BC9" s="654"/>
      <c r="BD9" s="654"/>
      <c r="BE9" s="654"/>
      <c r="BF9" s="655"/>
      <c r="BG9" s="656">
        <v>577193</v>
      </c>
      <c r="BH9" s="657"/>
      <c r="BI9" s="657"/>
      <c r="BJ9" s="657"/>
      <c r="BK9" s="657"/>
      <c r="BL9" s="657"/>
      <c r="BM9" s="657"/>
      <c r="BN9" s="658"/>
      <c r="BO9" s="694">
        <v>26.8</v>
      </c>
      <c r="BP9" s="694"/>
      <c r="BQ9" s="694"/>
      <c r="BR9" s="694"/>
      <c r="BS9" s="695" t="s">
        <v>122</v>
      </c>
      <c r="BT9" s="695"/>
      <c r="BU9" s="695"/>
      <c r="BV9" s="695"/>
      <c r="BW9" s="695"/>
      <c r="BX9" s="695"/>
      <c r="BY9" s="695"/>
      <c r="BZ9" s="695"/>
      <c r="CA9" s="695"/>
      <c r="CB9" s="735"/>
      <c r="CD9" s="653" t="s">
        <v>233</v>
      </c>
      <c r="CE9" s="654"/>
      <c r="CF9" s="654"/>
      <c r="CG9" s="654"/>
      <c r="CH9" s="654"/>
      <c r="CI9" s="654"/>
      <c r="CJ9" s="654"/>
      <c r="CK9" s="654"/>
      <c r="CL9" s="654"/>
      <c r="CM9" s="654"/>
      <c r="CN9" s="654"/>
      <c r="CO9" s="654"/>
      <c r="CP9" s="654"/>
      <c r="CQ9" s="655"/>
      <c r="CR9" s="656">
        <v>735118</v>
      </c>
      <c r="CS9" s="657"/>
      <c r="CT9" s="657"/>
      <c r="CU9" s="657"/>
      <c r="CV9" s="657"/>
      <c r="CW9" s="657"/>
      <c r="CX9" s="657"/>
      <c r="CY9" s="658"/>
      <c r="CZ9" s="694">
        <v>5.9</v>
      </c>
      <c r="DA9" s="694"/>
      <c r="DB9" s="694"/>
      <c r="DC9" s="694"/>
      <c r="DD9" s="662">
        <v>71413</v>
      </c>
      <c r="DE9" s="657"/>
      <c r="DF9" s="657"/>
      <c r="DG9" s="657"/>
      <c r="DH9" s="657"/>
      <c r="DI9" s="657"/>
      <c r="DJ9" s="657"/>
      <c r="DK9" s="657"/>
      <c r="DL9" s="657"/>
      <c r="DM9" s="657"/>
      <c r="DN9" s="657"/>
      <c r="DO9" s="657"/>
      <c r="DP9" s="658"/>
      <c r="DQ9" s="662">
        <v>618117</v>
      </c>
      <c r="DR9" s="657"/>
      <c r="DS9" s="657"/>
      <c r="DT9" s="657"/>
      <c r="DU9" s="657"/>
      <c r="DV9" s="657"/>
      <c r="DW9" s="657"/>
      <c r="DX9" s="657"/>
      <c r="DY9" s="657"/>
      <c r="DZ9" s="657"/>
      <c r="EA9" s="657"/>
      <c r="EB9" s="657"/>
      <c r="EC9" s="693"/>
    </row>
    <row r="10" spans="2:143" ht="11.25" customHeight="1" x14ac:dyDescent="0.15">
      <c r="B10" s="653" t="s">
        <v>234</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235</v>
      </c>
      <c r="AQ10" s="654"/>
      <c r="AR10" s="654"/>
      <c r="AS10" s="654"/>
      <c r="AT10" s="654"/>
      <c r="AU10" s="654"/>
      <c r="AV10" s="654"/>
      <c r="AW10" s="654"/>
      <c r="AX10" s="654"/>
      <c r="AY10" s="654"/>
      <c r="AZ10" s="654"/>
      <c r="BA10" s="654"/>
      <c r="BB10" s="654"/>
      <c r="BC10" s="654"/>
      <c r="BD10" s="654"/>
      <c r="BE10" s="654"/>
      <c r="BF10" s="655"/>
      <c r="BG10" s="656">
        <v>43515</v>
      </c>
      <c r="BH10" s="657"/>
      <c r="BI10" s="657"/>
      <c r="BJ10" s="657"/>
      <c r="BK10" s="657"/>
      <c r="BL10" s="657"/>
      <c r="BM10" s="657"/>
      <c r="BN10" s="658"/>
      <c r="BO10" s="694">
        <v>2</v>
      </c>
      <c r="BP10" s="694"/>
      <c r="BQ10" s="694"/>
      <c r="BR10" s="694"/>
      <c r="BS10" s="695" t="s">
        <v>122</v>
      </c>
      <c r="BT10" s="695"/>
      <c r="BU10" s="695"/>
      <c r="BV10" s="695"/>
      <c r="BW10" s="695"/>
      <c r="BX10" s="695"/>
      <c r="BY10" s="695"/>
      <c r="BZ10" s="695"/>
      <c r="CA10" s="695"/>
      <c r="CB10" s="735"/>
      <c r="CD10" s="653" t="s">
        <v>236</v>
      </c>
      <c r="CE10" s="654"/>
      <c r="CF10" s="654"/>
      <c r="CG10" s="654"/>
      <c r="CH10" s="654"/>
      <c r="CI10" s="654"/>
      <c r="CJ10" s="654"/>
      <c r="CK10" s="654"/>
      <c r="CL10" s="654"/>
      <c r="CM10" s="654"/>
      <c r="CN10" s="654"/>
      <c r="CO10" s="654"/>
      <c r="CP10" s="654"/>
      <c r="CQ10" s="655"/>
      <c r="CR10" s="656">
        <v>5474</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5474</v>
      </c>
      <c r="DR10" s="657"/>
      <c r="DS10" s="657"/>
      <c r="DT10" s="657"/>
      <c r="DU10" s="657"/>
      <c r="DV10" s="657"/>
      <c r="DW10" s="657"/>
      <c r="DX10" s="657"/>
      <c r="DY10" s="657"/>
      <c r="DZ10" s="657"/>
      <c r="EA10" s="657"/>
      <c r="EB10" s="657"/>
      <c r="EC10" s="693"/>
    </row>
    <row r="11" spans="2:143" ht="11.25" customHeight="1" x14ac:dyDescent="0.15">
      <c r="B11" s="653" t="s">
        <v>237</v>
      </c>
      <c r="C11" s="654"/>
      <c r="D11" s="654"/>
      <c r="E11" s="654"/>
      <c r="F11" s="654"/>
      <c r="G11" s="654"/>
      <c r="H11" s="654"/>
      <c r="I11" s="654"/>
      <c r="J11" s="654"/>
      <c r="K11" s="654"/>
      <c r="L11" s="654"/>
      <c r="M11" s="654"/>
      <c r="N11" s="654"/>
      <c r="O11" s="654"/>
      <c r="P11" s="654"/>
      <c r="Q11" s="655"/>
      <c r="R11" s="656">
        <v>434051</v>
      </c>
      <c r="S11" s="657"/>
      <c r="T11" s="657"/>
      <c r="U11" s="657"/>
      <c r="V11" s="657"/>
      <c r="W11" s="657"/>
      <c r="X11" s="657"/>
      <c r="Y11" s="658"/>
      <c r="Z11" s="659">
        <v>3.4</v>
      </c>
      <c r="AA11" s="660"/>
      <c r="AB11" s="660"/>
      <c r="AC11" s="661"/>
      <c r="AD11" s="662">
        <v>434051</v>
      </c>
      <c r="AE11" s="657"/>
      <c r="AF11" s="657"/>
      <c r="AG11" s="657"/>
      <c r="AH11" s="657"/>
      <c r="AI11" s="657"/>
      <c r="AJ11" s="657"/>
      <c r="AK11" s="658"/>
      <c r="AL11" s="659">
        <v>7.1</v>
      </c>
      <c r="AM11" s="660"/>
      <c r="AN11" s="660"/>
      <c r="AO11" s="696"/>
      <c r="AP11" s="653" t="s">
        <v>238</v>
      </c>
      <c r="AQ11" s="654"/>
      <c r="AR11" s="654"/>
      <c r="AS11" s="654"/>
      <c r="AT11" s="654"/>
      <c r="AU11" s="654"/>
      <c r="AV11" s="654"/>
      <c r="AW11" s="654"/>
      <c r="AX11" s="654"/>
      <c r="AY11" s="654"/>
      <c r="AZ11" s="654"/>
      <c r="BA11" s="654"/>
      <c r="BB11" s="654"/>
      <c r="BC11" s="654"/>
      <c r="BD11" s="654"/>
      <c r="BE11" s="654"/>
      <c r="BF11" s="655"/>
      <c r="BG11" s="656">
        <v>129298</v>
      </c>
      <c r="BH11" s="657"/>
      <c r="BI11" s="657"/>
      <c r="BJ11" s="657"/>
      <c r="BK11" s="657"/>
      <c r="BL11" s="657"/>
      <c r="BM11" s="657"/>
      <c r="BN11" s="658"/>
      <c r="BO11" s="694">
        <v>6</v>
      </c>
      <c r="BP11" s="694"/>
      <c r="BQ11" s="694"/>
      <c r="BR11" s="694"/>
      <c r="BS11" s="695">
        <v>36937</v>
      </c>
      <c r="BT11" s="695"/>
      <c r="BU11" s="695"/>
      <c r="BV11" s="695"/>
      <c r="BW11" s="695"/>
      <c r="BX11" s="695"/>
      <c r="BY11" s="695"/>
      <c r="BZ11" s="695"/>
      <c r="CA11" s="695"/>
      <c r="CB11" s="735"/>
      <c r="CD11" s="653" t="s">
        <v>239</v>
      </c>
      <c r="CE11" s="654"/>
      <c r="CF11" s="654"/>
      <c r="CG11" s="654"/>
      <c r="CH11" s="654"/>
      <c r="CI11" s="654"/>
      <c r="CJ11" s="654"/>
      <c r="CK11" s="654"/>
      <c r="CL11" s="654"/>
      <c r="CM11" s="654"/>
      <c r="CN11" s="654"/>
      <c r="CO11" s="654"/>
      <c r="CP11" s="654"/>
      <c r="CQ11" s="655"/>
      <c r="CR11" s="656">
        <v>236445</v>
      </c>
      <c r="CS11" s="657"/>
      <c r="CT11" s="657"/>
      <c r="CU11" s="657"/>
      <c r="CV11" s="657"/>
      <c r="CW11" s="657"/>
      <c r="CX11" s="657"/>
      <c r="CY11" s="658"/>
      <c r="CZ11" s="694">
        <v>1.9</v>
      </c>
      <c r="DA11" s="694"/>
      <c r="DB11" s="694"/>
      <c r="DC11" s="694"/>
      <c r="DD11" s="662">
        <v>89022</v>
      </c>
      <c r="DE11" s="657"/>
      <c r="DF11" s="657"/>
      <c r="DG11" s="657"/>
      <c r="DH11" s="657"/>
      <c r="DI11" s="657"/>
      <c r="DJ11" s="657"/>
      <c r="DK11" s="657"/>
      <c r="DL11" s="657"/>
      <c r="DM11" s="657"/>
      <c r="DN11" s="657"/>
      <c r="DO11" s="657"/>
      <c r="DP11" s="658"/>
      <c r="DQ11" s="662">
        <v>110073</v>
      </c>
      <c r="DR11" s="657"/>
      <c r="DS11" s="657"/>
      <c r="DT11" s="657"/>
      <c r="DU11" s="657"/>
      <c r="DV11" s="657"/>
      <c r="DW11" s="657"/>
      <c r="DX11" s="657"/>
      <c r="DY11" s="657"/>
      <c r="DZ11" s="657"/>
      <c r="EA11" s="657"/>
      <c r="EB11" s="657"/>
      <c r="EC11" s="693"/>
    </row>
    <row r="12" spans="2:143" ht="11.25" customHeight="1" x14ac:dyDescent="0.15">
      <c r="B12" s="653" t="s">
        <v>240</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241</v>
      </c>
      <c r="AQ12" s="654"/>
      <c r="AR12" s="654"/>
      <c r="AS12" s="654"/>
      <c r="AT12" s="654"/>
      <c r="AU12" s="654"/>
      <c r="AV12" s="654"/>
      <c r="AW12" s="654"/>
      <c r="AX12" s="654"/>
      <c r="AY12" s="654"/>
      <c r="AZ12" s="654"/>
      <c r="BA12" s="654"/>
      <c r="BB12" s="654"/>
      <c r="BC12" s="654"/>
      <c r="BD12" s="654"/>
      <c r="BE12" s="654"/>
      <c r="BF12" s="655"/>
      <c r="BG12" s="656">
        <v>1105219</v>
      </c>
      <c r="BH12" s="657"/>
      <c r="BI12" s="657"/>
      <c r="BJ12" s="657"/>
      <c r="BK12" s="657"/>
      <c r="BL12" s="657"/>
      <c r="BM12" s="657"/>
      <c r="BN12" s="658"/>
      <c r="BO12" s="694">
        <v>51.4</v>
      </c>
      <c r="BP12" s="694"/>
      <c r="BQ12" s="694"/>
      <c r="BR12" s="694"/>
      <c r="BS12" s="695" t="s">
        <v>122</v>
      </c>
      <c r="BT12" s="695"/>
      <c r="BU12" s="695"/>
      <c r="BV12" s="695"/>
      <c r="BW12" s="695"/>
      <c r="BX12" s="695"/>
      <c r="BY12" s="695"/>
      <c r="BZ12" s="695"/>
      <c r="CA12" s="695"/>
      <c r="CB12" s="735"/>
      <c r="CD12" s="653" t="s">
        <v>242</v>
      </c>
      <c r="CE12" s="654"/>
      <c r="CF12" s="654"/>
      <c r="CG12" s="654"/>
      <c r="CH12" s="654"/>
      <c r="CI12" s="654"/>
      <c r="CJ12" s="654"/>
      <c r="CK12" s="654"/>
      <c r="CL12" s="654"/>
      <c r="CM12" s="654"/>
      <c r="CN12" s="654"/>
      <c r="CO12" s="654"/>
      <c r="CP12" s="654"/>
      <c r="CQ12" s="655"/>
      <c r="CR12" s="656">
        <v>181258</v>
      </c>
      <c r="CS12" s="657"/>
      <c r="CT12" s="657"/>
      <c r="CU12" s="657"/>
      <c r="CV12" s="657"/>
      <c r="CW12" s="657"/>
      <c r="CX12" s="657"/>
      <c r="CY12" s="658"/>
      <c r="CZ12" s="694">
        <v>1.5</v>
      </c>
      <c r="DA12" s="694"/>
      <c r="DB12" s="694"/>
      <c r="DC12" s="694"/>
      <c r="DD12" s="662">
        <v>851</v>
      </c>
      <c r="DE12" s="657"/>
      <c r="DF12" s="657"/>
      <c r="DG12" s="657"/>
      <c r="DH12" s="657"/>
      <c r="DI12" s="657"/>
      <c r="DJ12" s="657"/>
      <c r="DK12" s="657"/>
      <c r="DL12" s="657"/>
      <c r="DM12" s="657"/>
      <c r="DN12" s="657"/>
      <c r="DO12" s="657"/>
      <c r="DP12" s="658"/>
      <c r="DQ12" s="662">
        <v>121951</v>
      </c>
      <c r="DR12" s="657"/>
      <c r="DS12" s="657"/>
      <c r="DT12" s="657"/>
      <c r="DU12" s="657"/>
      <c r="DV12" s="657"/>
      <c r="DW12" s="657"/>
      <c r="DX12" s="657"/>
      <c r="DY12" s="657"/>
      <c r="DZ12" s="657"/>
      <c r="EA12" s="657"/>
      <c r="EB12" s="657"/>
      <c r="EC12" s="693"/>
    </row>
    <row r="13" spans="2:143" ht="11.25" customHeight="1" x14ac:dyDescent="0.15">
      <c r="B13" s="653" t="s">
        <v>243</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244</v>
      </c>
      <c r="AQ13" s="654"/>
      <c r="AR13" s="654"/>
      <c r="AS13" s="654"/>
      <c r="AT13" s="654"/>
      <c r="AU13" s="654"/>
      <c r="AV13" s="654"/>
      <c r="AW13" s="654"/>
      <c r="AX13" s="654"/>
      <c r="AY13" s="654"/>
      <c r="AZ13" s="654"/>
      <c r="BA13" s="654"/>
      <c r="BB13" s="654"/>
      <c r="BC13" s="654"/>
      <c r="BD13" s="654"/>
      <c r="BE13" s="654"/>
      <c r="BF13" s="655"/>
      <c r="BG13" s="656">
        <v>1104740</v>
      </c>
      <c r="BH13" s="657"/>
      <c r="BI13" s="657"/>
      <c r="BJ13" s="657"/>
      <c r="BK13" s="657"/>
      <c r="BL13" s="657"/>
      <c r="BM13" s="657"/>
      <c r="BN13" s="658"/>
      <c r="BO13" s="694">
        <v>51.3</v>
      </c>
      <c r="BP13" s="694"/>
      <c r="BQ13" s="694"/>
      <c r="BR13" s="694"/>
      <c r="BS13" s="695" t="s">
        <v>122</v>
      </c>
      <c r="BT13" s="695"/>
      <c r="BU13" s="695"/>
      <c r="BV13" s="695"/>
      <c r="BW13" s="695"/>
      <c r="BX13" s="695"/>
      <c r="BY13" s="695"/>
      <c r="BZ13" s="695"/>
      <c r="CA13" s="695"/>
      <c r="CB13" s="735"/>
      <c r="CD13" s="653" t="s">
        <v>245</v>
      </c>
      <c r="CE13" s="654"/>
      <c r="CF13" s="654"/>
      <c r="CG13" s="654"/>
      <c r="CH13" s="654"/>
      <c r="CI13" s="654"/>
      <c r="CJ13" s="654"/>
      <c r="CK13" s="654"/>
      <c r="CL13" s="654"/>
      <c r="CM13" s="654"/>
      <c r="CN13" s="654"/>
      <c r="CO13" s="654"/>
      <c r="CP13" s="654"/>
      <c r="CQ13" s="655"/>
      <c r="CR13" s="656">
        <v>814769</v>
      </c>
      <c r="CS13" s="657"/>
      <c r="CT13" s="657"/>
      <c r="CU13" s="657"/>
      <c r="CV13" s="657"/>
      <c r="CW13" s="657"/>
      <c r="CX13" s="657"/>
      <c r="CY13" s="658"/>
      <c r="CZ13" s="694">
        <v>6.5</v>
      </c>
      <c r="DA13" s="694"/>
      <c r="DB13" s="694"/>
      <c r="DC13" s="694"/>
      <c r="DD13" s="662">
        <v>432435</v>
      </c>
      <c r="DE13" s="657"/>
      <c r="DF13" s="657"/>
      <c r="DG13" s="657"/>
      <c r="DH13" s="657"/>
      <c r="DI13" s="657"/>
      <c r="DJ13" s="657"/>
      <c r="DK13" s="657"/>
      <c r="DL13" s="657"/>
      <c r="DM13" s="657"/>
      <c r="DN13" s="657"/>
      <c r="DO13" s="657"/>
      <c r="DP13" s="658"/>
      <c r="DQ13" s="662">
        <v>384487</v>
      </c>
      <c r="DR13" s="657"/>
      <c r="DS13" s="657"/>
      <c r="DT13" s="657"/>
      <c r="DU13" s="657"/>
      <c r="DV13" s="657"/>
      <c r="DW13" s="657"/>
      <c r="DX13" s="657"/>
      <c r="DY13" s="657"/>
      <c r="DZ13" s="657"/>
      <c r="EA13" s="657"/>
      <c r="EB13" s="657"/>
      <c r="EC13" s="693"/>
    </row>
    <row r="14" spans="2:143" ht="11.25" customHeight="1" x14ac:dyDescent="0.15">
      <c r="B14" s="653" t="s">
        <v>246</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247</v>
      </c>
      <c r="AQ14" s="654"/>
      <c r="AR14" s="654"/>
      <c r="AS14" s="654"/>
      <c r="AT14" s="654"/>
      <c r="AU14" s="654"/>
      <c r="AV14" s="654"/>
      <c r="AW14" s="654"/>
      <c r="AX14" s="654"/>
      <c r="AY14" s="654"/>
      <c r="AZ14" s="654"/>
      <c r="BA14" s="654"/>
      <c r="BB14" s="654"/>
      <c r="BC14" s="654"/>
      <c r="BD14" s="654"/>
      <c r="BE14" s="654"/>
      <c r="BF14" s="655"/>
      <c r="BG14" s="656">
        <v>61760</v>
      </c>
      <c r="BH14" s="657"/>
      <c r="BI14" s="657"/>
      <c r="BJ14" s="657"/>
      <c r="BK14" s="657"/>
      <c r="BL14" s="657"/>
      <c r="BM14" s="657"/>
      <c r="BN14" s="658"/>
      <c r="BO14" s="694">
        <v>2.9</v>
      </c>
      <c r="BP14" s="694"/>
      <c r="BQ14" s="694"/>
      <c r="BR14" s="694"/>
      <c r="BS14" s="695" t="s">
        <v>122</v>
      </c>
      <c r="BT14" s="695"/>
      <c r="BU14" s="695"/>
      <c r="BV14" s="695"/>
      <c r="BW14" s="695"/>
      <c r="BX14" s="695"/>
      <c r="BY14" s="695"/>
      <c r="BZ14" s="695"/>
      <c r="CA14" s="695"/>
      <c r="CB14" s="735"/>
      <c r="CD14" s="653" t="s">
        <v>248</v>
      </c>
      <c r="CE14" s="654"/>
      <c r="CF14" s="654"/>
      <c r="CG14" s="654"/>
      <c r="CH14" s="654"/>
      <c r="CI14" s="654"/>
      <c r="CJ14" s="654"/>
      <c r="CK14" s="654"/>
      <c r="CL14" s="654"/>
      <c r="CM14" s="654"/>
      <c r="CN14" s="654"/>
      <c r="CO14" s="654"/>
      <c r="CP14" s="654"/>
      <c r="CQ14" s="655"/>
      <c r="CR14" s="656">
        <v>527645</v>
      </c>
      <c r="CS14" s="657"/>
      <c r="CT14" s="657"/>
      <c r="CU14" s="657"/>
      <c r="CV14" s="657"/>
      <c r="CW14" s="657"/>
      <c r="CX14" s="657"/>
      <c r="CY14" s="658"/>
      <c r="CZ14" s="694">
        <v>4.2</v>
      </c>
      <c r="DA14" s="694"/>
      <c r="DB14" s="694"/>
      <c r="DC14" s="694"/>
      <c r="DD14" s="662">
        <v>136545</v>
      </c>
      <c r="DE14" s="657"/>
      <c r="DF14" s="657"/>
      <c r="DG14" s="657"/>
      <c r="DH14" s="657"/>
      <c r="DI14" s="657"/>
      <c r="DJ14" s="657"/>
      <c r="DK14" s="657"/>
      <c r="DL14" s="657"/>
      <c r="DM14" s="657"/>
      <c r="DN14" s="657"/>
      <c r="DO14" s="657"/>
      <c r="DP14" s="658"/>
      <c r="DQ14" s="662">
        <v>370873</v>
      </c>
      <c r="DR14" s="657"/>
      <c r="DS14" s="657"/>
      <c r="DT14" s="657"/>
      <c r="DU14" s="657"/>
      <c r="DV14" s="657"/>
      <c r="DW14" s="657"/>
      <c r="DX14" s="657"/>
      <c r="DY14" s="657"/>
      <c r="DZ14" s="657"/>
      <c r="EA14" s="657"/>
      <c r="EB14" s="657"/>
      <c r="EC14" s="693"/>
    </row>
    <row r="15" spans="2:143" ht="11.25" customHeight="1" x14ac:dyDescent="0.15">
      <c r="B15" s="653" t="s">
        <v>249</v>
      </c>
      <c r="C15" s="654"/>
      <c r="D15" s="654"/>
      <c r="E15" s="654"/>
      <c r="F15" s="654"/>
      <c r="G15" s="654"/>
      <c r="H15" s="654"/>
      <c r="I15" s="654"/>
      <c r="J15" s="654"/>
      <c r="K15" s="654"/>
      <c r="L15" s="654"/>
      <c r="M15" s="654"/>
      <c r="N15" s="654"/>
      <c r="O15" s="654"/>
      <c r="P15" s="654"/>
      <c r="Q15" s="655"/>
      <c r="R15" s="656">
        <v>5730</v>
      </c>
      <c r="S15" s="657"/>
      <c r="T15" s="657"/>
      <c r="U15" s="657"/>
      <c r="V15" s="657"/>
      <c r="W15" s="657"/>
      <c r="X15" s="657"/>
      <c r="Y15" s="658"/>
      <c r="Z15" s="694">
        <v>0</v>
      </c>
      <c r="AA15" s="694"/>
      <c r="AB15" s="694"/>
      <c r="AC15" s="694"/>
      <c r="AD15" s="695">
        <v>5730</v>
      </c>
      <c r="AE15" s="695"/>
      <c r="AF15" s="695"/>
      <c r="AG15" s="695"/>
      <c r="AH15" s="695"/>
      <c r="AI15" s="695"/>
      <c r="AJ15" s="695"/>
      <c r="AK15" s="695"/>
      <c r="AL15" s="659">
        <v>0.1</v>
      </c>
      <c r="AM15" s="660"/>
      <c r="AN15" s="660"/>
      <c r="AO15" s="696"/>
      <c r="AP15" s="653" t="s">
        <v>250</v>
      </c>
      <c r="AQ15" s="654"/>
      <c r="AR15" s="654"/>
      <c r="AS15" s="654"/>
      <c r="AT15" s="654"/>
      <c r="AU15" s="654"/>
      <c r="AV15" s="654"/>
      <c r="AW15" s="654"/>
      <c r="AX15" s="654"/>
      <c r="AY15" s="654"/>
      <c r="AZ15" s="654"/>
      <c r="BA15" s="654"/>
      <c r="BB15" s="654"/>
      <c r="BC15" s="654"/>
      <c r="BD15" s="654"/>
      <c r="BE15" s="654"/>
      <c r="BF15" s="655"/>
      <c r="BG15" s="656">
        <v>112289</v>
      </c>
      <c r="BH15" s="657"/>
      <c r="BI15" s="657"/>
      <c r="BJ15" s="657"/>
      <c r="BK15" s="657"/>
      <c r="BL15" s="657"/>
      <c r="BM15" s="657"/>
      <c r="BN15" s="658"/>
      <c r="BO15" s="694">
        <v>5.2</v>
      </c>
      <c r="BP15" s="694"/>
      <c r="BQ15" s="694"/>
      <c r="BR15" s="694"/>
      <c r="BS15" s="695" t="s">
        <v>122</v>
      </c>
      <c r="BT15" s="695"/>
      <c r="BU15" s="695"/>
      <c r="BV15" s="695"/>
      <c r="BW15" s="695"/>
      <c r="BX15" s="695"/>
      <c r="BY15" s="695"/>
      <c r="BZ15" s="695"/>
      <c r="CA15" s="695"/>
      <c r="CB15" s="735"/>
      <c r="CD15" s="653" t="s">
        <v>251</v>
      </c>
      <c r="CE15" s="654"/>
      <c r="CF15" s="654"/>
      <c r="CG15" s="654"/>
      <c r="CH15" s="654"/>
      <c r="CI15" s="654"/>
      <c r="CJ15" s="654"/>
      <c r="CK15" s="654"/>
      <c r="CL15" s="654"/>
      <c r="CM15" s="654"/>
      <c r="CN15" s="654"/>
      <c r="CO15" s="654"/>
      <c r="CP15" s="654"/>
      <c r="CQ15" s="655"/>
      <c r="CR15" s="656">
        <v>848364</v>
      </c>
      <c r="CS15" s="657"/>
      <c r="CT15" s="657"/>
      <c r="CU15" s="657"/>
      <c r="CV15" s="657"/>
      <c r="CW15" s="657"/>
      <c r="CX15" s="657"/>
      <c r="CY15" s="658"/>
      <c r="CZ15" s="694">
        <v>6.8</v>
      </c>
      <c r="DA15" s="694"/>
      <c r="DB15" s="694"/>
      <c r="DC15" s="694"/>
      <c r="DD15" s="662">
        <v>262792</v>
      </c>
      <c r="DE15" s="657"/>
      <c r="DF15" s="657"/>
      <c r="DG15" s="657"/>
      <c r="DH15" s="657"/>
      <c r="DI15" s="657"/>
      <c r="DJ15" s="657"/>
      <c r="DK15" s="657"/>
      <c r="DL15" s="657"/>
      <c r="DM15" s="657"/>
      <c r="DN15" s="657"/>
      <c r="DO15" s="657"/>
      <c r="DP15" s="658"/>
      <c r="DQ15" s="662">
        <v>557366</v>
      </c>
      <c r="DR15" s="657"/>
      <c r="DS15" s="657"/>
      <c r="DT15" s="657"/>
      <c r="DU15" s="657"/>
      <c r="DV15" s="657"/>
      <c r="DW15" s="657"/>
      <c r="DX15" s="657"/>
      <c r="DY15" s="657"/>
      <c r="DZ15" s="657"/>
      <c r="EA15" s="657"/>
      <c r="EB15" s="657"/>
      <c r="EC15" s="693"/>
    </row>
    <row r="16" spans="2:143" ht="11.25" customHeight="1" x14ac:dyDescent="0.15">
      <c r="B16" s="653" t="s">
        <v>252</v>
      </c>
      <c r="C16" s="654"/>
      <c r="D16" s="654"/>
      <c r="E16" s="654"/>
      <c r="F16" s="654"/>
      <c r="G16" s="654"/>
      <c r="H16" s="654"/>
      <c r="I16" s="654"/>
      <c r="J16" s="654"/>
      <c r="K16" s="654"/>
      <c r="L16" s="654"/>
      <c r="M16" s="654"/>
      <c r="N16" s="654"/>
      <c r="O16" s="654"/>
      <c r="P16" s="654"/>
      <c r="Q16" s="655"/>
      <c r="R16" s="656">
        <v>33714</v>
      </c>
      <c r="S16" s="657"/>
      <c r="T16" s="657"/>
      <c r="U16" s="657"/>
      <c r="V16" s="657"/>
      <c r="W16" s="657"/>
      <c r="X16" s="657"/>
      <c r="Y16" s="658"/>
      <c r="Z16" s="694">
        <v>0.3</v>
      </c>
      <c r="AA16" s="694"/>
      <c r="AB16" s="694"/>
      <c r="AC16" s="694"/>
      <c r="AD16" s="695">
        <v>33714</v>
      </c>
      <c r="AE16" s="695"/>
      <c r="AF16" s="695"/>
      <c r="AG16" s="695"/>
      <c r="AH16" s="695"/>
      <c r="AI16" s="695"/>
      <c r="AJ16" s="695"/>
      <c r="AK16" s="695"/>
      <c r="AL16" s="659">
        <v>0.6</v>
      </c>
      <c r="AM16" s="660"/>
      <c r="AN16" s="660"/>
      <c r="AO16" s="696"/>
      <c r="AP16" s="653" t="s">
        <v>253</v>
      </c>
      <c r="AQ16" s="654"/>
      <c r="AR16" s="654"/>
      <c r="AS16" s="654"/>
      <c r="AT16" s="654"/>
      <c r="AU16" s="654"/>
      <c r="AV16" s="654"/>
      <c r="AW16" s="654"/>
      <c r="AX16" s="654"/>
      <c r="AY16" s="654"/>
      <c r="AZ16" s="654"/>
      <c r="BA16" s="654"/>
      <c r="BB16" s="654"/>
      <c r="BC16" s="654"/>
      <c r="BD16" s="654"/>
      <c r="BE16" s="654"/>
      <c r="BF16" s="655"/>
      <c r="BG16" s="656">
        <v>38017</v>
      </c>
      <c r="BH16" s="657"/>
      <c r="BI16" s="657"/>
      <c r="BJ16" s="657"/>
      <c r="BK16" s="657"/>
      <c r="BL16" s="657"/>
      <c r="BM16" s="657"/>
      <c r="BN16" s="658"/>
      <c r="BO16" s="694">
        <v>1.8</v>
      </c>
      <c r="BP16" s="694"/>
      <c r="BQ16" s="694"/>
      <c r="BR16" s="694"/>
      <c r="BS16" s="695" t="s">
        <v>122</v>
      </c>
      <c r="BT16" s="695"/>
      <c r="BU16" s="695"/>
      <c r="BV16" s="695"/>
      <c r="BW16" s="695"/>
      <c r="BX16" s="695"/>
      <c r="BY16" s="695"/>
      <c r="BZ16" s="695"/>
      <c r="CA16" s="695"/>
      <c r="CB16" s="735"/>
      <c r="CD16" s="653" t="s">
        <v>254</v>
      </c>
      <c r="CE16" s="654"/>
      <c r="CF16" s="654"/>
      <c r="CG16" s="654"/>
      <c r="CH16" s="654"/>
      <c r="CI16" s="654"/>
      <c r="CJ16" s="654"/>
      <c r="CK16" s="654"/>
      <c r="CL16" s="654"/>
      <c r="CM16" s="654"/>
      <c r="CN16" s="654"/>
      <c r="CO16" s="654"/>
      <c r="CP16" s="654"/>
      <c r="CQ16" s="655"/>
      <c r="CR16" s="656">
        <v>25155</v>
      </c>
      <c r="CS16" s="657"/>
      <c r="CT16" s="657"/>
      <c r="CU16" s="657"/>
      <c r="CV16" s="657"/>
      <c r="CW16" s="657"/>
      <c r="CX16" s="657"/>
      <c r="CY16" s="658"/>
      <c r="CZ16" s="694">
        <v>0.2</v>
      </c>
      <c r="DA16" s="694"/>
      <c r="DB16" s="694"/>
      <c r="DC16" s="694"/>
      <c r="DD16" s="662" t="s">
        <v>122</v>
      </c>
      <c r="DE16" s="657"/>
      <c r="DF16" s="657"/>
      <c r="DG16" s="657"/>
      <c r="DH16" s="657"/>
      <c r="DI16" s="657"/>
      <c r="DJ16" s="657"/>
      <c r="DK16" s="657"/>
      <c r="DL16" s="657"/>
      <c r="DM16" s="657"/>
      <c r="DN16" s="657"/>
      <c r="DO16" s="657"/>
      <c r="DP16" s="658"/>
      <c r="DQ16" s="662">
        <v>7165</v>
      </c>
      <c r="DR16" s="657"/>
      <c r="DS16" s="657"/>
      <c r="DT16" s="657"/>
      <c r="DU16" s="657"/>
      <c r="DV16" s="657"/>
      <c r="DW16" s="657"/>
      <c r="DX16" s="657"/>
      <c r="DY16" s="657"/>
      <c r="DZ16" s="657"/>
      <c r="EA16" s="657"/>
      <c r="EB16" s="657"/>
      <c r="EC16" s="693"/>
    </row>
    <row r="17" spans="2:133" ht="11.25" customHeight="1" x14ac:dyDescent="0.15">
      <c r="B17" s="653" t="s">
        <v>255</v>
      </c>
      <c r="C17" s="654"/>
      <c r="D17" s="654"/>
      <c r="E17" s="654"/>
      <c r="F17" s="654"/>
      <c r="G17" s="654"/>
      <c r="H17" s="654"/>
      <c r="I17" s="654"/>
      <c r="J17" s="654"/>
      <c r="K17" s="654"/>
      <c r="L17" s="654"/>
      <c r="M17" s="654"/>
      <c r="N17" s="654"/>
      <c r="O17" s="654"/>
      <c r="P17" s="654"/>
      <c r="Q17" s="655"/>
      <c r="R17" s="656">
        <v>69348</v>
      </c>
      <c r="S17" s="657"/>
      <c r="T17" s="657"/>
      <c r="U17" s="657"/>
      <c r="V17" s="657"/>
      <c r="W17" s="657"/>
      <c r="X17" s="657"/>
      <c r="Y17" s="658"/>
      <c r="Z17" s="694">
        <v>0.5</v>
      </c>
      <c r="AA17" s="694"/>
      <c r="AB17" s="694"/>
      <c r="AC17" s="694"/>
      <c r="AD17" s="695">
        <v>69348</v>
      </c>
      <c r="AE17" s="695"/>
      <c r="AF17" s="695"/>
      <c r="AG17" s="695"/>
      <c r="AH17" s="695"/>
      <c r="AI17" s="695"/>
      <c r="AJ17" s="695"/>
      <c r="AK17" s="695"/>
      <c r="AL17" s="659">
        <v>1.1000000000000001</v>
      </c>
      <c r="AM17" s="660"/>
      <c r="AN17" s="660"/>
      <c r="AO17" s="696"/>
      <c r="AP17" s="653" t="s">
        <v>256</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257</v>
      </c>
      <c r="CE17" s="654"/>
      <c r="CF17" s="654"/>
      <c r="CG17" s="654"/>
      <c r="CH17" s="654"/>
      <c r="CI17" s="654"/>
      <c r="CJ17" s="654"/>
      <c r="CK17" s="654"/>
      <c r="CL17" s="654"/>
      <c r="CM17" s="654"/>
      <c r="CN17" s="654"/>
      <c r="CO17" s="654"/>
      <c r="CP17" s="654"/>
      <c r="CQ17" s="655"/>
      <c r="CR17" s="656">
        <v>1548414</v>
      </c>
      <c r="CS17" s="657"/>
      <c r="CT17" s="657"/>
      <c r="CU17" s="657"/>
      <c r="CV17" s="657"/>
      <c r="CW17" s="657"/>
      <c r="CX17" s="657"/>
      <c r="CY17" s="658"/>
      <c r="CZ17" s="694">
        <v>12.4</v>
      </c>
      <c r="DA17" s="694"/>
      <c r="DB17" s="694"/>
      <c r="DC17" s="694"/>
      <c r="DD17" s="662" t="s">
        <v>122</v>
      </c>
      <c r="DE17" s="657"/>
      <c r="DF17" s="657"/>
      <c r="DG17" s="657"/>
      <c r="DH17" s="657"/>
      <c r="DI17" s="657"/>
      <c r="DJ17" s="657"/>
      <c r="DK17" s="657"/>
      <c r="DL17" s="657"/>
      <c r="DM17" s="657"/>
      <c r="DN17" s="657"/>
      <c r="DO17" s="657"/>
      <c r="DP17" s="658"/>
      <c r="DQ17" s="662">
        <v>1548414</v>
      </c>
      <c r="DR17" s="657"/>
      <c r="DS17" s="657"/>
      <c r="DT17" s="657"/>
      <c r="DU17" s="657"/>
      <c r="DV17" s="657"/>
      <c r="DW17" s="657"/>
      <c r="DX17" s="657"/>
      <c r="DY17" s="657"/>
      <c r="DZ17" s="657"/>
      <c r="EA17" s="657"/>
      <c r="EB17" s="657"/>
      <c r="EC17" s="693"/>
    </row>
    <row r="18" spans="2:133" ht="11.25" customHeight="1" x14ac:dyDescent="0.15">
      <c r="B18" s="653" t="s">
        <v>258</v>
      </c>
      <c r="C18" s="654"/>
      <c r="D18" s="654"/>
      <c r="E18" s="654"/>
      <c r="F18" s="654"/>
      <c r="G18" s="654"/>
      <c r="H18" s="654"/>
      <c r="I18" s="654"/>
      <c r="J18" s="654"/>
      <c r="K18" s="654"/>
      <c r="L18" s="654"/>
      <c r="M18" s="654"/>
      <c r="N18" s="654"/>
      <c r="O18" s="654"/>
      <c r="P18" s="654"/>
      <c r="Q18" s="655"/>
      <c r="R18" s="656">
        <v>9465</v>
      </c>
      <c r="S18" s="657"/>
      <c r="T18" s="657"/>
      <c r="U18" s="657"/>
      <c r="V18" s="657"/>
      <c r="W18" s="657"/>
      <c r="X18" s="657"/>
      <c r="Y18" s="658"/>
      <c r="Z18" s="694">
        <v>0.1</v>
      </c>
      <c r="AA18" s="694"/>
      <c r="AB18" s="694"/>
      <c r="AC18" s="694"/>
      <c r="AD18" s="695">
        <v>9465</v>
      </c>
      <c r="AE18" s="695"/>
      <c r="AF18" s="695"/>
      <c r="AG18" s="695"/>
      <c r="AH18" s="695"/>
      <c r="AI18" s="695"/>
      <c r="AJ18" s="695"/>
      <c r="AK18" s="695"/>
      <c r="AL18" s="659">
        <v>0.2</v>
      </c>
      <c r="AM18" s="660"/>
      <c r="AN18" s="660"/>
      <c r="AO18" s="696"/>
      <c r="AP18" s="653" t="s">
        <v>259</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260</v>
      </c>
      <c r="CE18" s="654"/>
      <c r="CF18" s="654"/>
      <c r="CG18" s="654"/>
      <c r="CH18" s="654"/>
      <c r="CI18" s="654"/>
      <c r="CJ18" s="654"/>
      <c r="CK18" s="654"/>
      <c r="CL18" s="654"/>
      <c r="CM18" s="654"/>
      <c r="CN18" s="654"/>
      <c r="CO18" s="654"/>
      <c r="CP18" s="654"/>
      <c r="CQ18" s="655"/>
      <c r="CR18" s="656">
        <v>32600</v>
      </c>
      <c r="CS18" s="657"/>
      <c r="CT18" s="657"/>
      <c r="CU18" s="657"/>
      <c r="CV18" s="657"/>
      <c r="CW18" s="657"/>
      <c r="CX18" s="657"/>
      <c r="CY18" s="658"/>
      <c r="CZ18" s="694">
        <v>0.3</v>
      </c>
      <c r="DA18" s="694"/>
      <c r="DB18" s="694"/>
      <c r="DC18" s="694"/>
      <c r="DD18" s="662" t="s">
        <v>122</v>
      </c>
      <c r="DE18" s="657"/>
      <c r="DF18" s="657"/>
      <c r="DG18" s="657"/>
      <c r="DH18" s="657"/>
      <c r="DI18" s="657"/>
      <c r="DJ18" s="657"/>
      <c r="DK18" s="657"/>
      <c r="DL18" s="657"/>
      <c r="DM18" s="657"/>
      <c r="DN18" s="657"/>
      <c r="DO18" s="657"/>
      <c r="DP18" s="658"/>
      <c r="DQ18" s="662">
        <v>32600</v>
      </c>
      <c r="DR18" s="657"/>
      <c r="DS18" s="657"/>
      <c r="DT18" s="657"/>
      <c r="DU18" s="657"/>
      <c r="DV18" s="657"/>
      <c r="DW18" s="657"/>
      <c r="DX18" s="657"/>
      <c r="DY18" s="657"/>
      <c r="DZ18" s="657"/>
      <c r="EA18" s="657"/>
      <c r="EB18" s="657"/>
      <c r="EC18" s="693"/>
    </row>
    <row r="19" spans="2:133" ht="11.25" customHeight="1" x14ac:dyDescent="0.15">
      <c r="B19" s="653" t="s">
        <v>261</v>
      </c>
      <c r="C19" s="654"/>
      <c r="D19" s="654"/>
      <c r="E19" s="654"/>
      <c r="F19" s="654"/>
      <c r="G19" s="654"/>
      <c r="H19" s="654"/>
      <c r="I19" s="654"/>
      <c r="J19" s="654"/>
      <c r="K19" s="654"/>
      <c r="L19" s="654"/>
      <c r="M19" s="654"/>
      <c r="N19" s="654"/>
      <c r="O19" s="654"/>
      <c r="P19" s="654"/>
      <c r="Q19" s="655"/>
      <c r="R19" s="656">
        <v>57202</v>
      </c>
      <c r="S19" s="657"/>
      <c r="T19" s="657"/>
      <c r="U19" s="657"/>
      <c r="V19" s="657"/>
      <c r="W19" s="657"/>
      <c r="X19" s="657"/>
      <c r="Y19" s="658"/>
      <c r="Z19" s="694">
        <v>0.4</v>
      </c>
      <c r="AA19" s="694"/>
      <c r="AB19" s="694"/>
      <c r="AC19" s="694"/>
      <c r="AD19" s="695">
        <v>57202</v>
      </c>
      <c r="AE19" s="695"/>
      <c r="AF19" s="695"/>
      <c r="AG19" s="695"/>
      <c r="AH19" s="695"/>
      <c r="AI19" s="695"/>
      <c r="AJ19" s="695"/>
      <c r="AK19" s="695"/>
      <c r="AL19" s="659">
        <v>0.9</v>
      </c>
      <c r="AM19" s="660"/>
      <c r="AN19" s="660"/>
      <c r="AO19" s="696"/>
      <c r="AP19" s="653" t="s">
        <v>262</v>
      </c>
      <c r="AQ19" s="654"/>
      <c r="AR19" s="654"/>
      <c r="AS19" s="654"/>
      <c r="AT19" s="654"/>
      <c r="AU19" s="654"/>
      <c r="AV19" s="654"/>
      <c r="AW19" s="654"/>
      <c r="AX19" s="654"/>
      <c r="AY19" s="654"/>
      <c r="AZ19" s="654"/>
      <c r="BA19" s="654"/>
      <c r="BB19" s="654"/>
      <c r="BC19" s="654"/>
      <c r="BD19" s="654"/>
      <c r="BE19" s="654"/>
      <c r="BF19" s="655"/>
      <c r="BG19" s="656">
        <v>62423</v>
      </c>
      <c r="BH19" s="657"/>
      <c r="BI19" s="657"/>
      <c r="BJ19" s="657"/>
      <c r="BK19" s="657"/>
      <c r="BL19" s="657"/>
      <c r="BM19" s="657"/>
      <c r="BN19" s="658"/>
      <c r="BO19" s="694">
        <v>2.9</v>
      </c>
      <c r="BP19" s="694"/>
      <c r="BQ19" s="694"/>
      <c r="BR19" s="694"/>
      <c r="BS19" s="695" t="s">
        <v>122</v>
      </c>
      <c r="BT19" s="695"/>
      <c r="BU19" s="695"/>
      <c r="BV19" s="695"/>
      <c r="BW19" s="695"/>
      <c r="BX19" s="695"/>
      <c r="BY19" s="695"/>
      <c r="BZ19" s="695"/>
      <c r="CA19" s="695"/>
      <c r="CB19" s="735"/>
      <c r="CD19" s="653" t="s">
        <v>263</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15">
      <c r="B20" s="723" t="s">
        <v>264</v>
      </c>
      <c r="C20" s="724"/>
      <c r="D20" s="724"/>
      <c r="E20" s="724"/>
      <c r="F20" s="724"/>
      <c r="G20" s="724"/>
      <c r="H20" s="724"/>
      <c r="I20" s="724"/>
      <c r="J20" s="724"/>
      <c r="K20" s="724"/>
      <c r="L20" s="724"/>
      <c r="M20" s="724"/>
      <c r="N20" s="724"/>
      <c r="O20" s="724"/>
      <c r="P20" s="724"/>
      <c r="Q20" s="725"/>
      <c r="R20" s="656">
        <v>2681</v>
      </c>
      <c r="S20" s="657"/>
      <c r="T20" s="657"/>
      <c r="U20" s="657"/>
      <c r="V20" s="657"/>
      <c r="W20" s="657"/>
      <c r="X20" s="657"/>
      <c r="Y20" s="658"/>
      <c r="Z20" s="694">
        <v>0</v>
      </c>
      <c r="AA20" s="694"/>
      <c r="AB20" s="694"/>
      <c r="AC20" s="694"/>
      <c r="AD20" s="695">
        <v>2681</v>
      </c>
      <c r="AE20" s="695"/>
      <c r="AF20" s="695"/>
      <c r="AG20" s="695"/>
      <c r="AH20" s="695"/>
      <c r="AI20" s="695"/>
      <c r="AJ20" s="695"/>
      <c r="AK20" s="695"/>
      <c r="AL20" s="659">
        <v>0</v>
      </c>
      <c r="AM20" s="660"/>
      <c r="AN20" s="660"/>
      <c r="AO20" s="696"/>
      <c r="AP20" s="653" t="s">
        <v>265</v>
      </c>
      <c r="AQ20" s="654"/>
      <c r="AR20" s="654"/>
      <c r="AS20" s="654"/>
      <c r="AT20" s="654"/>
      <c r="AU20" s="654"/>
      <c r="AV20" s="654"/>
      <c r="AW20" s="654"/>
      <c r="AX20" s="654"/>
      <c r="AY20" s="654"/>
      <c r="AZ20" s="654"/>
      <c r="BA20" s="654"/>
      <c r="BB20" s="654"/>
      <c r="BC20" s="654"/>
      <c r="BD20" s="654"/>
      <c r="BE20" s="654"/>
      <c r="BF20" s="655"/>
      <c r="BG20" s="656">
        <v>62423</v>
      </c>
      <c r="BH20" s="657"/>
      <c r="BI20" s="657"/>
      <c r="BJ20" s="657"/>
      <c r="BK20" s="657"/>
      <c r="BL20" s="657"/>
      <c r="BM20" s="657"/>
      <c r="BN20" s="658"/>
      <c r="BO20" s="694">
        <v>2.9</v>
      </c>
      <c r="BP20" s="694"/>
      <c r="BQ20" s="694"/>
      <c r="BR20" s="694"/>
      <c r="BS20" s="695" t="s">
        <v>122</v>
      </c>
      <c r="BT20" s="695"/>
      <c r="BU20" s="695"/>
      <c r="BV20" s="695"/>
      <c r="BW20" s="695"/>
      <c r="BX20" s="695"/>
      <c r="BY20" s="695"/>
      <c r="BZ20" s="695"/>
      <c r="CA20" s="695"/>
      <c r="CB20" s="735"/>
      <c r="CD20" s="653" t="s">
        <v>266</v>
      </c>
      <c r="CE20" s="654"/>
      <c r="CF20" s="654"/>
      <c r="CG20" s="654"/>
      <c r="CH20" s="654"/>
      <c r="CI20" s="654"/>
      <c r="CJ20" s="654"/>
      <c r="CK20" s="654"/>
      <c r="CL20" s="654"/>
      <c r="CM20" s="654"/>
      <c r="CN20" s="654"/>
      <c r="CO20" s="654"/>
      <c r="CP20" s="654"/>
      <c r="CQ20" s="655"/>
      <c r="CR20" s="656">
        <v>12468581</v>
      </c>
      <c r="CS20" s="657"/>
      <c r="CT20" s="657"/>
      <c r="CU20" s="657"/>
      <c r="CV20" s="657"/>
      <c r="CW20" s="657"/>
      <c r="CX20" s="657"/>
      <c r="CY20" s="658"/>
      <c r="CZ20" s="694">
        <v>100</v>
      </c>
      <c r="DA20" s="694"/>
      <c r="DB20" s="694"/>
      <c r="DC20" s="694"/>
      <c r="DD20" s="662">
        <v>2626604</v>
      </c>
      <c r="DE20" s="657"/>
      <c r="DF20" s="657"/>
      <c r="DG20" s="657"/>
      <c r="DH20" s="657"/>
      <c r="DI20" s="657"/>
      <c r="DJ20" s="657"/>
      <c r="DK20" s="657"/>
      <c r="DL20" s="657"/>
      <c r="DM20" s="657"/>
      <c r="DN20" s="657"/>
      <c r="DO20" s="657"/>
      <c r="DP20" s="658"/>
      <c r="DQ20" s="662">
        <v>7718395</v>
      </c>
      <c r="DR20" s="657"/>
      <c r="DS20" s="657"/>
      <c r="DT20" s="657"/>
      <c r="DU20" s="657"/>
      <c r="DV20" s="657"/>
      <c r="DW20" s="657"/>
      <c r="DX20" s="657"/>
      <c r="DY20" s="657"/>
      <c r="DZ20" s="657"/>
      <c r="EA20" s="657"/>
      <c r="EB20" s="657"/>
      <c r="EC20" s="693"/>
    </row>
    <row r="21" spans="2:133" ht="11.25" customHeight="1" x14ac:dyDescent="0.15">
      <c r="B21" s="653" t="s">
        <v>267</v>
      </c>
      <c r="C21" s="654"/>
      <c r="D21" s="654"/>
      <c r="E21" s="654"/>
      <c r="F21" s="654"/>
      <c r="G21" s="654"/>
      <c r="H21" s="654"/>
      <c r="I21" s="654"/>
      <c r="J21" s="654"/>
      <c r="K21" s="654"/>
      <c r="L21" s="654"/>
      <c r="M21" s="654"/>
      <c r="N21" s="654"/>
      <c r="O21" s="654"/>
      <c r="P21" s="654"/>
      <c r="Q21" s="655"/>
      <c r="R21" s="656">
        <v>3884307</v>
      </c>
      <c r="S21" s="657"/>
      <c r="T21" s="657"/>
      <c r="U21" s="657"/>
      <c r="V21" s="657"/>
      <c r="W21" s="657"/>
      <c r="X21" s="657"/>
      <c r="Y21" s="658"/>
      <c r="Z21" s="694">
        <v>30.1</v>
      </c>
      <c r="AA21" s="694"/>
      <c r="AB21" s="694"/>
      <c r="AC21" s="694"/>
      <c r="AD21" s="695">
        <v>3317299</v>
      </c>
      <c r="AE21" s="695"/>
      <c r="AF21" s="695"/>
      <c r="AG21" s="695"/>
      <c r="AH21" s="695"/>
      <c r="AI21" s="695"/>
      <c r="AJ21" s="695"/>
      <c r="AK21" s="695"/>
      <c r="AL21" s="659">
        <v>54.6</v>
      </c>
      <c r="AM21" s="660"/>
      <c r="AN21" s="660"/>
      <c r="AO21" s="696"/>
      <c r="AP21" s="653" t="s">
        <v>268</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15">
      <c r="B22" s="653" t="s">
        <v>269</v>
      </c>
      <c r="C22" s="654"/>
      <c r="D22" s="654"/>
      <c r="E22" s="654"/>
      <c r="F22" s="654"/>
      <c r="G22" s="654"/>
      <c r="H22" s="654"/>
      <c r="I22" s="654"/>
      <c r="J22" s="654"/>
      <c r="K22" s="654"/>
      <c r="L22" s="654"/>
      <c r="M22" s="654"/>
      <c r="N22" s="654"/>
      <c r="O22" s="654"/>
      <c r="P22" s="654"/>
      <c r="Q22" s="655"/>
      <c r="R22" s="656">
        <v>3317299</v>
      </c>
      <c r="S22" s="657"/>
      <c r="T22" s="657"/>
      <c r="U22" s="657"/>
      <c r="V22" s="657"/>
      <c r="W22" s="657"/>
      <c r="X22" s="657"/>
      <c r="Y22" s="658"/>
      <c r="Z22" s="694">
        <v>25.7</v>
      </c>
      <c r="AA22" s="694"/>
      <c r="AB22" s="694"/>
      <c r="AC22" s="694"/>
      <c r="AD22" s="695">
        <v>3317299</v>
      </c>
      <c r="AE22" s="695"/>
      <c r="AF22" s="695"/>
      <c r="AG22" s="695"/>
      <c r="AH22" s="695"/>
      <c r="AI22" s="695"/>
      <c r="AJ22" s="695"/>
      <c r="AK22" s="695"/>
      <c r="AL22" s="659">
        <v>54.6</v>
      </c>
      <c r="AM22" s="660"/>
      <c r="AN22" s="660"/>
      <c r="AO22" s="696"/>
      <c r="AP22" s="653" t="s">
        <v>270</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271</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15">
      <c r="B23" s="653" t="s">
        <v>272</v>
      </c>
      <c r="C23" s="654"/>
      <c r="D23" s="654"/>
      <c r="E23" s="654"/>
      <c r="F23" s="654"/>
      <c r="G23" s="654"/>
      <c r="H23" s="654"/>
      <c r="I23" s="654"/>
      <c r="J23" s="654"/>
      <c r="K23" s="654"/>
      <c r="L23" s="654"/>
      <c r="M23" s="654"/>
      <c r="N23" s="654"/>
      <c r="O23" s="654"/>
      <c r="P23" s="654"/>
      <c r="Q23" s="655"/>
      <c r="R23" s="656">
        <v>567008</v>
      </c>
      <c r="S23" s="657"/>
      <c r="T23" s="657"/>
      <c r="U23" s="657"/>
      <c r="V23" s="657"/>
      <c r="W23" s="657"/>
      <c r="X23" s="657"/>
      <c r="Y23" s="658"/>
      <c r="Z23" s="694">
        <v>4.4000000000000004</v>
      </c>
      <c r="AA23" s="694"/>
      <c r="AB23" s="694"/>
      <c r="AC23" s="694"/>
      <c r="AD23" s="695" t="s">
        <v>122</v>
      </c>
      <c r="AE23" s="695"/>
      <c r="AF23" s="695"/>
      <c r="AG23" s="695"/>
      <c r="AH23" s="695"/>
      <c r="AI23" s="695"/>
      <c r="AJ23" s="695"/>
      <c r="AK23" s="695"/>
      <c r="AL23" s="659" t="s">
        <v>122</v>
      </c>
      <c r="AM23" s="660"/>
      <c r="AN23" s="660"/>
      <c r="AO23" s="696"/>
      <c r="AP23" s="653" t="s">
        <v>273</v>
      </c>
      <c r="AQ23" s="733"/>
      <c r="AR23" s="733"/>
      <c r="AS23" s="733"/>
      <c r="AT23" s="733"/>
      <c r="AU23" s="733"/>
      <c r="AV23" s="733"/>
      <c r="AW23" s="733"/>
      <c r="AX23" s="733"/>
      <c r="AY23" s="733"/>
      <c r="AZ23" s="733"/>
      <c r="BA23" s="733"/>
      <c r="BB23" s="733"/>
      <c r="BC23" s="733"/>
      <c r="BD23" s="733"/>
      <c r="BE23" s="733"/>
      <c r="BF23" s="734"/>
      <c r="BG23" s="656">
        <v>62423</v>
      </c>
      <c r="BH23" s="657"/>
      <c r="BI23" s="657"/>
      <c r="BJ23" s="657"/>
      <c r="BK23" s="657"/>
      <c r="BL23" s="657"/>
      <c r="BM23" s="657"/>
      <c r="BN23" s="658"/>
      <c r="BO23" s="694">
        <v>2.9</v>
      </c>
      <c r="BP23" s="694"/>
      <c r="BQ23" s="694"/>
      <c r="BR23" s="694"/>
      <c r="BS23" s="695" t="s">
        <v>122</v>
      </c>
      <c r="BT23" s="695"/>
      <c r="BU23" s="695"/>
      <c r="BV23" s="695"/>
      <c r="BW23" s="695"/>
      <c r="BX23" s="695"/>
      <c r="BY23" s="695"/>
      <c r="BZ23" s="695"/>
      <c r="CA23" s="695"/>
      <c r="CB23" s="735"/>
      <c r="CD23" s="708" t="s">
        <v>213</v>
      </c>
      <c r="CE23" s="709"/>
      <c r="CF23" s="709"/>
      <c r="CG23" s="709"/>
      <c r="CH23" s="709"/>
      <c r="CI23" s="709"/>
      <c r="CJ23" s="709"/>
      <c r="CK23" s="709"/>
      <c r="CL23" s="709"/>
      <c r="CM23" s="709"/>
      <c r="CN23" s="709"/>
      <c r="CO23" s="709"/>
      <c r="CP23" s="709"/>
      <c r="CQ23" s="710"/>
      <c r="CR23" s="708" t="s">
        <v>274</v>
      </c>
      <c r="CS23" s="709"/>
      <c r="CT23" s="709"/>
      <c r="CU23" s="709"/>
      <c r="CV23" s="709"/>
      <c r="CW23" s="709"/>
      <c r="CX23" s="709"/>
      <c r="CY23" s="710"/>
      <c r="CZ23" s="708" t="s">
        <v>275</v>
      </c>
      <c r="DA23" s="709"/>
      <c r="DB23" s="709"/>
      <c r="DC23" s="710"/>
      <c r="DD23" s="708" t="s">
        <v>276</v>
      </c>
      <c r="DE23" s="709"/>
      <c r="DF23" s="709"/>
      <c r="DG23" s="709"/>
      <c r="DH23" s="709"/>
      <c r="DI23" s="709"/>
      <c r="DJ23" s="709"/>
      <c r="DK23" s="710"/>
      <c r="DL23" s="746" t="s">
        <v>277</v>
      </c>
      <c r="DM23" s="747"/>
      <c r="DN23" s="747"/>
      <c r="DO23" s="747"/>
      <c r="DP23" s="747"/>
      <c r="DQ23" s="747"/>
      <c r="DR23" s="747"/>
      <c r="DS23" s="747"/>
      <c r="DT23" s="747"/>
      <c r="DU23" s="747"/>
      <c r="DV23" s="748"/>
      <c r="DW23" s="708" t="s">
        <v>278</v>
      </c>
      <c r="DX23" s="709"/>
      <c r="DY23" s="709"/>
      <c r="DZ23" s="709"/>
      <c r="EA23" s="709"/>
      <c r="EB23" s="709"/>
      <c r="EC23" s="710"/>
    </row>
    <row r="24" spans="2:133" ht="11.25" customHeight="1" x14ac:dyDescent="0.15">
      <c r="B24" s="653" t="s">
        <v>279</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280</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281</v>
      </c>
      <c r="CE24" s="715"/>
      <c r="CF24" s="715"/>
      <c r="CG24" s="715"/>
      <c r="CH24" s="715"/>
      <c r="CI24" s="715"/>
      <c r="CJ24" s="715"/>
      <c r="CK24" s="715"/>
      <c r="CL24" s="715"/>
      <c r="CM24" s="715"/>
      <c r="CN24" s="715"/>
      <c r="CO24" s="715"/>
      <c r="CP24" s="715"/>
      <c r="CQ24" s="716"/>
      <c r="CR24" s="711">
        <v>5674114</v>
      </c>
      <c r="CS24" s="712"/>
      <c r="CT24" s="712"/>
      <c r="CU24" s="712"/>
      <c r="CV24" s="712"/>
      <c r="CW24" s="712"/>
      <c r="CX24" s="712"/>
      <c r="CY24" s="737"/>
      <c r="CZ24" s="738">
        <v>45.5</v>
      </c>
      <c r="DA24" s="720"/>
      <c r="DB24" s="720"/>
      <c r="DC24" s="740"/>
      <c r="DD24" s="736">
        <v>4306036</v>
      </c>
      <c r="DE24" s="712"/>
      <c r="DF24" s="712"/>
      <c r="DG24" s="712"/>
      <c r="DH24" s="712"/>
      <c r="DI24" s="712"/>
      <c r="DJ24" s="712"/>
      <c r="DK24" s="737"/>
      <c r="DL24" s="736">
        <v>3555573</v>
      </c>
      <c r="DM24" s="712"/>
      <c r="DN24" s="712"/>
      <c r="DO24" s="712"/>
      <c r="DP24" s="712"/>
      <c r="DQ24" s="712"/>
      <c r="DR24" s="712"/>
      <c r="DS24" s="712"/>
      <c r="DT24" s="712"/>
      <c r="DU24" s="712"/>
      <c r="DV24" s="737"/>
      <c r="DW24" s="738">
        <v>58.4</v>
      </c>
      <c r="DX24" s="720"/>
      <c r="DY24" s="720"/>
      <c r="DZ24" s="720"/>
      <c r="EA24" s="720"/>
      <c r="EB24" s="720"/>
      <c r="EC24" s="739"/>
    </row>
    <row r="25" spans="2:133" ht="11.25" customHeight="1" x14ac:dyDescent="0.15">
      <c r="B25" s="653" t="s">
        <v>282</v>
      </c>
      <c r="C25" s="654"/>
      <c r="D25" s="654"/>
      <c r="E25" s="654"/>
      <c r="F25" s="654"/>
      <c r="G25" s="654"/>
      <c r="H25" s="654"/>
      <c r="I25" s="654"/>
      <c r="J25" s="654"/>
      <c r="K25" s="654"/>
      <c r="L25" s="654"/>
      <c r="M25" s="654"/>
      <c r="N25" s="654"/>
      <c r="O25" s="654"/>
      <c r="P25" s="654"/>
      <c r="Q25" s="655"/>
      <c r="R25" s="656">
        <v>6694193</v>
      </c>
      <c r="S25" s="657"/>
      <c r="T25" s="657"/>
      <c r="U25" s="657"/>
      <c r="V25" s="657"/>
      <c r="W25" s="657"/>
      <c r="X25" s="657"/>
      <c r="Y25" s="658"/>
      <c r="Z25" s="694">
        <v>51.9</v>
      </c>
      <c r="AA25" s="694"/>
      <c r="AB25" s="694"/>
      <c r="AC25" s="694"/>
      <c r="AD25" s="695">
        <v>6064762</v>
      </c>
      <c r="AE25" s="695"/>
      <c r="AF25" s="695"/>
      <c r="AG25" s="695"/>
      <c r="AH25" s="695"/>
      <c r="AI25" s="695"/>
      <c r="AJ25" s="695"/>
      <c r="AK25" s="695"/>
      <c r="AL25" s="659">
        <v>99.9</v>
      </c>
      <c r="AM25" s="660"/>
      <c r="AN25" s="660"/>
      <c r="AO25" s="696"/>
      <c r="AP25" s="653" t="s">
        <v>283</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284</v>
      </c>
      <c r="CE25" s="654"/>
      <c r="CF25" s="654"/>
      <c r="CG25" s="654"/>
      <c r="CH25" s="654"/>
      <c r="CI25" s="654"/>
      <c r="CJ25" s="654"/>
      <c r="CK25" s="654"/>
      <c r="CL25" s="654"/>
      <c r="CM25" s="654"/>
      <c r="CN25" s="654"/>
      <c r="CO25" s="654"/>
      <c r="CP25" s="654"/>
      <c r="CQ25" s="655"/>
      <c r="CR25" s="656">
        <v>2089136</v>
      </c>
      <c r="CS25" s="669"/>
      <c r="CT25" s="669"/>
      <c r="CU25" s="669"/>
      <c r="CV25" s="669"/>
      <c r="CW25" s="669"/>
      <c r="CX25" s="669"/>
      <c r="CY25" s="670"/>
      <c r="CZ25" s="659">
        <v>16.8</v>
      </c>
      <c r="DA25" s="671"/>
      <c r="DB25" s="671"/>
      <c r="DC25" s="672"/>
      <c r="DD25" s="662">
        <v>2002839</v>
      </c>
      <c r="DE25" s="669"/>
      <c r="DF25" s="669"/>
      <c r="DG25" s="669"/>
      <c r="DH25" s="669"/>
      <c r="DI25" s="669"/>
      <c r="DJ25" s="669"/>
      <c r="DK25" s="670"/>
      <c r="DL25" s="662">
        <v>1766584</v>
      </c>
      <c r="DM25" s="669"/>
      <c r="DN25" s="669"/>
      <c r="DO25" s="669"/>
      <c r="DP25" s="669"/>
      <c r="DQ25" s="669"/>
      <c r="DR25" s="669"/>
      <c r="DS25" s="669"/>
      <c r="DT25" s="669"/>
      <c r="DU25" s="669"/>
      <c r="DV25" s="670"/>
      <c r="DW25" s="659">
        <v>29</v>
      </c>
      <c r="DX25" s="671"/>
      <c r="DY25" s="671"/>
      <c r="DZ25" s="671"/>
      <c r="EA25" s="671"/>
      <c r="EB25" s="671"/>
      <c r="EC25" s="683"/>
    </row>
    <row r="26" spans="2:133" ht="11.25" customHeight="1" x14ac:dyDescent="0.15">
      <c r="B26" s="653" t="s">
        <v>285</v>
      </c>
      <c r="C26" s="654"/>
      <c r="D26" s="654"/>
      <c r="E26" s="654"/>
      <c r="F26" s="654"/>
      <c r="G26" s="654"/>
      <c r="H26" s="654"/>
      <c r="I26" s="654"/>
      <c r="J26" s="654"/>
      <c r="K26" s="654"/>
      <c r="L26" s="654"/>
      <c r="M26" s="654"/>
      <c r="N26" s="654"/>
      <c r="O26" s="654"/>
      <c r="P26" s="654"/>
      <c r="Q26" s="655"/>
      <c r="R26" s="656">
        <v>979</v>
      </c>
      <c r="S26" s="657"/>
      <c r="T26" s="657"/>
      <c r="U26" s="657"/>
      <c r="V26" s="657"/>
      <c r="W26" s="657"/>
      <c r="X26" s="657"/>
      <c r="Y26" s="658"/>
      <c r="Z26" s="694">
        <v>0</v>
      </c>
      <c r="AA26" s="694"/>
      <c r="AB26" s="694"/>
      <c r="AC26" s="694"/>
      <c r="AD26" s="695">
        <v>979</v>
      </c>
      <c r="AE26" s="695"/>
      <c r="AF26" s="695"/>
      <c r="AG26" s="695"/>
      <c r="AH26" s="695"/>
      <c r="AI26" s="695"/>
      <c r="AJ26" s="695"/>
      <c r="AK26" s="695"/>
      <c r="AL26" s="659">
        <v>0</v>
      </c>
      <c r="AM26" s="660"/>
      <c r="AN26" s="660"/>
      <c r="AO26" s="696"/>
      <c r="AP26" s="653" t="s">
        <v>286</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287</v>
      </c>
      <c r="CE26" s="654"/>
      <c r="CF26" s="654"/>
      <c r="CG26" s="654"/>
      <c r="CH26" s="654"/>
      <c r="CI26" s="654"/>
      <c r="CJ26" s="654"/>
      <c r="CK26" s="654"/>
      <c r="CL26" s="654"/>
      <c r="CM26" s="654"/>
      <c r="CN26" s="654"/>
      <c r="CO26" s="654"/>
      <c r="CP26" s="654"/>
      <c r="CQ26" s="655"/>
      <c r="CR26" s="656">
        <v>1089406</v>
      </c>
      <c r="CS26" s="657"/>
      <c r="CT26" s="657"/>
      <c r="CU26" s="657"/>
      <c r="CV26" s="657"/>
      <c r="CW26" s="657"/>
      <c r="CX26" s="657"/>
      <c r="CY26" s="658"/>
      <c r="CZ26" s="659">
        <v>8.6999999999999993</v>
      </c>
      <c r="DA26" s="671"/>
      <c r="DB26" s="671"/>
      <c r="DC26" s="672"/>
      <c r="DD26" s="662">
        <v>1047495</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15">
      <c r="B27" s="653" t="s">
        <v>288</v>
      </c>
      <c r="C27" s="654"/>
      <c r="D27" s="654"/>
      <c r="E27" s="654"/>
      <c r="F27" s="654"/>
      <c r="G27" s="654"/>
      <c r="H27" s="654"/>
      <c r="I27" s="654"/>
      <c r="J27" s="654"/>
      <c r="K27" s="654"/>
      <c r="L27" s="654"/>
      <c r="M27" s="654"/>
      <c r="N27" s="654"/>
      <c r="O27" s="654"/>
      <c r="P27" s="654"/>
      <c r="Q27" s="655"/>
      <c r="R27" s="656">
        <v>68238</v>
      </c>
      <c r="S27" s="657"/>
      <c r="T27" s="657"/>
      <c r="U27" s="657"/>
      <c r="V27" s="657"/>
      <c r="W27" s="657"/>
      <c r="X27" s="657"/>
      <c r="Y27" s="658"/>
      <c r="Z27" s="694">
        <v>0.5</v>
      </c>
      <c r="AA27" s="694"/>
      <c r="AB27" s="694"/>
      <c r="AC27" s="694"/>
      <c r="AD27" s="695" t="s">
        <v>122</v>
      </c>
      <c r="AE27" s="695"/>
      <c r="AF27" s="695"/>
      <c r="AG27" s="695"/>
      <c r="AH27" s="695"/>
      <c r="AI27" s="695"/>
      <c r="AJ27" s="695"/>
      <c r="AK27" s="695"/>
      <c r="AL27" s="659" t="s">
        <v>122</v>
      </c>
      <c r="AM27" s="660"/>
      <c r="AN27" s="660"/>
      <c r="AO27" s="696"/>
      <c r="AP27" s="653" t="s">
        <v>289</v>
      </c>
      <c r="AQ27" s="654"/>
      <c r="AR27" s="654"/>
      <c r="AS27" s="654"/>
      <c r="AT27" s="654"/>
      <c r="AU27" s="654"/>
      <c r="AV27" s="654"/>
      <c r="AW27" s="654"/>
      <c r="AX27" s="654"/>
      <c r="AY27" s="654"/>
      <c r="AZ27" s="654"/>
      <c r="BA27" s="654"/>
      <c r="BB27" s="654"/>
      <c r="BC27" s="654"/>
      <c r="BD27" s="654"/>
      <c r="BE27" s="654"/>
      <c r="BF27" s="655"/>
      <c r="BG27" s="656">
        <v>2151474</v>
      </c>
      <c r="BH27" s="657"/>
      <c r="BI27" s="657"/>
      <c r="BJ27" s="657"/>
      <c r="BK27" s="657"/>
      <c r="BL27" s="657"/>
      <c r="BM27" s="657"/>
      <c r="BN27" s="658"/>
      <c r="BO27" s="694">
        <v>100</v>
      </c>
      <c r="BP27" s="694"/>
      <c r="BQ27" s="694"/>
      <c r="BR27" s="694"/>
      <c r="BS27" s="695">
        <v>36937</v>
      </c>
      <c r="BT27" s="695"/>
      <c r="BU27" s="695"/>
      <c r="BV27" s="695"/>
      <c r="BW27" s="695"/>
      <c r="BX27" s="695"/>
      <c r="BY27" s="695"/>
      <c r="BZ27" s="695"/>
      <c r="CA27" s="695"/>
      <c r="CB27" s="735"/>
      <c r="CD27" s="653" t="s">
        <v>290</v>
      </c>
      <c r="CE27" s="654"/>
      <c r="CF27" s="654"/>
      <c r="CG27" s="654"/>
      <c r="CH27" s="654"/>
      <c r="CI27" s="654"/>
      <c r="CJ27" s="654"/>
      <c r="CK27" s="654"/>
      <c r="CL27" s="654"/>
      <c r="CM27" s="654"/>
      <c r="CN27" s="654"/>
      <c r="CO27" s="654"/>
      <c r="CP27" s="654"/>
      <c r="CQ27" s="655"/>
      <c r="CR27" s="656">
        <v>2036564</v>
      </c>
      <c r="CS27" s="669"/>
      <c r="CT27" s="669"/>
      <c r="CU27" s="669"/>
      <c r="CV27" s="669"/>
      <c r="CW27" s="669"/>
      <c r="CX27" s="669"/>
      <c r="CY27" s="670"/>
      <c r="CZ27" s="659">
        <v>16.3</v>
      </c>
      <c r="DA27" s="671"/>
      <c r="DB27" s="671"/>
      <c r="DC27" s="672"/>
      <c r="DD27" s="662">
        <v>754783</v>
      </c>
      <c r="DE27" s="669"/>
      <c r="DF27" s="669"/>
      <c r="DG27" s="669"/>
      <c r="DH27" s="669"/>
      <c r="DI27" s="669"/>
      <c r="DJ27" s="669"/>
      <c r="DK27" s="670"/>
      <c r="DL27" s="662">
        <v>565491</v>
      </c>
      <c r="DM27" s="669"/>
      <c r="DN27" s="669"/>
      <c r="DO27" s="669"/>
      <c r="DP27" s="669"/>
      <c r="DQ27" s="669"/>
      <c r="DR27" s="669"/>
      <c r="DS27" s="669"/>
      <c r="DT27" s="669"/>
      <c r="DU27" s="669"/>
      <c r="DV27" s="670"/>
      <c r="DW27" s="659">
        <v>9.3000000000000007</v>
      </c>
      <c r="DX27" s="671"/>
      <c r="DY27" s="671"/>
      <c r="DZ27" s="671"/>
      <c r="EA27" s="671"/>
      <c r="EB27" s="671"/>
      <c r="EC27" s="683"/>
    </row>
    <row r="28" spans="2:133" ht="11.25" customHeight="1" x14ac:dyDescent="0.15">
      <c r="B28" s="653" t="s">
        <v>291</v>
      </c>
      <c r="C28" s="654"/>
      <c r="D28" s="654"/>
      <c r="E28" s="654"/>
      <c r="F28" s="654"/>
      <c r="G28" s="654"/>
      <c r="H28" s="654"/>
      <c r="I28" s="654"/>
      <c r="J28" s="654"/>
      <c r="K28" s="654"/>
      <c r="L28" s="654"/>
      <c r="M28" s="654"/>
      <c r="N28" s="654"/>
      <c r="O28" s="654"/>
      <c r="P28" s="654"/>
      <c r="Q28" s="655"/>
      <c r="R28" s="656">
        <v>63592</v>
      </c>
      <c r="S28" s="657"/>
      <c r="T28" s="657"/>
      <c r="U28" s="657"/>
      <c r="V28" s="657"/>
      <c r="W28" s="657"/>
      <c r="X28" s="657"/>
      <c r="Y28" s="658"/>
      <c r="Z28" s="694">
        <v>0.5</v>
      </c>
      <c r="AA28" s="694"/>
      <c r="AB28" s="694"/>
      <c r="AC28" s="694"/>
      <c r="AD28" s="695">
        <v>6097</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292</v>
      </c>
      <c r="CE28" s="654"/>
      <c r="CF28" s="654"/>
      <c r="CG28" s="654"/>
      <c r="CH28" s="654"/>
      <c r="CI28" s="654"/>
      <c r="CJ28" s="654"/>
      <c r="CK28" s="654"/>
      <c r="CL28" s="654"/>
      <c r="CM28" s="654"/>
      <c r="CN28" s="654"/>
      <c r="CO28" s="654"/>
      <c r="CP28" s="654"/>
      <c r="CQ28" s="655"/>
      <c r="CR28" s="656">
        <v>1548414</v>
      </c>
      <c r="CS28" s="657"/>
      <c r="CT28" s="657"/>
      <c r="CU28" s="657"/>
      <c r="CV28" s="657"/>
      <c r="CW28" s="657"/>
      <c r="CX28" s="657"/>
      <c r="CY28" s="658"/>
      <c r="CZ28" s="659">
        <v>12.4</v>
      </c>
      <c r="DA28" s="671"/>
      <c r="DB28" s="671"/>
      <c r="DC28" s="672"/>
      <c r="DD28" s="662">
        <v>1548414</v>
      </c>
      <c r="DE28" s="657"/>
      <c r="DF28" s="657"/>
      <c r="DG28" s="657"/>
      <c r="DH28" s="657"/>
      <c r="DI28" s="657"/>
      <c r="DJ28" s="657"/>
      <c r="DK28" s="658"/>
      <c r="DL28" s="662">
        <v>1223498</v>
      </c>
      <c r="DM28" s="657"/>
      <c r="DN28" s="657"/>
      <c r="DO28" s="657"/>
      <c r="DP28" s="657"/>
      <c r="DQ28" s="657"/>
      <c r="DR28" s="657"/>
      <c r="DS28" s="657"/>
      <c r="DT28" s="657"/>
      <c r="DU28" s="657"/>
      <c r="DV28" s="658"/>
      <c r="DW28" s="659">
        <v>20.100000000000001</v>
      </c>
      <c r="DX28" s="671"/>
      <c r="DY28" s="671"/>
      <c r="DZ28" s="671"/>
      <c r="EA28" s="671"/>
      <c r="EB28" s="671"/>
      <c r="EC28" s="683"/>
    </row>
    <row r="29" spans="2:133" ht="11.25" customHeight="1" x14ac:dyDescent="0.15">
      <c r="B29" s="653" t="s">
        <v>293</v>
      </c>
      <c r="C29" s="654"/>
      <c r="D29" s="654"/>
      <c r="E29" s="654"/>
      <c r="F29" s="654"/>
      <c r="G29" s="654"/>
      <c r="H29" s="654"/>
      <c r="I29" s="654"/>
      <c r="J29" s="654"/>
      <c r="K29" s="654"/>
      <c r="L29" s="654"/>
      <c r="M29" s="654"/>
      <c r="N29" s="654"/>
      <c r="O29" s="654"/>
      <c r="P29" s="654"/>
      <c r="Q29" s="655"/>
      <c r="R29" s="656">
        <v>27616</v>
      </c>
      <c r="S29" s="657"/>
      <c r="T29" s="657"/>
      <c r="U29" s="657"/>
      <c r="V29" s="657"/>
      <c r="W29" s="657"/>
      <c r="X29" s="657"/>
      <c r="Y29" s="658"/>
      <c r="Z29" s="694">
        <v>0.2</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294</v>
      </c>
      <c r="CE29" s="676"/>
      <c r="CF29" s="653" t="s">
        <v>66</v>
      </c>
      <c r="CG29" s="654"/>
      <c r="CH29" s="654"/>
      <c r="CI29" s="654"/>
      <c r="CJ29" s="654"/>
      <c r="CK29" s="654"/>
      <c r="CL29" s="654"/>
      <c r="CM29" s="654"/>
      <c r="CN29" s="654"/>
      <c r="CO29" s="654"/>
      <c r="CP29" s="654"/>
      <c r="CQ29" s="655"/>
      <c r="CR29" s="656">
        <v>1548101</v>
      </c>
      <c r="CS29" s="669"/>
      <c r="CT29" s="669"/>
      <c r="CU29" s="669"/>
      <c r="CV29" s="669"/>
      <c r="CW29" s="669"/>
      <c r="CX29" s="669"/>
      <c r="CY29" s="670"/>
      <c r="CZ29" s="659">
        <v>12.4</v>
      </c>
      <c r="DA29" s="671"/>
      <c r="DB29" s="671"/>
      <c r="DC29" s="672"/>
      <c r="DD29" s="662">
        <v>1548101</v>
      </c>
      <c r="DE29" s="669"/>
      <c r="DF29" s="669"/>
      <c r="DG29" s="669"/>
      <c r="DH29" s="669"/>
      <c r="DI29" s="669"/>
      <c r="DJ29" s="669"/>
      <c r="DK29" s="670"/>
      <c r="DL29" s="662">
        <v>1223185</v>
      </c>
      <c r="DM29" s="669"/>
      <c r="DN29" s="669"/>
      <c r="DO29" s="669"/>
      <c r="DP29" s="669"/>
      <c r="DQ29" s="669"/>
      <c r="DR29" s="669"/>
      <c r="DS29" s="669"/>
      <c r="DT29" s="669"/>
      <c r="DU29" s="669"/>
      <c r="DV29" s="670"/>
      <c r="DW29" s="659">
        <v>20.100000000000001</v>
      </c>
      <c r="DX29" s="671"/>
      <c r="DY29" s="671"/>
      <c r="DZ29" s="671"/>
      <c r="EA29" s="671"/>
      <c r="EB29" s="671"/>
      <c r="EC29" s="683"/>
    </row>
    <row r="30" spans="2:133" ht="11.25" customHeight="1" x14ac:dyDescent="0.15">
      <c r="B30" s="653" t="s">
        <v>295</v>
      </c>
      <c r="C30" s="654"/>
      <c r="D30" s="654"/>
      <c r="E30" s="654"/>
      <c r="F30" s="654"/>
      <c r="G30" s="654"/>
      <c r="H30" s="654"/>
      <c r="I30" s="654"/>
      <c r="J30" s="654"/>
      <c r="K30" s="654"/>
      <c r="L30" s="654"/>
      <c r="M30" s="654"/>
      <c r="N30" s="654"/>
      <c r="O30" s="654"/>
      <c r="P30" s="654"/>
      <c r="Q30" s="655"/>
      <c r="R30" s="656">
        <v>1470025</v>
      </c>
      <c r="S30" s="657"/>
      <c r="T30" s="657"/>
      <c r="U30" s="657"/>
      <c r="V30" s="657"/>
      <c r="W30" s="657"/>
      <c r="X30" s="657"/>
      <c r="Y30" s="658"/>
      <c r="Z30" s="694">
        <v>11.4</v>
      </c>
      <c r="AA30" s="694"/>
      <c r="AB30" s="694"/>
      <c r="AC30" s="694"/>
      <c r="AD30" s="695" t="s">
        <v>122</v>
      </c>
      <c r="AE30" s="695"/>
      <c r="AF30" s="695"/>
      <c r="AG30" s="695"/>
      <c r="AH30" s="695"/>
      <c r="AI30" s="695"/>
      <c r="AJ30" s="695"/>
      <c r="AK30" s="695"/>
      <c r="AL30" s="659" t="s">
        <v>122</v>
      </c>
      <c r="AM30" s="660"/>
      <c r="AN30" s="660"/>
      <c r="AO30" s="696"/>
      <c r="AP30" s="708" t="s">
        <v>213</v>
      </c>
      <c r="AQ30" s="709"/>
      <c r="AR30" s="709"/>
      <c r="AS30" s="709"/>
      <c r="AT30" s="709"/>
      <c r="AU30" s="709"/>
      <c r="AV30" s="709"/>
      <c r="AW30" s="709"/>
      <c r="AX30" s="709"/>
      <c r="AY30" s="709"/>
      <c r="AZ30" s="709"/>
      <c r="BA30" s="709"/>
      <c r="BB30" s="709"/>
      <c r="BC30" s="709"/>
      <c r="BD30" s="709"/>
      <c r="BE30" s="709"/>
      <c r="BF30" s="710"/>
      <c r="BG30" s="708" t="s">
        <v>296</v>
      </c>
      <c r="BH30" s="726"/>
      <c r="BI30" s="726"/>
      <c r="BJ30" s="726"/>
      <c r="BK30" s="726"/>
      <c r="BL30" s="726"/>
      <c r="BM30" s="726"/>
      <c r="BN30" s="726"/>
      <c r="BO30" s="726"/>
      <c r="BP30" s="726"/>
      <c r="BQ30" s="727"/>
      <c r="BR30" s="708" t="s">
        <v>297</v>
      </c>
      <c r="BS30" s="726"/>
      <c r="BT30" s="726"/>
      <c r="BU30" s="726"/>
      <c r="BV30" s="726"/>
      <c r="BW30" s="726"/>
      <c r="BX30" s="726"/>
      <c r="BY30" s="726"/>
      <c r="BZ30" s="726"/>
      <c r="CA30" s="726"/>
      <c r="CB30" s="727"/>
      <c r="CD30" s="677"/>
      <c r="CE30" s="678"/>
      <c r="CF30" s="653" t="s">
        <v>298</v>
      </c>
      <c r="CG30" s="654"/>
      <c r="CH30" s="654"/>
      <c r="CI30" s="654"/>
      <c r="CJ30" s="654"/>
      <c r="CK30" s="654"/>
      <c r="CL30" s="654"/>
      <c r="CM30" s="654"/>
      <c r="CN30" s="654"/>
      <c r="CO30" s="654"/>
      <c r="CP30" s="654"/>
      <c r="CQ30" s="655"/>
      <c r="CR30" s="656">
        <v>1510538</v>
      </c>
      <c r="CS30" s="657"/>
      <c r="CT30" s="657"/>
      <c r="CU30" s="657"/>
      <c r="CV30" s="657"/>
      <c r="CW30" s="657"/>
      <c r="CX30" s="657"/>
      <c r="CY30" s="658"/>
      <c r="CZ30" s="659">
        <v>12.1</v>
      </c>
      <c r="DA30" s="671"/>
      <c r="DB30" s="671"/>
      <c r="DC30" s="672"/>
      <c r="DD30" s="662">
        <v>1510538</v>
      </c>
      <c r="DE30" s="657"/>
      <c r="DF30" s="657"/>
      <c r="DG30" s="657"/>
      <c r="DH30" s="657"/>
      <c r="DI30" s="657"/>
      <c r="DJ30" s="657"/>
      <c r="DK30" s="658"/>
      <c r="DL30" s="662">
        <v>1185622</v>
      </c>
      <c r="DM30" s="657"/>
      <c r="DN30" s="657"/>
      <c r="DO30" s="657"/>
      <c r="DP30" s="657"/>
      <c r="DQ30" s="657"/>
      <c r="DR30" s="657"/>
      <c r="DS30" s="657"/>
      <c r="DT30" s="657"/>
      <c r="DU30" s="657"/>
      <c r="DV30" s="658"/>
      <c r="DW30" s="659">
        <v>19.5</v>
      </c>
      <c r="DX30" s="671"/>
      <c r="DY30" s="671"/>
      <c r="DZ30" s="671"/>
      <c r="EA30" s="671"/>
      <c r="EB30" s="671"/>
      <c r="EC30" s="683"/>
    </row>
    <row r="31" spans="2:133" ht="11.25" customHeight="1" x14ac:dyDescent="0.15">
      <c r="B31" s="723" t="s">
        <v>299</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300</v>
      </c>
      <c r="AQ31" s="729"/>
      <c r="AR31" s="729"/>
      <c r="AS31" s="729"/>
      <c r="AT31" s="730" t="s">
        <v>301</v>
      </c>
      <c r="AU31" s="200"/>
      <c r="AV31" s="200"/>
      <c r="AW31" s="200"/>
      <c r="AX31" s="714" t="s">
        <v>179</v>
      </c>
      <c r="AY31" s="715"/>
      <c r="AZ31" s="715"/>
      <c r="BA31" s="715"/>
      <c r="BB31" s="715"/>
      <c r="BC31" s="715"/>
      <c r="BD31" s="715"/>
      <c r="BE31" s="715"/>
      <c r="BF31" s="716"/>
      <c r="BG31" s="718">
        <v>99.4</v>
      </c>
      <c r="BH31" s="719"/>
      <c r="BI31" s="719"/>
      <c r="BJ31" s="719"/>
      <c r="BK31" s="719"/>
      <c r="BL31" s="719"/>
      <c r="BM31" s="720">
        <v>97.9</v>
      </c>
      <c r="BN31" s="719"/>
      <c r="BO31" s="719"/>
      <c r="BP31" s="719"/>
      <c r="BQ31" s="721"/>
      <c r="BR31" s="718">
        <v>99.4</v>
      </c>
      <c r="BS31" s="719"/>
      <c r="BT31" s="719"/>
      <c r="BU31" s="719"/>
      <c r="BV31" s="719"/>
      <c r="BW31" s="719"/>
      <c r="BX31" s="720">
        <v>97.5</v>
      </c>
      <c r="BY31" s="719"/>
      <c r="BZ31" s="719"/>
      <c r="CA31" s="719"/>
      <c r="CB31" s="721"/>
      <c r="CD31" s="677"/>
      <c r="CE31" s="678"/>
      <c r="CF31" s="653" t="s">
        <v>302</v>
      </c>
      <c r="CG31" s="654"/>
      <c r="CH31" s="654"/>
      <c r="CI31" s="654"/>
      <c r="CJ31" s="654"/>
      <c r="CK31" s="654"/>
      <c r="CL31" s="654"/>
      <c r="CM31" s="654"/>
      <c r="CN31" s="654"/>
      <c r="CO31" s="654"/>
      <c r="CP31" s="654"/>
      <c r="CQ31" s="655"/>
      <c r="CR31" s="656">
        <v>37563</v>
      </c>
      <c r="CS31" s="669"/>
      <c r="CT31" s="669"/>
      <c r="CU31" s="669"/>
      <c r="CV31" s="669"/>
      <c r="CW31" s="669"/>
      <c r="CX31" s="669"/>
      <c r="CY31" s="670"/>
      <c r="CZ31" s="659">
        <v>0.3</v>
      </c>
      <c r="DA31" s="671"/>
      <c r="DB31" s="671"/>
      <c r="DC31" s="672"/>
      <c r="DD31" s="662">
        <v>37563</v>
      </c>
      <c r="DE31" s="669"/>
      <c r="DF31" s="669"/>
      <c r="DG31" s="669"/>
      <c r="DH31" s="669"/>
      <c r="DI31" s="669"/>
      <c r="DJ31" s="669"/>
      <c r="DK31" s="670"/>
      <c r="DL31" s="662">
        <v>37563</v>
      </c>
      <c r="DM31" s="669"/>
      <c r="DN31" s="669"/>
      <c r="DO31" s="669"/>
      <c r="DP31" s="669"/>
      <c r="DQ31" s="669"/>
      <c r="DR31" s="669"/>
      <c r="DS31" s="669"/>
      <c r="DT31" s="669"/>
      <c r="DU31" s="669"/>
      <c r="DV31" s="670"/>
      <c r="DW31" s="659">
        <v>0.6</v>
      </c>
      <c r="DX31" s="671"/>
      <c r="DY31" s="671"/>
      <c r="DZ31" s="671"/>
      <c r="EA31" s="671"/>
      <c r="EB31" s="671"/>
      <c r="EC31" s="683"/>
    </row>
    <row r="32" spans="2:133" ht="11.25" customHeight="1" x14ac:dyDescent="0.15">
      <c r="B32" s="653" t="s">
        <v>303</v>
      </c>
      <c r="C32" s="654"/>
      <c r="D32" s="654"/>
      <c r="E32" s="654"/>
      <c r="F32" s="654"/>
      <c r="G32" s="654"/>
      <c r="H32" s="654"/>
      <c r="I32" s="654"/>
      <c r="J32" s="654"/>
      <c r="K32" s="654"/>
      <c r="L32" s="654"/>
      <c r="M32" s="654"/>
      <c r="N32" s="654"/>
      <c r="O32" s="654"/>
      <c r="P32" s="654"/>
      <c r="Q32" s="655"/>
      <c r="R32" s="656">
        <v>650436</v>
      </c>
      <c r="S32" s="657"/>
      <c r="T32" s="657"/>
      <c r="U32" s="657"/>
      <c r="V32" s="657"/>
      <c r="W32" s="657"/>
      <c r="X32" s="657"/>
      <c r="Y32" s="658"/>
      <c r="Z32" s="694">
        <v>5</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304</v>
      </c>
      <c r="AX32" s="653" t="s">
        <v>305</v>
      </c>
      <c r="AY32" s="654"/>
      <c r="AZ32" s="654"/>
      <c r="BA32" s="654"/>
      <c r="BB32" s="654"/>
      <c r="BC32" s="654"/>
      <c r="BD32" s="654"/>
      <c r="BE32" s="654"/>
      <c r="BF32" s="655"/>
      <c r="BG32" s="722">
        <v>99.5</v>
      </c>
      <c r="BH32" s="669"/>
      <c r="BI32" s="669"/>
      <c r="BJ32" s="669"/>
      <c r="BK32" s="669"/>
      <c r="BL32" s="669"/>
      <c r="BM32" s="660">
        <v>98.4</v>
      </c>
      <c r="BN32" s="669"/>
      <c r="BO32" s="669"/>
      <c r="BP32" s="669"/>
      <c r="BQ32" s="692"/>
      <c r="BR32" s="722">
        <v>99.5</v>
      </c>
      <c r="BS32" s="669"/>
      <c r="BT32" s="669"/>
      <c r="BU32" s="669"/>
      <c r="BV32" s="669"/>
      <c r="BW32" s="669"/>
      <c r="BX32" s="660">
        <v>97.8</v>
      </c>
      <c r="BY32" s="669"/>
      <c r="BZ32" s="669"/>
      <c r="CA32" s="669"/>
      <c r="CB32" s="692"/>
      <c r="CD32" s="679"/>
      <c r="CE32" s="680"/>
      <c r="CF32" s="653" t="s">
        <v>306</v>
      </c>
      <c r="CG32" s="654"/>
      <c r="CH32" s="654"/>
      <c r="CI32" s="654"/>
      <c r="CJ32" s="654"/>
      <c r="CK32" s="654"/>
      <c r="CL32" s="654"/>
      <c r="CM32" s="654"/>
      <c r="CN32" s="654"/>
      <c r="CO32" s="654"/>
      <c r="CP32" s="654"/>
      <c r="CQ32" s="655"/>
      <c r="CR32" s="656">
        <v>313</v>
      </c>
      <c r="CS32" s="657"/>
      <c r="CT32" s="657"/>
      <c r="CU32" s="657"/>
      <c r="CV32" s="657"/>
      <c r="CW32" s="657"/>
      <c r="CX32" s="657"/>
      <c r="CY32" s="658"/>
      <c r="CZ32" s="659">
        <v>0</v>
      </c>
      <c r="DA32" s="671"/>
      <c r="DB32" s="671"/>
      <c r="DC32" s="672"/>
      <c r="DD32" s="662">
        <v>313</v>
      </c>
      <c r="DE32" s="657"/>
      <c r="DF32" s="657"/>
      <c r="DG32" s="657"/>
      <c r="DH32" s="657"/>
      <c r="DI32" s="657"/>
      <c r="DJ32" s="657"/>
      <c r="DK32" s="658"/>
      <c r="DL32" s="662">
        <v>313</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15">
      <c r="B33" s="653" t="s">
        <v>307</v>
      </c>
      <c r="C33" s="654"/>
      <c r="D33" s="654"/>
      <c r="E33" s="654"/>
      <c r="F33" s="654"/>
      <c r="G33" s="654"/>
      <c r="H33" s="654"/>
      <c r="I33" s="654"/>
      <c r="J33" s="654"/>
      <c r="K33" s="654"/>
      <c r="L33" s="654"/>
      <c r="M33" s="654"/>
      <c r="N33" s="654"/>
      <c r="O33" s="654"/>
      <c r="P33" s="654"/>
      <c r="Q33" s="655"/>
      <c r="R33" s="656">
        <v>47678</v>
      </c>
      <c r="S33" s="657"/>
      <c r="T33" s="657"/>
      <c r="U33" s="657"/>
      <c r="V33" s="657"/>
      <c r="W33" s="657"/>
      <c r="X33" s="657"/>
      <c r="Y33" s="658"/>
      <c r="Z33" s="694">
        <v>0.4</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32"/>
      <c r="AU33" s="201"/>
      <c r="AV33" s="201"/>
      <c r="AW33" s="201"/>
      <c r="AX33" s="637" t="s">
        <v>308</v>
      </c>
      <c r="AY33" s="638"/>
      <c r="AZ33" s="638"/>
      <c r="BA33" s="638"/>
      <c r="BB33" s="638"/>
      <c r="BC33" s="638"/>
      <c r="BD33" s="638"/>
      <c r="BE33" s="638"/>
      <c r="BF33" s="639"/>
      <c r="BG33" s="717">
        <v>99.3</v>
      </c>
      <c r="BH33" s="641"/>
      <c r="BI33" s="641"/>
      <c r="BJ33" s="641"/>
      <c r="BK33" s="641"/>
      <c r="BL33" s="641"/>
      <c r="BM33" s="687">
        <v>97.4</v>
      </c>
      <c r="BN33" s="641"/>
      <c r="BO33" s="641"/>
      <c r="BP33" s="641"/>
      <c r="BQ33" s="704"/>
      <c r="BR33" s="717">
        <v>99.3</v>
      </c>
      <c r="BS33" s="641"/>
      <c r="BT33" s="641"/>
      <c r="BU33" s="641"/>
      <c r="BV33" s="641"/>
      <c r="BW33" s="641"/>
      <c r="BX33" s="687">
        <v>97.1</v>
      </c>
      <c r="BY33" s="641"/>
      <c r="BZ33" s="641"/>
      <c r="CA33" s="641"/>
      <c r="CB33" s="704"/>
      <c r="CD33" s="653" t="s">
        <v>309</v>
      </c>
      <c r="CE33" s="654"/>
      <c r="CF33" s="654"/>
      <c r="CG33" s="654"/>
      <c r="CH33" s="654"/>
      <c r="CI33" s="654"/>
      <c r="CJ33" s="654"/>
      <c r="CK33" s="654"/>
      <c r="CL33" s="654"/>
      <c r="CM33" s="654"/>
      <c r="CN33" s="654"/>
      <c r="CO33" s="654"/>
      <c r="CP33" s="654"/>
      <c r="CQ33" s="655"/>
      <c r="CR33" s="656">
        <v>4142708</v>
      </c>
      <c r="CS33" s="669"/>
      <c r="CT33" s="669"/>
      <c r="CU33" s="669"/>
      <c r="CV33" s="669"/>
      <c r="CW33" s="669"/>
      <c r="CX33" s="669"/>
      <c r="CY33" s="670"/>
      <c r="CZ33" s="659">
        <v>33.200000000000003</v>
      </c>
      <c r="DA33" s="671"/>
      <c r="DB33" s="671"/>
      <c r="DC33" s="672"/>
      <c r="DD33" s="662">
        <v>3262649</v>
      </c>
      <c r="DE33" s="669"/>
      <c r="DF33" s="669"/>
      <c r="DG33" s="669"/>
      <c r="DH33" s="669"/>
      <c r="DI33" s="669"/>
      <c r="DJ33" s="669"/>
      <c r="DK33" s="670"/>
      <c r="DL33" s="662">
        <v>2162250</v>
      </c>
      <c r="DM33" s="669"/>
      <c r="DN33" s="669"/>
      <c r="DO33" s="669"/>
      <c r="DP33" s="669"/>
      <c r="DQ33" s="669"/>
      <c r="DR33" s="669"/>
      <c r="DS33" s="669"/>
      <c r="DT33" s="669"/>
      <c r="DU33" s="669"/>
      <c r="DV33" s="670"/>
      <c r="DW33" s="659">
        <v>35.5</v>
      </c>
      <c r="DX33" s="671"/>
      <c r="DY33" s="671"/>
      <c r="DZ33" s="671"/>
      <c r="EA33" s="671"/>
      <c r="EB33" s="671"/>
      <c r="EC33" s="683"/>
    </row>
    <row r="34" spans="2:133" ht="11.25" customHeight="1" x14ac:dyDescent="0.15">
      <c r="B34" s="653" t="s">
        <v>310</v>
      </c>
      <c r="C34" s="654"/>
      <c r="D34" s="654"/>
      <c r="E34" s="654"/>
      <c r="F34" s="654"/>
      <c r="G34" s="654"/>
      <c r="H34" s="654"/>
      <c r="I34" s="654"/>
      <c r="J34" s="654"/>
      <c r="K34" s="654"/>
      <c r="L34" s="654"/>
      <c r="M34" s="654"/>
      <c r="N34" s="654"/>
      <c r="O34" s="654"/>
      <c r="P34" s="654"/>
      <c r="Q34" s="655"/>
      <c r="R34" s="656">
        <v>207091</v>
      </c>
      <c r="S34" s="657"/>
      <c r="T34" s="657"/>
      <c r="U34" s="657"/>
      <c r="V34" s="657"/>
      <c r="W34" s="657"/>
      <c r="X34" s="657"/>
      <c r="Y34" s="658"/>
      <c r="Z34" s="694">
        <v>1.6</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311</v>
      </c>
      <c r="CE34" s="654"/>
      <c r="CF34" s="654"/>
      <c r="CG34" s="654"/>
      <c r="CH34" s="654"/>
      <c r="CI34" s="654"/>
      <c r="CJ34" s="654"/>
      <c r="CK34" s="654"/>
      <c r="CL34" s="654"/>
      <c r="CM34" s="654"/>
      <c r="CN34" s="654"/>
      <c r="CO34" s="654"/>
      <c r="CP34" s="654"/>
      <c r="CQ34" s="655"/>
      <c r="CR34" s="656">
        <v>1358912</v>
      </c>
      <c r="CS34" s="657"/>
      <c r="CT34" s="657"/>
      <c r="CU34" s="657"/>
      <c r="CV34" s="657"/>
      <c r="CW34" s="657"/>
      <c r="CX34" s="657"/>
      <c r="CY34" s="658"/>
      <c r="CZ34" s="659">
        <v>10.9</v>
      </c>
      <c r="DA34" s="671"/>
      <c r="DB34" s="671"/>
      <c r="DC34" s="672"/>
      <c r="DD34" s="662">
        <v>1026771</v>
      </c>
      <c r="DE34" s="657"/>
      <c r="DF34" s="657"/>
      <c r="DG34" s="657"/>
      <c r="DH34" s="657"/>
      <c r="DI34" s="657"/>
      <c r="DJ34" s="657"/>
      <c r="DK34" s="658"/>
      <c r="DL34" s="662">
        <v>805436</v>
      </c>
      <c r="DM34" s="657"/>
      <c r="DN34" s="657"/>
      <c r="DO34" s="657"/>
      <c r="DP34" s="657"/>
      <c r="DQ34" s="657"/>
      <c r="DR34" s="657"/>
      <c r="DS34" s="657"/>
      <c r="DT34" s="657"/>
      <c r="DU34" s="657"/>
      <c r="DV34" s="658"/>
      <c r="DW34" s="659">
        <v>13.2</v>
      </c>
      <c r="DX34" s="671"/>
      <c r="DY34" s="671"/>
      <c r="DZ34" s="671"/>
      <c r="EA34" s="671"/>
      <c r="EB34" s="671"/>
      <c r="EC34" s="683"/>
    </row>
    <row r="35" spans="2:133" ht="11.25" customHeight="1" x14ac:dyDescent="0.15">
      <c r="B35" s="653" t="s">
        <v>312</v>
      </c>
      <c r="C35" s="654"/>
      <c r="D35" s="654"/>
      <c r="E35" s="654"/>
      <c r="F35" s="654"/>
      <c r="G35" s="654"/>
      <c r="H35" s="654"/>
      <c r="I35" s="654"/>
      <c r="J35" s="654"/>
      <c r="K35" s="654"/>
      <c r="L35" s="654"/>
      <c r="M35" s="654"/>
      <c r="N35" s="654"/>
      <c r="O35" s="654"/>
      <c r="P35" s="654"/>
      <c r="Q35" s="655"/>
      <c r="R35" s="656">
        <v>813459</v>
      </c>
      <c r="S35" s="657"/>
      <c r="T35" s="657"/>
      <c r="U35" s="657"/>
      <c r="V35" s="657"/>
      <c r="W35" s="657"/>
      <c r="X35" s="657"/>
      <c r="Y35" s="658"/>
      <c r="Z35" s="694">
        <v>6.3</v>
      </c>
      <c r="AA35" s="694"/>
      <c r="AB35" s="694"/>
      <c r="AC35" s="694"/>
      <c r="AD35" s="695" t="s">
        <v>122</v>
      </c>
      <c r="AE35" s="695"/>
      <c r="AF35" s="695"/>
      <c r="AG35" s="695"/>
      <c r="AH35" s="695"/>
      <c r="AI35" s="695"/>
      <c r="AJ35" s="695"/>
      <c r="AK35" s="695"/>
      <c r="AL35" s="659" t="s">
        <v>122</v>
      </c>
      <c r="AM35" s="660"/>
      <c r="AN35" s="660"/>
      <c r="AO35" s="696"/>
      <c r="AP35" s="204"/>
      <c r="AQ35" s="708" t="s">
        <v>313</v>
      </c>
      <c r="AR35" s="709"/>
      <c r="AS35" s="709"/>
      <c r="AT35" s="709"/>
      <c r="AU35" s="709"/>
      <c r="AV35" s="709"/>
      <c r="AW35" s="709"/>
      <c r="AX35" s="709"/>
      <c r="AY35" s="709"/>
      <c r="AZ35" s="709"/>
      <c r="BA35" s="709"/>
      <c r="BB35" s="709"/>
      <c r="BC35" s="709"/>
      <c r="BD35" s="709"/>
      <c r="BE35" s="709"/>
      <c r="BF35" s="710"/>
      <c r="BG35" s="708" t="s">
        <v>314</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315</v>
      </c>
      <c r="CE35" s="654"/>
      <c r="CF35" s="654"/>
      <c r="CG35" s="654"/>
      <c r="CH35" s="654"/>
      <c r="CI35" s="654"/>
      <c r="CJ35" s="654"/>
      <c r="CK35" s="654"/>
      <c r="CL35" s="654"/>
      <c r="CM35" s="654"/>
      <c r="CN35" s="654"/>
      <c r="CO35" s="654"/>
      <c r="CP35" s="654"/>
      <c r="CQ35" s="655"/>
      <c r="CR35" s="656">
        <v>40013</v>
      </c>
      <c r="CS35" s="669"/>
      <c r="CT35" s="669"/>
      <c r="CU35" s="669"/>
      <c r="CV35" s="669"/>
      <c r="CW35" s="669"/>
      <c r="CX35" s="669"/>
      <c r="CY35" s="670"/>
      <c r="CZ35" s="659">
        <v>0.3</v>
      </c>
      <c r="DA35" s="671"/>
      <c r="DB35" s="671"/>
      <c r="DC35" s="672"/>
      <c r="DD35" s="662">
        <v>39680</v>
      </c>
      <c r="DE35" s="669"/>
      <c r="DF35" s="669"/>
      <c r="DG35" s="669"/>
      <c r="DH35" s="669"/>
      <c r="DI35" s="669"/>
      <c r="DJ35" s="669"/>
      <c r="DK35" s="670"/>
      <c r="DL35" s="662">
        <v>39536</v>
      </c>
      <c r="DM35" s="669"/>
      <c r="DN35" s="669"/>
      <c r="DO35" s="669"/>
      <c r="DP35" s="669"/>
      <c r="DQ35" s="669"/>
      <c r="DR35" s="669"/>
      <c r="DS35" s="669"/>
      <c r="DT35" s="669"/>
      <c r="DU35" s="669"/>
      <c r="DV35" s="670"/>
      <c r="DW35" s="659">
        <v>0.6</v>
      </c>
      <c r="DX35" s="671"/>
      <c r="DY35" s="671"/>
      <c r="DZ35" s="671"/>
      <c r="EA35" s="671"/>
      <c r="EB35" s="671"/>
      <c r="EC35" s="683"/>
    </row>
    <row r="36" spans="2:133" ht="11.25" customHeight="1" x14ac:dyDescent="0.15">
      <c r="B36" s="653" t="s">
        <v>316</v>
      </c>
      <c r="C36" s="654"/>
      <c r="D36" s="654"/>
      <c r="E36" s="654"/>
      <c r="F36" s="654"/>
      <c r="G36" s="654"/>
      <c r="H36" s="654"/>
      <c r="I36" s="654"/>
      <c r="J36" s="654"/>
      <c r="K36" s="654"/>
      <c r="L36" s="654"/>
      <c r="M36" s="654"/>
      <c r="N36" s="654"/>
      <c r="O36" s="654"/>
      <c r="P36" s="654"/>
      <c r="Q36" s="655"/>
      <c r="R36" s="656">
        <v>404047</v>
      </c>
      <c r="S36" s="657"/>
      <c r="T36" s="657"/>
      <c r="U36" s="657"/>
      <c r="V36" s="657"/>
      <c r="W36" s="657"/>
      <c r="X36" s="657"/>
      <c r="Y36" s="658"/>
      <c r="Z36" s="694">
        <v>3.1</v>
      </c>
      <c r="AA36" s="694"/>
      <c r="AB36" s="694"/>
      <c r="AC36" s="694"/>
      <c r="AD36" s="695" t="s">
        <v>122</v>
      </c>
      <c r="AE36" s="695"/>
      <c r="AF36" s="695"/>
      <c r="AG36" s="695"/>
      <c r="AH36" s="695"/>
      <c r="AI36" s="695"/>
      <c r="AJ36" s="695"/>
      <c r="AK36" s="695"/>
      <c r="AL36" s="659" t="s">
        <v>122</v>
      </c>
      <c r="AM36" s="660"/>
      <c r="AN36" s="660"/>
      <c r="AO36" s="696"/>
      <c r="AP36" s="204"/>
      <c r="AQ36" s="705" t="s">
        <v>317</v>
      </c>
      <c r="AR36" s="706"/>
      <c r="AS36" s="706"/>
      <c r="AT36" s="706"/>
      <c r="AU36" s="706"/>
      <c r="AV36" s="706"/>
      <c r="AW36" s="706"/>
      <c r="AX36" s="706"/>
      <c r="AY36" s="707"/>
      <c r="AZ36" s="711">
        <v>1425817</v>
      </c>
      <c r="BA36" s="712"/>
      <c r="BB36" s="712"/>
      <c r="BC36" s="712"/>
      <c r="BD36" s="712"/>
      <c r="BE36" s="712"/>
      <c r="BF36" s="713"/>
      <c r="BG36" s="714" t="s">
        <v>318</v>
      </c>
      <c r="BH36" s="715"/>
      <c r="BI36" s="715"/>
      <c r="BJ36" s="715"/>
      <c r="BK36" s="715"/>
      <c r="BL36" s="715"/>
      <c r="BM36" s="715"/>
      <c r="BN36" s="715"/>
      <c r="BO36" s="715"/>
      <c r="BP36" s="715"/>
      <c r="BQ36" s="715"/>
      <c r="BR36" s="715"/>
      <c r="BS36" s="715"/>
      <c r="BT36" s="715"/>
      <c r="BU36" s="716"/>
      <c r="BV36" s="711">
        <v>7727</v>
      </c>
      <c r="BW36" s="712"/>
      <c r="BX36" s="712"/>
      <c r="BY36" s="712"/>
      <c r="BZ36" s="712"/>
      <c r="CA36" s="712"/>
      <c r="CB36" s="713"/>
      <c r="CD36" s="653" t="s">
        <v>319</v>
      </c>
      <c r="CE36" s="654"/>
      <c r="CF36" s="654"/>
      <c r="CG36" s="654"/>
      <c r="CH36" s="654"/>
      <c r="CI36" s="654"/>
      <c r="CJ36" s="654"/>
      <c r="CK36" s="654"/>
      <c r="CL36" s="654"/>
      <c r="CM36" s="654"/>
      <c r="CN36" s="654"/>
      <c r="CO36" s="654"/>
      <c r="CP36" s="654"/>
      <c r="CQ36" s="655"/>
      <c r="CR36" s="656">
        <v>793471</v>
      </c>
      <c r="CS36" s="657"/>
      <c r="CT36" s="657"/>
      <c r="CU36" s="657"/>
      <c r="CV36" s="657"/>
      <c r="CW36" s="657"/>
      <c r="CX36" s="657"/>
      <c r="CY36" s="658"/>
      <c r="CZ36" s="659">
        <v>6.4</v>
      </c>
      <c r="DA36" s="671"/>
      <c r="DB36" s="671"/>
      <c r="DC36" s="672"/>
      <c r="DD36" s="662">
        <v>680698</v>
      </c>
      <c r="DE36" s="657"/>
      <c r="DF36" s="657"/>
      <c r="DG36" s="657"/>
      <c r="DH36" s="657"/>
      <c r="DI36" s="657"/>
      <c r="DJ36" s="657"/>
      <c r="DK36" s="658"/>
      <c r="DL36" s="662">
        <v>421937</v>
      </c>
      <c r="DM36" s="657"/>
      <c r="DN36" s="657"/>
      <c r="DO36" s="657"/>
      <c r="DP36" s="657"/>
      <c r="DQ36" s="657"/>
      <c r="DR36" s="657"/>
      <c r="DS36" s="657"/>
      <c r="DT36" s="657"/>
      <c r="DU36" s="657"/>
      <c r="DV36" s="658"/>
      <c r="DW36" s="659">
        <v>6.9</v>
      </c>
      <c r="DX36" s="671"/>
      <c r="DY36" s="671"/>
      <c r="DZ36" s="671"/>
      <c r="EA36" s="671"/>
      <c r="EB36" s="671"/>
      <c r="EC36" s="683"/>
    </row>
    <row r="37" spans="2:133" ht="11.25" customHeight="1" x14ac:dyDescent="0.15">
      <c r="B37" s="653" t="s">
        <v>320</v>
      </c>
      <c r="C37" s="654"/>
      <c r="D37" s="654"/>
      <c r="E37" s="654"/>
      <c r="F37" s="654"/>
      <c r="G37" s="654"/>
      <c r="H37" s="654"/>
      <c r="I37" s="654"/>
      <c r="J37" s="654"/>
      <c r="K37" s="654"/>
      <c r="L37" s="654"/>
      <c r="M37" s="654"/>
      <c r="N37" s="654"/>
      <c r="O37" s="654"/>
      <c r="P37" s="654"/>
      <c r="Q37" s="655"/>
      <c r="R37" s="656">
        <v>190238</v>
      </c>
      <c r="S37" s="657"/>
      <c r="T37" s="657"/>
      <c r="U37" s="657"/>
      <c r="V37" s="657"/>
      <c r="W37" s="657"/>
      <c r="X37" s="657"/>
      <c r="Y37" s="658"/>
      <c r="Z37" s="694">
        <v>1.5</v>
      </c>
      <c r="AA37" s="694"/>
      <c r="AB37" s="694"/>
      <c r="AC37" s="694"/>
      <c r="AD37" s="695">
        <v>573</v>
      </c>
      <c r="AE37" s="695"/>
      <c r="AF37" s="695"/>
      <c r="AG37" s="695"/>
      <c r="AH37" s="695"/>
      <c r="AI37" s="695"/>
      <c r="AJ37" s="695"/>
      <c r="AK37" s="695"/>
      <c r="AL37" s="659">
        <v>0</v>
      </c>
      <c r="AM37" s="660"/>
      <c r="AN37" s="660"/>
      <c r="AO37" s="696"/>
      <c r="AQ37" s="689" t="s">
        <v>321</v>
      </c>
      <c r="AR37" s="690"/>
      <c r="AS37" s="690"/>
      <c r="AT37" s="690"/>
      <c r="AU37" s="690"/>
      <c r="AV37" s="690"/>
      <c r="AW37" s="690"/>
      <c r="AX37" s="690"/>
      <c r="AY37" s="691"/>
      <c r="AZ37" s="656">
        <v>208000</v>
      </c>
      <c r="BA37" s="657"/>
      <c r="BB37" s="657"/>
      <c r="BC37" s="657"/>
      <c r="BD37" s="669"/>
      <c r="BE37" s="669"/>
      <c r="BF37" s="692"/>
      <c r="BG37" s="653" t="s">
        <v>322</v>
      </c>
      <c r="BH37" s="654"/>
      <c r="BI37" s="654"/>
      <c r="BJ37" s="654"/>
      <c r="BK37" s="654"/>
      <c r="BL37" s="654"/>
      <c r="BM37" s="654"/>
      <c r="BN37" s="654"/>
      <c r="BO37" s="654"/>
      <c r="BP37" s="654"/>
      <c r="BQ37" s="654"/>
      <c r="BR37" s="654"/>
      <c r="BS37" s="654"/>
      <c r="BT37" s="654"/>
      <c r="BU37" s="655"/>
      <c r="BV37" s="656">
        <v>-29125</v>
      </c>
      <c r="BW37" s="657"/>
      <c r="BX37" s="657"/>
      <c r="BY37" s="657"/>
      <c r="BZ37" s="657"/>
      <c r="CA37" s="657"/>
      <c r="CB37" s="693"/>
      <c r="CD37" s="653" t="s">
        <v>323</v>
      </c>
      <c r="CE37" s="654"/>
      <c r="CF37" s="654"/>
      <c r="CG37" s="654"/>
      <c r="CH37" s="654"/>
      <c r="CI37" s="654"/>
      <c r="CJ37" s="654"/>
      <c r="CK37" s="654"/>
      <c r="CL37" s="654"/>
      <c r="CM37" s="654"/>
      <c r="CN37" s="654"/>
      <c r="CO37" s="654"/>
      <c r="CP37" s="654"/>
      <c r="CQ37" s="655"/>
      <c r="CR37" s="656">
        <v>38151</v>
      </c>
      <c r="CS37" s="669"/>
      <c r="CT37" s="669"/>
      <c r="CU37" s="669"/>
      <c r="CV37" s="669"/>
      <c r="CW37" s="669"/>
      <c r="CX37" s="669"/>
      <c r="CY37" s="670"/>
      <c r="CZ37" s="659">
        <v>0.3</v>
      </c>
      <c r="DA37" s="671"/>
      <c r="DB37" s="671"/>
      <c r="DC37" s="672"/>
      <c r="DD37" s="662">
        <v>38151</v>
      </c>
      <c r="DE37" s="669"/>
      <c r="DF37" s="669"/>
      <c r="DG37" s="669"/>
      <c r="DH37" s="669"/>
      <c r="DI37" s="669"/>
      <c r="DJ37" s="669"/>
      <c r="DK37" s="670"/>
      <c r="DL37" s="662">
        <v>37107</v>
      </c>
      <c r="DM37" s="669"/>
      <c r="DN37" s="669"/>
      <c r="DO37" s="669"/>
      <c r="DP37" s="669"/>
      <c r="DQ37" s="669"/>
      <c r="DR37" s="669"/>
      <c r="DS37" s="669"/>
      <c r="DT37" s="669"/>
      <c r="DU37" s="669"/>
      <c r="DV37" s="670"/>
      <c r="DW37" s="659">
        <v>0.6</v>
      </c>
      <c r="DX37" s="671"/>
      <c r="DY37" s="671"/>
      <c r="DZ37" s="671"/>
      <c r="EA37" s="671"/>
      <c r="EB37" s="671"/>
      <c r="EC37" s="683"/>
    </row>
    <row r="38" spans="2:133" ht="11.25" customHeight="1" x14ac:dyDescent="0.15">
      <c r="B38" s="653" t="s">
        <v>324</v>
      </c>
      <c r="C38" s="654"/>
      <c r="D38" s="654"/>
      <c r="E38" s="654"/>
      <c r="F38" s="654"/>
      <c r="G38" s="654"/>
      <c r="H38" s="654"/>
      <c r="I38" s="654"/>
      <c r="J38" s="654"/>
      <c r="K38" s="654"/>
      <c r="L38" s="654"/>
      <c r="M38" s="654"/>
      <c r="N38" s="654"/>
      <c r="O38" s="654"/>
      <c r="P38" s="654"/>
      <c r="Q38" s="655"/>
      <c r="R38" s="656">
        <v>2271530</v>
      </c>
      <c r="S38" s="657"/>
      <c r="T38" s="657"/>
      <c r="U38" s="657"/>
      <c r="V38" s="657"/>
      <c r="W38" s="657"/>
      <c r="X38" s="657"/>
      <c r="Y38" s="658"/>
      <c r="Z38" s="694">
        <v>17.600000000000001</v>
      </c>
      <c r="AA38" s="694"/>
      <c r="AB38" s="694"/>
      <c r="AC38" s="694"/>
      <c r="AD38" s="695" t="s">
        <v>122</v>
      </c>
      <c r="AE38" s="695"/>
      <c r="AF38" s="695"/>
      <c r="AG38" s="695"/>
      <c r="AH38" s="695"/>
      <c r="AI38" s="695"/>
      <c r="AJ38" s="695"/>
      <c r="AK38" s="695"/>
      <c r="AL38" s="659" t="s">
        <v>122</v>
      </c>
      <c r="AM38" s="660"/>
      <c r="AN38" s="660"/>
      <c r="AO38" s="696"/>
      <c r="AQ38" s="689" t="s">
        <v>325</v>
      </c>
      <c r="AR38" s="690"/>
      <c r="AS38" s="690"/>
      <c r="AT38" s="690"/>
      <c r="AU38" s="690"/>
      <c r="AV38" s="690"/>
      <c r="AW38" s="690"/>
      <c r="AX38" s="690"/>
      <c r="AY38" s="691"/>
      <c r="AZ38" s="656">
        <v>45000</v>
      </c>
      <c r="BA38" s="657"/>
      <c r="BB38" s="657"/>
      <c r="BC38" s="657"/>
      <c r="BD38" s="669"/>
      <c r="BE38" s="669"/>
      <c r="BF38" s="692"/>
      <c r="BG38" s="653" t="s">
        <v>326</v>
      </c>
      <c r="BH38" s="654"/>
      <c r="BI38" s="654"/>
      <c r="BJ38" s="654"/>
      <c r="BK38" s="654"/>
      <c r="BL38" s="654"/>
      <c r="BM38" s="654"/>
      <c r="BN38" s="654"/>
      <c r="BO38" s="654"/>
      <c r="BP38" s="654"/>
      <c r="BQ38" s="654"/>
      <c r="BR38" s="654"/>
      <c r="BS38" s="654"/>
      <c r="BT38" s="654"/>
      <c r="BU38" s="655"/>
      <c r="BV38" s="656">
        <v>2056</v>
      </c>
      <c r="BW38" s="657"/>
      <c r="BX38" s="657"/>
      <c r="BY38" s="657"/>
      <c r="BZ38" s="657"/>
      <c r="CA38" s="657"/>
      <c r="CB38" s="693"/>
      <c r="CD38" s="653" t="s">
        <v>327</v>
      </c>
      <c r="CE38" s="654"/>
      <c r="CF38" s="654"/>
      <c r="CG38" s="654"/>
      <c r="CH38" s="654"/>
      <c r="CI38" s="654"/>
      <c r="CJ38" s="654"/>
      <c r="CK38" s="654"/>
      <c r="CL38" s="654"/>
      <c r="CM38" s="654"/>
      <c r="CN38" s="654"/>
      <c r="CO38" s="654"/>
      <c r="CP38" s="654"/>
      <c r="CQ38" s="655"/>
      <c r="CR38" s="656">
        <v>1166036</v>
      </c>
      <c r="CS38" s="657"/>
      <c r="CT38" s="657"/>
      <c r="CU38" s="657"/>
      <c r="CV38" s="657"/>
      <c r="CW38" s="657"/>
      <c r="CX38" s="657"/>
      <c r="CY38" s="658"/>
      <c r="CZ38" s="659">
        <v>9.4</v>
      </c>
      <c r="DA38" s="671"/>
      <c r="DB38" s="671"/>
      <c r="DC38" s="672"/>
      <c r="DD38" s="662">
        <v>966503</v>
      </c>
      <c r="DE38" s="657"/>
      <c r="DF38" s="657"/>
      <c r="DG38" s="657"/>
      <c r="DH38" s="657"/>
      <c r="DI38" s="657"/>
      <c r="DJ38" s="657"/>
      <c r="DK38" s="658"/>
      <c r="DL38" s="662">
        <v>890366</v>
      </c>
      <c r="DM38" s="657"/>
      <c r="DN38" s="657"/>
      <c r="DO38" s="657"/>
      <c r="DP38" s="657"/>
      <c r="DQ38" s="657"/>
      <c r="DR38" s="657"/>
      <c r="DS38" s="657"/>
      <c r="DT38" s="657"/>
      <c r="DU38" s="657"/>
      <c r="DV38" s="658"/>
      <c r="DW38" s="659">
        <v>14.6</v>
      </c>
      <c r="DX38" s="671"/>
      <c r="DY38" s="671"/>
      <c r="DZ38" s="671"/>
      <c r="EA38" s="671"/>
      <c r="EB38" s="671"/>
      <c r="EC38" s="683"/>
    </row>
    <row r="39" spans="2:133" ht="11.25" customHeight="1" x14ac:dyDescent="0.15">
      <c r="B39" s="653" t="s">
        <v>328</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329</v>
      </c>
      <c r="AR39" s="690"/>
      <c r="AS39" s="690"/>
      <c r="AT39" s="690"/>
      <c r="AU39" s="690"/>
      <c r="AV39" s="690"/>
      <c r="AW39" s="690"/>
      <c r="AX39" s="690"/>
      <c r="AY39" s="691"/>
      <c r="AZ39" s="656">
        <v>32600</v>
      </c>
      <c r="BA39" s="657"/>
      <c r="BB39" s="657"/>
      <c r="BC39" s="657"/>
      <c r="BD39" s="669"/>
      <c r="BE39" s="669"/>
      <c r="BF39" s="692"/>
      <c r="BG39" s="653" t="s">
        <v>330</v>
      </c>
      <c r="BH39" s="654"/>
      <c r="BI39" s="654"/>
      <c r="BJ39" s="654"/>
      <c r="BK39" s="654"/>
      <c r="BL39" s="654"/>
      <c r="BM39" s="654"/>
      <c r="BN39" s="654"/>
      <c r="BO39" s="654"/>
      <c r="BP39" s="654"/>
      <c r="BQ39" s="654"/>
      <c r="BR39" s="654"/>
      <c r="BS39" s="654"/>
      <c r="BT39" s="654"/>
      <c r="BU39" s="655"/>
      <c r="BV39" s="656">
        <v>2841</v>
      </c>
      <c r="BW39" s="657"/>
      <c r="BX39" s="657"/>
      <c r="BY39" s="657"/>
      <c r="BZ39" s="657"/>
      <c r="CA39" s="657"/>
      <c r="CB39" s="693"/>
      <c r="CD39" s="653" t="s">
        <v>331</v>
      </c>
      <c r="CE39" s="654"/>
      <c r="CF39" s="654"/>
      <c r="CG39" s="654"/>
      <c r="CH39" s="654"/>
      <c r="CI39" s="654"/>
      <c r="CJ39" s="654"/>
      <c r="CK39" s="654"/>
      <c r="CL39" s="654"/>
      <c r="CM39" s="654"/>
      <c r="CN39" s="654"/>
      <c r="CO39" s="654"/>
      <c r="CP39" s="654"/>
      <c r="CQ39" s="655"/>
      <c r="CR39" s="656">
        <v>745701</v>
      </c>
      <c r="CS39" s="669"/>
      <c r="CT39" s="669"/>
      <c r="CU39" s="669"/>
      <c r="CV39" s="669"/>
      <c r="CW39" s="669"/>
      <c r="CX39" s="669"/>
      <c r="CY39" s="670"/>
      <c r="CZ39" s="659">
        <v>6</v>
      </c>
      <c r="DA39" s="671"/>
      <c r="DB39" s="671"/>
      <c r="DC39" s="672"/>
      <c r="DD39" s="662">
        <v>543756</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15">
      <c r="B40" s="653" t="s">
        <v>332</v>
      </c>
      <c r="C40" s="654"/>
      <c r="D40" s="654"/>
      <c r="E40" s="654"/>
      <c r="F40" s="654"/>
      <c r="G40" s="654"/>
      <c r="H40" s="654"/>
      <c r="I40" s="654"/>
      <c r="J40" s="654"/>
      <c r="K40" s="654"/>
      <c r="L40" s="654"/>
      <c r="M40" s="654"/>
      <c r="N40" s="654"/>
      <c r="O40" s="654"/>
      <c r="P40" s="654"/>
      <c r="Q40" s="655"/>
      <c r="R40" s="656">
        <v>16430</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333</v>
      </c>
      <c r="AR40" s="690"/>
      <c r="AS40" s="690"/>
      <c r="AT40" s="690"/>
      <c r="AU40" s="690"/>
      <c r="AV40" s="690"/>
      <c r="AW40" s="690"/>
      <c r="AX40" s="690"/>
      <c r="AY40" s="691"/>
      <c r="AZ40" s="656">
        <v>6781</v>
      </c>
      <c r="BA40" s="657"/>
      <c r="BB40" s="657"/>
      <c r="BC40" s="657"/>
      <c r="BD40" s="669"/>
      <c r="BE40" s="669"/>
      <c r="BF40" s="692"/>
      <c r="BG40" s="697" t="s">
        <v>334</v>
      </c>
      <c r="BH40" s="698"/>
      <c r="BI40" s="698"/>
      <c r="BJ40" s="698"/>
      <c r="BK40" s="698"/>
      <c r="BL40" s="205"/>
      <c r="BM40" s="654" t="s">
        <v>335</v>
      </c>
      <c r="BN40" s="654"/>
      <c r="BO40" s="654"/>
      <c r="BP40" s="654"/>
      <c r="BQ40" s="654"/>
      <c r="BR40" s="654"/>
      <c r="BS40" s="654"/>
      <c r="BT40" s="654"/>
      <c r="BU40" s="655"/>
      <c r="BV40" s="656">
        <v>83</v>
      </c>
      <c r="BW40" s="657"/>
      <c r="BX40" s="657"/>
      <c r="BY40" s="657"/>
      <c r="BZ40" s="657"/>
      <c r="CA40" s="657"/>
      <c r="CB40" s="693"/>
      <c r="CD40" s="653" t="s">
        <v>336</v>
      </c>
      <c r="CE40" s="654"/>
      <c r="CF40" s="654"/>
      <c r="CG40" s="654"/>
      <c r="CH40" s="654"/>
      <c r="CI40" s="654"/>
      <c r="CJ40" s="654"/>
      <c r="CK40" s="654"/>
      <c r="CL40" s="654"/>
      <c r="CM40" s="654"/>
      <c r="CN40" s="654"/>
      <c r="CO40" s="654"/>
      <c r="CP40" s="654"/>
      <c r="CQ40" s="655"/>
      <c r="CR40" s="656">
        <v>38575</v>
      </c>
      <c r="CS40" s="657"/>
      <c r="CT40" s="657"/>
      <c r="CU40" s="657"/>
      <c r="CV40" s="657"/>
      <c r="CW40" s="657"/>
      <c r="CX40" s="657"/>
      <c r="CY40" s="658"/>
      <c r="CZ40" s="659">
        <v>0.3</v>
      </c>
      <c r="DA40" s="671"/>
      <c r="DB40" s="671"/>
      <c r="DC40" s="672"/>
      <c r="DD40" s="662">
        <v>5241</v>
      </c>
      <c r="DE40" s="657"/>
      <c r="DF40" s="657"/>
      <c r="DG40" s="657"/>
      <c r="DH40" s="657"/>
      <c r="DI40" s="657"/>
      <c r="DJ40" s="657"/>
      <c r="DK40" s="658"/>
      <c r="DL40" s="662">
        <v>4975</v>
      </c>
      <c r="DM40" s="657"/>
      <c r="DN40" s="657"/>
      <c r="DO40" s="657"/>
      <c r="DP40" s="657"/>
      <c r="DQ40" s="657"/>
      <c r="DR40" s="657"/>
      <c r="DS40" s="657"/>
      <c r="DT40" s="657"/>
      <c r="DU40" s="657"/>
      <c r="DV40" s="658"/>
      <c r="DW40" s="659">
        <v>0.1</v>
      </c>
      <c r="DX40" s="671"/>
      <c r="DY40" s="671"/>
      <c r="DZ40" s="671"/>
      <c r="EA40" s="671"/>
      <c r="EB40" s="671"/>
      <c r="EC40" s="683"/>
    </row>
    <row r="41" spans="2:133" ht="11.25" customHeight="1" x14ac:dyDescent="0.15">
      <c r="B41" s="637" t="s">
        <v>337</v>
      </c>
      <c r="C41" s="638"/>
      <c r="D41" s="638"/>
      <c r="E41" s="638"/>
      <c r="F41" s="638"/>
      <c r="G41" s="638"/>
      <c r="H41" s="638"/>
      <c r="I41" s="638"/>
      <c r="J41" s="638"/>
      <c r="K41" s="638"/>
      <c r="L41" s="638"/>
      <c r="M41" s="638"/>
      <c r="N41" s="638"/>
      <c r="O41" s="638"/>
      <c r="P41" s="638"/>
      <c r="Q41" s="639"/>
      <c r="R41" s="640">
        <v>12909122</v>
      </c>
      <c r="S41" s="681"/>
      <c r="T41" s="681"/>
      <c r="U41" s="681"/>
      <c r="V41" s="681"/>
      <c r="W41" s="681"/>
      <c r="X41" s="681"/>
      <c r="Y41" s="684"/>
      <c r="Z41" s="685">
        <v>100</v>
      </c>
      <c r="AA41" s="685"/>
      <c r="AB41" s="685"/>
      <c r="AC41" s="685"/>
      <c r="AD41" s="686">
        <v>6072411</v>
      </c>
      <c r="AE41" s="686"/>
      <c r="AF41" s="686"/>
      <c r="AG41" s="686"/>
      <c r="AH41" s="686"/>
      <c r="AI41" s="686"/>
      <c r="AJ41" s="686"/>
      <c r="AK41" s="686"/>
      <c r="AL41" s="643">
        <v>100</v>
      </c>
      <c r="AM41" s="687"/>
      <c r="AN41" s="687"/>
      <c r="AO41" s="688"/>
      <c r="AQ41" s="689" t="s">
        <v>338</v>
      </c>
      <c r="AR41" s="690"/>
      <c r="AS41" s="690"/>
      <c r="AT41" s="690"/>
      <c r="AU41" s="690"/>
      <c r="AV41" s="690"/>
      <c r="AW41" s="690"/>
      <c r="AX41" s="690"/>
      <c r="AY41" s="691"/>
      <c r="AZ41" s="656">
        <v>181280</v>
      </c>
      <c r="BA41" s="657"/>
      <c r="BB41" s="657"/>
      <c r="BC41" s="657"/>
      <c r="BD41" s="669"/>
      <c r="BE41" s="669"/>
      <c r="BF41" s="692"/>
      <c r="BG41" s="697"/>
      <c r="BH41" s="698"/>
      <c r="BI41" s="698"/>
      <c r="BJ41" s="698"/>
      <c r="BK41" s="698"/>
      <c r="BL41" s="205"/>
      <c r="BM41" s="654" t="s">
        <v>339</v>
      </c>
      <c r="BN41" s="654"/>
      <c r="BO41" s="654"/>
      <c r="BP41" s="654"/>
      <c r="BQ41" s="654"/>
      <c r="BR41" s="654"/>
      <c r="BS41" s="654"/>
      <c r="BT41" s="654"/>
      <c r="BU41" s="655"/>
      <c r="BV41" s="656" t="s">
        <v>122</v>
      </c>
      <c r="BW41" s="657"/>
      <c r="BX41" s="657"/>
      <c r="BY41" s="657"/>
      <c r="BZ41" s="657"/>
      <c r="CA41" s="657"/>
      <c r="CB41" s="693"/>
      <c r="CD41" s="653" t="s">
        <v>340</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15">
      <c r="AQ42" s="701" t="s">
        <v>341</v>
      </c>
      <c r="AR42" s="702"/>
      <c r="AS42" s="702"/>
      <c r="AT42" s="702"/>
      <c r="AU42" s="702"/>
      <c r="AV42" s="702"/>
      <c r="AW42" s="702"/>
      <c r="AX42" s="702"/>
      <c r="AY42" s="703"/>
      <c r="AZ42" s="640">
        <v>952156</v>
      </c>
      <c r="BA42" s="681"/>
      <c r="BB42" s="681"/>
      <c r="BC42" s="681"/>
      <c r="BD42" s="641"/>
      <c r="BE42" s="641"/>
      <c r="BF42" s="704"/>
      <c r="BG42" s="699"/>
      <c r="BH42" s="700"/>
      <c r="BI42" s="700"/>
      <c r="BJ42" s="700"/>
      <c r="BK42" s="700"/>
      <c r="BL42" s="206"/>
      <c r="BM42" s="638" t="s">
        <v>342</v>
      </c>
      <c r="BN42" s="638"/>
      <c r="BO42" s="638"/>
      <c r="BP42" s="638"/>
      <c r="BQ42" s="638"/>
      <c r="BR42" s="638"/>
      <c r="BS42" s="638"/>
      <c r="BT42" s="638"/>
      <c r="BU42" s="639"/>
      <c r="BV42" s="640">
        <v>485</v>
      </c>
      <c r="BW42" s="681"/>
      <c r="BX42" s="681"/>
      <c r="BY42" s="681"/>
      <c r="BZ42" s="681"/>
      <c r="CA42" s="681"/>
      <c r="CB42" s="682"/>
      <c r="CD42" s="653" t="s">
        <v>343</v>
      </c>
      <c r="CE42" s="654"/>
      <c r="CF42" s="654"/>
      <c r="CG42" s="654"/>
      <c r="CH42" s="654"/>
      <c r="CI42" s="654"/>
      <c r="CJ42" s="654"/>
      <c r="CK42" s="654"/>
      <c r="CL42" s="654"/>
      <c r="CM42" s="654"/>
      <c r="CN42" s="654"/>
      <c r="CO42" s="654"/>
      <c r="CP42" s="654"/>
      <c r="CQ42" s="655"/>
      <c r="CR42" s="656">
        <v>2651759</v>
      </c>
      <c r="CS42" s="669"/>
      <c r="CT42" s="669"/>
      <c r="CU42" s="669"/>
      <c r="CV42" s="669"/>
      <c r="CW42" s="669"/>
      <c r="CX42" s="669"/>
      <c r="CY42" s="670"/>
      <c r="CZ42" s="659">
        <v>21.3</v>
      </c>
      <c r="DA42" s="671"/>
      <c r="DB42" s="671"/>
      <c r="DC42" s="672"/>
      <c r="DD42" s="662">
        <v>149710</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15">
      <c r="B43" s="196" t="s">
        <v>344</v>
      </c>
      <c r="CD43" s="653" t="s">
        <v>345</v>
      </c>
      <c r="CE43" s="654"/>
      <c r="CF43" s="654"/>
      <c r="CG43" s="654"/>
      <c r="CH43" s="654"/>
      <c r="CI43" s="654"/>
      <c r="CJ43" s="654"/>
      <c r="CK43" s="654"/>
      <c r="CL43" s="654"/>
      <c r="CM43" s="654"/>
      <c r="CN43" s="654"/>
      <c r="CO43" s="654"/>
      <c r="CP43" s="654"/>
      <c r="CQ43" s="655"/>
      <c r="CR43" s="656">
        <v>66288</v>
      </c>
      <c r="CS43" s="669"/>
      <c r="CT43" s="669"/>
      <c r="CU43" s="669"/>
      <c r="CV43" s="669"/>
      <c r="CW43" s="669"/>
      <c r="CX43" s="669"/>
      <c r="CY43" s="670"/>
      <c r="CZ43" s="659">
        <v>0.5</v>
      </c>
      <c r="DA43" s="671"/>
      <c r="DB43" s="671"/>
      <c r="DC43" s="672"/>
      <c r="DD43" s="662">
        <v>66288</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15">
      <c r="B44" s="673" t="s">
        <v>346</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294</v>
      </c>
      <c r="CE44" s="676"/>
      <c r="CF44" s="653" t="s">
        <v>347</v>
      </c>
      <c r="CG44" s="654"/>
      <c r="CH44" s="654"/>
      <c r="CI44" s="654"/>
      <c r="CJ44" s="654"/>
      <c r="CK44" s="654"/>
      <c r="CL44" s="654"/>
      <c r="CM44" s="654"/>
      <c r="CN44" s="654"/>
      <c r="CO44" s="654"/>
      <c r="CP44" s="654"/>
      <c r="CQ44" s="655"/>
      <c r="CR44" s="656">
        <v>2626604</v>
      </c>
      <c r="CS44" s="657"/>
      <c r="CT44" s="657"/>
      <c r="CU44" s="657"/>
      <c r="CV44" s="657"/>
      <c r="CW44" s="657"/>
      <c r="CX44" s="657"/>
      <c r="CY44" s="658"/>
      <c r="CZ44" s="659">
        <v>21.1</v>
      </c>
      <c r="DA44" s="660"/>
      <c r="DB44" s="660"/>
      <c r="DC44" s="661"/>
      <c r="DD44" s="662">
        <v>142545</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15">
      <c r="B45" s="673" t="s">
        <v>348</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349</v>
      </c>
      <c r="CG45" s="654"/>
      <c r="CH45" s="654"/>
      <c r="CI45" s="654"/>
      <c r="CJ45" s="654"/>
      <c r="CK45" s="654"/>
      <c r="CL45" s="654"/>
      <c r="CM45" s="654"/>
      <c r="CN45" s="654"/>
      <c r="CO45" s="654"/>
      <c r="CP45" s="654"/>
      <c r="CQ45" s="655"/>
      <c r="CR45" s="656">
        <v>586791</v>
      </c>
      <c r="CS45" s="669"/>
      <c r="CT45" s="669"/>
      <c r="CU45" s="669"/>
      <c r="CV45" s="669"/>
      <c r="CW45" s="669"/>
      <c r="CX45" s="669"/>
      <c r="CY45" s="670"/>
      <c r="CZ45" s="659">
        <v>4.7</v>
      </c>
      <c r="DA45" s="671"/>
      <c r="DB45" s="671"/>
      <c r="DC45" s="672"/>
      <c r="DD45" s="662">
        <v>29499</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15">
      <c r="B46" s="207"/>
      <c r="CD46" s="677"/>
      <c r="CE46" s="678"/>
      <c r="CF46" s="653" t="s">
        <v>350</v>
      </c>
      <c r="CG46" s="654"/>
      <c r="CH46" s="654"/>
      <c r="CI46" s="654"/>
      <c r="CJ46" s="654"/>
      <c r="CK46" s="654"/>
      <c r="CL46" s="654"/>
      <c r="CM46" s="654"/>
      <c r="CN46" s="654"/>
      <c r="CO46" s="654"/>
      <c r="CP46" s="654"/>
      <c r="CQ46" s="655"/>
      <c r="CR46" s="656">
        <v>1926572</v>
      </c>
      <c r="CS46" s="657"/>
      <c r="CT46" s="657"/>
      <c r="CU46" s="657"/>
      <c r="CV46" s="657"/>
      <c r="CW46" s="657"/>
      <c r="CX46" s="657"/>
      <c r="CY46" s="658"/>
      <c r="CZ46" s="659">
        <v>15.5</v>
      </c>
      <c r="DA46" s="660"/>
      <c r="DB46" s="660"/>
      <c r="DC46" s="661"/>
      <c r="DD46" s="662">
        <v>104205</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15">
      <c r="B47" s="207"/>
      <c r="CD47" s="677"/>
      <c r="CE47" s="678"/>
      <c r="CF47" s="653" t="s">
        <v>351</v>
      </c>
      <c r="CG47" s="654"/>
      <c r="CH47" s="654"/>
      <c r="CI47" s="654"/>
      <c r="CJ47" s="654"/>
      <c r="CK47" s="654"/>
      <c r="CL47" s="654"/>
      <c r="CM47" s="654"/>
      <c r="CN47" s="654"/>
      <c r="CO47" s="654"/>
      <c r="CP47" s="654"/>
      <c r="CQ47" s="655"/>
      <c r="CR47" s="656">
        <v>25155</v>
      </c>
      <c r="CS47" s="669"/>
      <c r="CT47" s="669"/>
      <c r="CU47" s="669"/>
      <c r="CV47" s="669"/>
      <c r="CW47" s="669"/>
      <c r="CX47" s="669"/>
      <c r="CY47" s="670"/>
      <c r="CZ47" s="659">
        <v>0.2</v>
      </c>
      <c r="DA47" s="671"/>
      <c r="DB47" s="671"/>
      <c r="DC47" s="672"/>
      <c r="DD47" s="662">
        <v>7165</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x14ac:dyDescent="0.15">
      <c r="B48" s="207"/>
      <c r="CD48" s="679"/>
      <c r="CE48" s="680"/>
      <c r="CF48" s="653" t="s">
        <v>352</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15">
      <c r="B49" s="207"/>
      <c r="CD49" s="637" t="s">
        <v>353</v>
      </c>
      <c r="CE49" s="638"/>
      <c r="CF49" s="638"/>
      <c r="CG49" s="638"/>
      <c r="CH49" s="638"/>
      <c r="CI49" s="638"/>
      <c r="CJ49" s="638"/>
      <c r="CK49" s="638"/>
      <c r="CL49" s="638"/>
      <c r="CM49" s="638"/>
      <c r="CN49" s="638"/>
      <c r="CO49" s="638"/>
      <c r="CP49" s="638"/>
      <c r="CQ49" s="639"/>
      <c r="CR49" s="640">
        <v>12468581</v>
      </c>
      <c r="CS49" s="641"/>
      <c r="CT49" s="641"/>
      <c r="CU49" s="641"/>
      <c r="CV49" s="641"/>
      <c r="CW49" s="641"/>
      <c r="CX49" s="641"/>
      <c r="CY49" s="642"/>
      <c r="CZ49" s="643">
        <v>100</v>
      </c>
      <c r="DA49" s="644"/>
      <c r="DB49" s="644"/>
      <c r="DC49" s="645"/>
      <c r="DD49" s="646">
        <v>7718395</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LG5ncec8XcbqqE4VQ5NIBhMlvSEESZiRKLXc+fdlKhvCZmYjdU1Vqe7QD1nwqifeR7oVjhaUKDL1fNaFvm5mXg==" saltValue="FiJH7ye4Qs4+H0dnTHpAw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CW13" sqref="CW13:DA13"/>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25" t="s">
        <v>354</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355</v>
      </c>
      <c r="DK2" s="1127"/>
      <c r="DL2" s="1127"/>
      <c r="DM2" s="1127"/>
      <c r="DN2" s="1127"/>
      <c r="DO2" s="1128"/>
      <c r="DP2" s="210"/>
      <c r="DQ2" s="1126" t="s">
        <v>356</v>
      </c>
      <c r="DR2" s="1127"/>
      <c r="DS2" s="1127"/>
      <c r="DT2" s="1127"/>
      <c r="DU2" s="1127"/>
      <c r="DV2" s="1127"/>
      <c r="DW2" s="1127"/>
      <c r="DX2" s="1127"/>
      <c r="DY2" s="1127"/>
      <c r="DZ2" s="1128"/>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94" t="s">
        <v>357</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358</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15">
      <c r="A5" s="1030" t="s">
        <v>359</v>
      </c>
      <c r="B5" s="1031"/>
      <c r="C5" s="1031"/>
      <c r="D5" s="1031"/>
      <c r="E5" s="1031"/>
      <c r="F5" s="1031"/>
      <c r="G5" s="1031"/>
      <c r="H5" s="1031"/>
      <c r="I5" s="1031"/>
      <c r="J5" s="1031"/>
      <c r="K5" s="1031"/>
      <c r="L5" s="1031"/>
      <c r="M5" s="1031"/>
      <c r="N5" s="1031"/>
      <c r="O5" s="1031"/>
      <c r="P5" s="1032"/>
      <c r="Q5" s="1036" t="s">
        <v>360</v>
      </c>
      <c r="R5" s="1037"/>
      <c r="S5" s="1037"/>
      <c r="T5" s="1037"/>
      <c r="U5" s="1038"/>
      <c r="V5" s="1036" t="s">
        <v>361</v>
      </c>
      <c r="W5" s="1037"/>
      <c r="X5" s="1037"/>
      <c r="Y5" s="1037"/>
      <c r="Z5" s="1038"/>
      <c r="AA5" s="1036" t="s">
        <v>362</v>
      </c>
      <c r="AB5" s="1037"/>
      <c r="AC5" s="1037"/>
      <c r="AD5" s="1037"/>
      <c r="AE5" s="1037"/>
      <c r="AF5" s="1129" t="s">
        <v>363</v>
      </c>
      <c r="AG5" s="1037"/>
      <c r="AH5" s="1037"/>
      <c r="AI5" s="1037"/>
      <c r="AJ5" s="1050"/>
      <c r="AK5" s="1037" t="s">
        <v>364</v>
      </c>
      <c r="AL5" s="1037"/>
      <c r="AM5" s="1037"/>
      <c r="AN5" s="1037"/>
      <c r="AO5" s="1038"/>
      <c r="AP5" s="1036" t="s">
        <v>365</v>
      </c>
      <c r="AQ5" s="1037"/>
      <c r="AR5" s="1037"/>
      <c r="AS5" s="1037"/>
      <c r="AT5" s="1038"/>
      <c r="AU5" s="1036" t="s">
        <v>366</v>
      </c>
      <c r="AV5" s="1037"/>
      <c r="AW5" s="1037"/>
      <c r="AX5" s="1037"/>
      <c r="AY5" s="1050"/>
      <c r="AZ5" s="214"/>
      <c r="BA5" s="214"/>
      <c r="BB5" s="214"/>
      <c r="BC5" s="214"/>
      <c r="BD5" s="214"/>
      <c r="BE5" s="215"/>
      <c r="BF5" s="215"/>
      <c r="BG5" s="215"/>
      <c r="BH5" s="215"/>
      <c r="BI5" s="215"/>
      <c r="BJ5" s="215"/>
      <c r="BK5" s="215"/>
      <c r="BL5" s="215"/>
      <c r="BM5" s="215"/>
      <c r="BN5" s="215"/>
      <c r="BO5" s="215"/>
      <c r="BP5" s="215"/>
      <c r="BQ5" s="1030" t="s">
        <v>367</v>
      </c>
      <c r="BR5" s="1031"/>
      <c r="BS5" s="1031"/>
      <c r="BT5" s="1031"/>
      <c r="BU5" s="1031"/>
      <c r="BV5" s="1031"/>
      <c r="BW5" s="1031"/>
      <c r="BX5" s="1031"/>
      <c r="BY5" s="1031"/>
      <c r="BZ5" s="1031"/>
      <c r="CA5" s="1031"/>
      <c r="CB5" s="1031"/>
      <c r="CC5" s="1031"/>
      <c r="CD5" s="1031"/>
      <c r="CE5" s="1031"/>
      <c r="CF5" s="1031"/>
      <c r="CG5" s="1032"/>
      <c r="CH5" s="1036" t="s">
        <v>368</v>
      </c>
      <c r="CI5" s="1037"/>
      <c r="CJ5" s="1037"/>
      <c r="CK5" s="1037"/>
      <c r="CL5" s="1038"/>
      <c r="CM5" s="1036" t="s">
        <v>369</v>
      </c>
      <c r="CN5" s="1037"/>
      <c r="CO5" s="1037"/>
      <c r="CP5" s="1037"/>
      <c r="CQ5" s="1038"/>
      <c r="CR5" s="1036" t="s">
        <v>370</v>
      </c>
      <c r="CS5" s="1037"/>
      <c r="CT5" s="1037"/>
      <c r="CU5" s="1037"/>
      <c r="CV5" s="1038"/>
      <c r="CW5" s="1036" t="s">
        <v>371</v>
      </c>
      <c r="CX5" s="1037"/>
      <c r="CY5" s="1037"/>
      <c r="CZ5" s="1037"/>
      <c r="DA5" s="1038"/>
      <c r="DB5" s="1036" t="s">
        <v>372</v>
      </c>
      <c r="DC5" s="1037"/>
      <c r="DD5" s="1037"/>
      <c r="DE5" s="1037"/>
      <c r="DF5" s="1038"/>
      <c r="DG5" s="1119" t="s">
        <v>373</v>
      </c>
      <c r="DH5" s="1120"/>
      <c r="DI5" s="1120"/>
      <c r="DJ5" s="1120"/>
      <c r="DK5" s="1121"/>
      <c r="DL5" s="1119" t="s">
        <v>374</v>
      </c>
      <c r="DM5" s="1120"/>
      <c r="DN5" s="1120"/>
      <c r="DO5" s="1120"/>
      <c r="DP5" s="1121"/>
      <c r="DQ5" s="1036" t="s">
        <v>375</v>
      </c>
      <c r="DR5" s="1037"/>
      <c r="DS5" s="1037"/>
      <c r="DT5" s="1037"/>
      <c r="DU5" s="1038"/>
      <c r="DV5" s="1036" t="s">
        <v>366</v>
      </c>
      <c r="DW5" s="1037"/>
      <c r="DX5" s="1037"/>
      <c r="DY5" s="1037"/>
      <c r="DZ5" s="1050"/>
      <c r="EA5" s="216"/>
    </row>
    <row r="6" spans="1:131" s="217" customFormat="1" ht="26.25" customHeight="1" thickBot="1" x14ac:dyDescent="0.2">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15">
      <c r="A7" s="218">
        <v>1</v>
      </c>
      <c r="B7" s="1082" t="s">
        <v>376</v>
      </c>
      <c r="C7" s="1083"/>
      <c r="D7" s="1083"/>
      <c r="E7" s="1083"/>
      <c r="F7" s="1083"/>
      <c r="G7" s="1083"/>
      <c r="H7" s="1083"/>
      <c r="I7" s="1083"/>
      <c r="J7" s="1083"/>
      <c r="K7" s="1083"/>
      <c r="L7" s="1083"/>
      <c r="M7" s="1083"/>
      <c r="N7" s="1083"/>
      <c r="O7" s="1083"/>
      <c r="P7" s="1084"/>
      <c r="Q7" s="1137">
        <v>12907</v>
      </c>
      <c r="R7" s="1138"/>
      <c r="S7" s="1138"/>
      <c r="T7" s="1138"/>
      <c r="U7" s="1138"/>
      <c r="V7" s="1138">
        <v>12467</v>
      </c>
      <c r="W7" s="1138"/>
      <c r="X7" s="1138"/>
      <c r="Y7" s="1138"/>
      <c r="Z7" s="1138"/>
      <c r="AA7" s="1138">
        <v>440</v>
      </c>
      <c r="AB7" s="1138"/>
      <c r="AC7" s="1138"/>
      <c r="AD7" s="1138"/>
      <c r="AE7" s="1139"/>
      <c r="AF7" s="1140">
        <v>432</v>
      </c>
      <c r="AG7" s="1141"/>
      <c r="AH7" s="1141"/>
      <c r="AI7" s="1141"/>
      <c r="AJ7" s="1142"/>
      <c r="AK7" s="1143">
        <v>813</v>
      </c>
      <c r="AL7" s="1144"/>
      <c r="AM7" s="1144"/>
      <c r="AN7" s="1144"/>
      <c r="AO7" s="1144"/>
      <c r="AP7" s="1144">
        <v>10894</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557</v>
      </c>
      <c r="BT7" s="1135"/>
      <c r="BU7" s="1135"/>
      <c r="BV7" s="1135"/>
      <c r="BW7" s="1135"/>
      <c r="BX7" s="1135"/>
      <c r="BY7" s="1135"/>
      <c r="BZ7" s="1135"/>
      <c r="CA7" s="1135"/>
      <c r="CB7" s="1135"/>
      <c r="CC7" s="1135"/>
      <c r="CD7" s="1135"/>
      <c r="CE7" s="1135"/>
      <c r="CF7" s="1135"/>
      <c r="CG7" s="1147"/>
      <c r="CH7" s="1131">
        <v>-13</v>
      </c>
      <c r="CI7" s="1132"/>
      <c r="CJ7" s="1132"/>
      <c r="CK7" s="1132"/>
      <c r="CL7" s="1133"/>
      <c r="CM7" s="1131">
        <v>60</v>
      </c>
      <c r="CN7" s="1132"/>
      <c r="CO7" s="1132"/>
      <c r="CP7" s="1132"/>
      <c r="CQ7" s="1133"/>
      <c r="CR7" s="1131">
        <v>5</v>
      </c>
      <c r="CS7" s="1132"/>
      <c r="CT7" s="1132"/>
      <c r="CU7" s="1132"/>
      <c r="CV7" s="1133"/>
      <c r="CW7" s="1131" t="s">
        <v>491</v>
      </c>
      <c r="CX7" s="1132"/>
      <c r="CY7" s="1132"/>
      <c r="CZ7" s="1132"/>
      <c r="DA7" s="1133"/>
      <c r="DB7" s="1131" t="s">
        <v>491</v>
      </c>
      <c r="DC7" s="1132"/>
      <c r="DD7" s="1132"/>
      <c r="DE7" s="1132"/>
      <c r="DF7" s="1133"/>
      <c r="DG7" s="1131" t="s">
        <v>491</v>
      </c>
      <c r="DH7" s="1132"/>
      <c r="DI7" s="1132"/>
      <c r="DJ7" s="1132"/>
      <c r="DK7" s="1133"/>
      <c r="DL7" s="1131" t="s">
        <v>491</v>
      </c>
      <c r="DM7" s="1132"/>
      <c r="DN7" s="1132"/>
      <c r="DO7" s="1132"/>
      <c r="DP7" s="1133"/>
      <c r="DQ7" s="1131" t="s">
        <v>491</v>
      </c>
      <c r="DR7" s="1132"/>
      <c r="DS7" s="1132"/>
      <c r="DT7" s="1132"/>
      <c r="DU7" s="1133"/>
      <c r="DV7" s="1134"/>
      <c r="DW7" s="1135"/>
      <c r="DX7" s="1135"/>
      <c r="DY7" s="1135"/>
      <c r="DZ7" s="1136"/>
      <c r="EA7" s="216"/>
    </row>
    <row r="8" spans="1:131" s="217" customFormat="1" ht="26.25" customHeight="1" x14ac:dyDescent="0.15">
      <c r="A8" s="220">
        <v>2</v>
      </c>
      <c r="B8" s="1065" t="s">
        <v>377</v>
      </c>
      <c r="C8" s="1066"/>
      <c r="D8" s="1066"/>
      <c r="E8" s="1066"/>
      <c r="F8" s="1066"/>
      <c r="G8" s="1066"/>
      <c r="H8" s="1066"/>
      <c r="I8" s="1066"/>
      <c r="J8" s="1066"/>
      <c r="K8" s="1066"/>
      <c r="L8" s="1066"/>
      <c r="M8" s="1066"/>
      <c r="N8" s="1066"/>
      <c r="O8" s="1066"/>
      <c r="P8" s="1067"/>
      <c r="Q8" s="1073">
        <v>9</v>
      </c>
      <c r="R8" s="1074"/>
      <c r="S8" s="1074"/>
      <c r="T8" s="1074"/>
      <c r="U8" s="1074"/>
      <c r="V8" s="1074">
        <v>9</v>
      </c>
      <c r="W8" s="1074"/>
      <c r="X8" s="1074"/>
      <c r="Y8" s="1074"/>
      <c r="Z8" s="1074"/>
      <c r="AA8" s="1074">
        <v>0</v>
      </c>
      <c r="AB8" s="1074"/>
      <c r="AC8" s="1074"/>
      <c r="AD8" s="1074"/>
      <c r="AE8" s="1075"/>
      <c r="AF8" s="1070">
        <v>0</v>
      </c>
      <c r="AG8" s="1071"/>
      <c r="AH8" s="1071"/>
      <c r="AI8" s="1071"/>
      <c r="AJ8" s="1072"/>
      <c r="AK8" s="1115">
        <v>3</v>
      </c>
      <c r="AL8" s="1116"/>
      <c r="AM8" s="1116"/>
      <c r="AN8" s="1116"/>
      <c r="AO8" s="1116"/>
      <c r="AP8" s="1116">
        <v>0</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15">
      <c r="A9" s="220">
        <v>3</v>
      </c>
      <c r="B9" s="1065" t="s">
        <v>378</v>
      </c>
      <c r="C9" s="1066"/>
      <c r="D9" s="1066"/>
      <c r="E9" s="1066"/>
      <c r="F9" s="1066"/>
      <c r="G9" s="1066"/>
      <c r="H9" s="1066"/>
      <c r="I9" s="1066"/>
      <c r="J9" s="1066"/>
      <c r="K9" s="1066"/>
      <c r="L9" s="1066"/>
      <c r="M9" s="1066"/>
      <c r="N9" s="1066"/>
      <c r="O9" s="1066"/>
      <c r="P9" s="1067"/>
      <c r="Q9" s="1073">
        <v>11</v>
      </c>
      <c r="R9" s="1074"/>
      <c r="S9" s="1074"/>
      <c r="T9" s="1074"/>
      <c r="U9" s="1074"/>
      <c r="V9" s="1074">
        <v>11</v>
      </c>
      <c r="W9" s="1074"/>
      <c r="X9" s="1074"/>
      <c r="Y9" s="1074"/>
      <c r="Z9" s="1074"/>
      <c r="AA9" s="1074">
        <v>0</v>
      </c>
      <c r="AB9" s="1074"/>
      <c r="AC9" s="1074"/>
      <c r="AD9" s="1074"/>
      <c r="AE9" s="1075"/>
      <c r="AF9" s="1070" t="s">
        <v>122</v>
      </c>
      <c r="AG9" s="1071"/>
      <c r="AH9" s="1071"/>
      <c r="AI9" s="1071"/>
      <c r="AJ9" s="1072"/>
      <c r="AK9" s="1115">
        <v>11</v>
      </c>
      <c r="AL9" s="1116"/>
      <c r="AM9" s="1116"/>
      <c r="AN9" s="1116"/>
      <c r="AO9" s="1116"/>
      <c r="AP9" s="1116">
        <v>13</v>
      </c>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15">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15">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15">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15">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15">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15">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15">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15">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15">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15">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15">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15">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379</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
      <c r="A23" s="222" t="s">
        <v>380</v>
      </c>
      <c r="B23" s="972" t="s">
        <v>381</v>
      </c>
      <c r="C23" s="973"/>
      <c r="D23" s="973"/>
      <c r="E23" s="973"/>
      <c r="F23" s="973"/>
      <c r="G23" s="973"/>
      <c r="H23" s="973"/>
      <c r="I23" s="973"/>
      <c r="J23" s="973"/>
      <c r="K23" s="973"/>
      <c r="L23" s="973"/>
      <c r="M23" s="973"/>
      <c r="N23" s="973"/>
      <c r="O23" s="973"/>
      <c r="P23" s="983"/>
      <c r="Q23" s="1102">
        <v>12927</v>
      </c>
      <c r="R23" s="1096"/>
      <c r="S23" s="1096"/>
      <c r="T23" s="1096"/>
      <c r="U23" s="1096"/>
      <c r="V23" s="1096">
        <v>12487</v>
      </c>
      <c r="W23" s="1096"/>
      <c r="X23" s="1096"/>
      <c r="Y23" s="1096"/>
      <c r="Z23" s="1096"/>
      <c r="AA23" s="1096">
        <v>440</v>
      </c>
      <c r="AB23" s="1096"/>
      <c r="AC23" s="1096"/>
      <c r="AD23" s="1096"/>
      <c r="AE23" s="1103"/>
      <c r="AF23" s="1104">
        <v>432</v>
      </c>
      <c r="AG23" s="1096"/>
      <c r="AH23" s="1096"/>
      <c r="AI23" s="1096"/>
      <c r="AJ23" s="1105"/>
      <c r="AK23" s="1106"/>
      <c r="AL23" s="1107"/>
      <c r="AM23" s="1107"/>
      <c r="AN23" s="1107"/>
      <c r="AO23" s="1107"/>
      <c r="AP23" s="1096">
        <v>10907</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15">
      <c r="A24" s="1095" t="s">
        <v>382</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
      <c r="A25" s="1094" t="s">
        <v>383</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15">
      <c r="A26" s="1030" t="s">
        <v>359</v>
      </c>
      <c r="B26" s="1031"/>
      <c r="C26" s="1031"/>
      <c r="D26" s="1031"/>
      <c r="E26" s="1031"/>
      <c r="F26" s="1031"/>
      <c r="G26" s="1031"/>
      <c r="H26" s="1031"/>
      <c r="I26" s="1031"/>
      <c r="J26" s="1031"/>
      <c r="K26" s="1031"/>
      <c r="L26" s="1031"/>
      <c r="M26" s="1031"/>
      <c r="N26" s="1031"/>
      <c r="O26" s="1031"/>
      <c r="P26" s="1032"/>
      <c r="Q26" s="1036" t="s">
        <v>384</v>
      </c>
      <c r="R26" s="1037"/>
      <c r="S26" s="1037"/>
      <c r="T26" s="1037"/>
      <c r="U26" s="1038"/>
      <c r="V26" s="1036" t="s">
        <v>385</v>
      </c>
      <c r="W26" s="1037"/>
      <c r="X26" s="1037"/>
      <c r="Y26" s="1037"/>
      <c r="Z26" s="1038"/>
      <c r="AA26" s="1036" t="s">
        <v>386</v>
      </c>
      <c r="AB26" s="1037"/>
      <c r="AC26" s="1037"/>
      <c r="AD26" s="1037"/>
      <c r="AE26" s="1037"/>
      <c r="AF26" s="1090" t="s">
        <v>387</v>
      </c>
      <c r="AG26" s="1043"/>
      <c r="AH26" s="1043"/>
      <c r="AI26" s="1043"/>
      <c r="AJ26" s="1091"/>
      <c r="AK26" s="1037" t="s">
        <v>388</v>
      </c>
      <c r="AL26" s="1037"/>
      <c r="AM26" s="1037"/>
      <c r="AN26" s="1037"/>
      <c r="AO26" s="1038"/>
      <c r="AP26" s="1036" t="s">
        <v>389</v>
      </c>
      <c r="AQ26" s="1037"/>
      <c r="AR26" s="1037"/>
      <c r="AS26" s="1037"/>
      <c r="AT26" s="1038"/>
      <c r="AU26" s="1036" t="s">
        <v>390</v>
      </c>
      <c r="AV26" s="1037"/>
      <c r="AW26" s="1037"/>
      <c r="AX26" s="1037"/>
      <c r="AY26" s="1038"/>
      <c r="AZ26" s="1036" t="s">
        <v>391</v>
      </c>
      <c r="BA26" s="1037"/>
      <c r="BB26" s="1037"/>
      <c r="BC26" s="1037"/>
      <c r="BD26" s="1038"/>
      <c r="BE26" s="1036" t="s">
        <v>366</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15">
      <c r="A28" s="224">
        <v>1</v>
      </c>
      <c r="B28" s="1082" t="s">
        <v>392</v>
      </c>
      <c r="C28" s="1083"/>
      <c r="D28" s="1083"/>
      <c r="E28" s="1083"/>
      <c r="F28" s="1083"/>
      <c r="G28" s="1083"/>
      <c r="H28" s="1083"/>
      <c r="I28" s="1083"/>
      <c r="J28" s="1083"/>
      <c r="K28" s="1083"/>
      <c r="L28" s="1083"/>
      <c r="M28" s="1083"/>
      <c r="N28" s="1083"/>
      <c r="O28" s="1083"/>
      <c r="P28" s="1084"/>
      <c r="Q28" s="1085">
        <v>1914</v>
      </c>
      <c r="R28" s="1086"/>
      <c r="S28" s="1086"/>
      <c r="T28" s="1086"/>
      <c r="U28" s="1086"/>
      <c r="V28" s="1086">
        <v>1906</v>
      </c>
      <c r="W28" s="1086"/>
      <c r="X28" s="1086"/>
      <c r="Y28" s="1086"/>
      <c r="Z28" s="1086"/>
      <c r="AA28" s="1086">
        <v>8</v>
      </c>
      <c r="AB28" s="1086"/>
      <c r="AC28" s="1086"/>
      <c r="AD28" s="1086"/>
      <c r="AE28" s="1087"/>
      <c r="AF28" s="1088">
        <v>8</v>
      </c>
      <c r="AG28" s="1086"/>
      <c r="AH28" s="1086"/>
      <c r="AI28" s="1086"/>
      <c r="AJ28" s="1089"/>
      <c r="AK28" s="1077">
        <v>209</v>
      </c>
      <c r="AL28" s="1078"/>
      <c r="AM28" s="1078"/>
      <c r="AN28" s="1078"/>
      <c r="AO28" s="1078"/>
      <c r="AP28" s="1078" t="s">
        <v>491</v>
      </c>
      <c r="AQ28" s="1078"/>
      <c r="AR28" s="1078"/>
      <c r="AS28" s="1078"/>
      <c r="AT28" s="1078"/>
      <c r="AU28" s="1078" t="s">
        <v>491</v>
      </c>
      <c r="AV28" s="1078"/>
      <c r="AW28" s="1078"/>
      <c r="AX28" s="1078"/>
      <c r="AY28" s="1078"/>
      <c r="AZ28" s="1079" t="s">
        <v>552</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15">
      <c r="A29" s="224">
        <v>2</v>
      </c>
      <c r="B29" s="1065" t="s">
        <v>393</v>
      </c>
      <c r="C29" s="1066"/>
      <c r="D29" s="1066"/>
      <c r="E29" s="1066"/>
      <c r="F29" s="1066"/>
      <c r="G29" s="1066"/>
      <c r="H29" s="1066"/>
      <c r="I29" s="1066"/>
      <c r="J29" s="1066"/>
      <c r="K29" s="1066"/>
      <c r="L29" s="1066"/>
      <c r="M29" s="1066"/>
      <c r="N29" s="1066"/>
      <c r="O29" s="1066"/>
      <c r="P29" s="1067"/>
      <c r="Q29" s="1073">
        <v>2810</v>
      </c>
      <c r="R29" s="1074"/>
      <c r="S29" s="1074"/>
      <c r="T29" s="1074"/>
      <c r="U29" s="1074"/>
      <c r="V29" s="1074">
        <v>2798</v>
      </c>
      <c r="W29" s="1074"/>
      <c r="X29" s="1074"/>
      <c r="Y29" s="1074"/>
      <c r="Z29" s="1074"/>
      <c r="AA29" s="1074">
        <v>12</v>
      </c>
      <c r="AB29" s="1074"/>
      <c r="AC29" s="1074"/>
      <c r="AD29" s="1074"/>
      <c r="AE29" s="1075"/>
      <c r="AF29" s="1070">
        <v>12</v>
      </c>
      <c r="AG29" s="1071"/>
      <c r="AH29" s="1071"/>
      <c r="AI29" s="1071"/>
      <c r="AJ29" s="1072"/>
      <c r="AK29" s="1015">
        <v>440</v>
      </c>
      <c r="AL29" s="1006"/>
      <c r="AM29" s="1006"/>
      <c r="AN29" s="1006"/>
      <c r="AO29" s="1006"/>
      <c r="AP29" s="1006" t="s">
        <v>491</v>
      </c>
      <c r="AQ29" s="1006"/>
      <c r="AR29" s="1006"/>
      <c r="AS29" s="1006"/>
      <c r="AT29" s="1006"/>
      <c r="AU29" s="1006" t="s">
        <v>491</v>
      </c>
      <c r="AV29" s="1006"/>
      <c r="AW29" s="1006"/>
      <c r="AX29" s="1006"/>
      <c r="AY29" s="1006"/>
      <c r="AZ29" s="1076" t="s">
        <v>491</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15">
      <c r="A30" s="224">
        <v>3</v>
      </c>
      <c r="B30" s="1065" t="s">
        <v>394</v>
      </c>
      <c r="C30" s="1066"/>
      <c r="D30" s="1066"/>
      <c r="E30" s="1066"/>
      <c r="F30" s="1066"/>
      <c r="G30" s="1066"/>
      <c r="H30" s="1066"/>
      <c r="I30" s="1066"/>
      <c r="J30" s="1066"/>
      <c r="K30" s="1066"/>
      <c r="L30" s="1066"/>
      <c r="M30" s="1066"/>
      <c r="N30" s="1066"/>
      <c r="O30" s="1066"/>
      <c r="P30" s="1067"/>
      <c r="Q30" s="1073">
        <v>402</v>
      </c>
      <c r="R30" s="1074"/>
      <c r="S30" s="1074"/>
      <c r="T30" s="1074"/>
      <c r="U30" s="1074"/>
      <c r="V30" s="1074">
        <v>402</v>
      </c>
      <c r="W30" s="1074"/>
      <c r="X30" s="1074"/>
      <c r="Y30" s="1074"/>
      <c r="Z30" s="1074"/>
      <c r="AA30" s="1074">
        <v>0</v>
      </c>
      <c r="AB30" s="1074"/>
      <c r="AC30" s="1074"/>
      <c r="AD30" s="1074"/>
      <c r="AE30" s="1075"/>
      <c r="AF30" s="1070">
        <v>0</v>
      </c>
      <c r="AG30" s="1071"/>
      <c r="AH30" s="1071"/>
      <c r="AI30" s="1071"/>
      <c r="AJ30" s="1072"/>
      <c r="AK30" s="1015">
        <v>115</v>
      </c>
      <c r="AL30" s="1006"/>
      <c r="AM30" s="1006"/>
      <c r="AN30" s="1006"/>
      <c r="AO30" s="1006"/>
      <c r="AP30" s="1006" t="s">
        <v>491</v>
      </c>
      <c r="AQ30" s="1006"/>
      <c r="AR30" s="1006"/>
      <c r="AS30" s="1006"/>
      <c r="AT30" s="1006"/>
      <c r="AU30" s="1006" t="s">
        <v>491</v>
      </c>
      <c r="AV30" s="1006"/>
      <c r="AW30" s="1006"/>
      <c r="AX30" s="1006"/>
      <c r="AY30" s="1006"/>
      <c r="AZ30" s="1076" t="s">
        <v>491</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15">
      <c r="A31" s="224">
        <v>4</v>
      </c>
      <c r="B31" s="1065" t="s">
        <v>395</v>
      </c>
      <c r="C31" s="1066"/>
      <c r="D31" s="1066"/>
      <c r="E31" s="1066"/>
      <c r="F31" s="1066"/>
      <c r="G31" s="1066"/>
      <c r="H31" s="1066"/>
      <c r="I31" s="1066"/>
      <c r="J31" s="1066"/>
      <c r="K31" s="1066"/>
      <c r="L31" s="1066"/>
      <c r="M31" s="1066"/>
      <c r="N31" s="1066"/>
      <c r="O31" s="1066"/>
      <c r="P31" s="1067"/>
      <c r="Q31" s="1073">
        <v>331</v>
      </c>
      <c r="R31" s="1074"/>
      <c r="S31" s="1074"/>
      <c r="T31" s="1074"/>
      <c r="U31" s="1074"/>
      <c r="V31" s="1074">
        <v>300</v>
      </c>
      <c r="W31" s="1074"/>
      <c r="X31" s="1074"/>
      <c r="Y31" s="1074"/>
      <c r="Z31" s="1074"/>
      <c r="AA31" s="1074">
        <v>31</v>
      </c>
      <c r="AB31" s="1074"/>
      <c r="AC31" s="1074"/>
      <c r="AD31" s="1074"/>
      <c r="AE31" s="1075"/>
      <c r="AF31" s="1070">
        <v>625</v>
      </c>
      <c r="AG31" s="1071"/>
      <c r="AH31" s="1071"/>
      <c r="AI31" s="1071"/>
      <c r="AJ31" s="1072"/>
      <c r="AK31" s="1015">
        <v>14</v>
      </c>
      <c r="AL31" s="1006"/>
      <c r="AM31" s="1006"/>
      <c r="AN31" s="1006"/>
      <c r="AO31" s="1006"/>
      <c r="AP31" s="1006">
        <v>548</v>
      </c>
      <c r="AQ31" s="1006"/>
      <c r="AR31" s="1006"/>
      <c r="AS31" s="1006"/>
      <c r="AT31" s="1006"/>
      <c r="AU31" s="1006">
        <v>93</v>
      </c>
      <c r="AV31" s="1006"/>
      <c r="AW31" s="1006"/>
      <c r="AX31" s="1006"/>
      <c r="AY31" s="1006"/>
      <c r="AZ31" s="1076" t="s">
        <v>491</v>
      </c>
      <c r="BA31" s="1076"/>
      <c r="BB31" s="1076"/>
      <c r="BC31" s="1076"/>
      <c r="BD31" s="1076"/>
      <c r="BE31" s="1007" t="s">
        <v>396</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15">
      <c r="A32" s="224">
        <v>5</v>
      </c>
      <c r="B32" s="1065" t="s">
        <v>143</v>
      </c>
      <c r="C32" s="1066"/>
      <c r="D32" s="1066"/>
      <c r="E32" s="1066"/>
      <c r="F32" s="1066"/>
      <c r="G32" s="1066"/>
      <c r="H32" s="1066"/>
      <c r="I32" s="1066"/>
      <c r="J32" s="1066"/>
      <c r="K32" s="1066"/>
      <c r="L32" s="1066"/>
      <c r="M32" s="1066"/>
      <c r="N32" s="1066"/>
      <c r="O32" s="1066"/>
      <c r="P32" s="1067"/>
      <c r="Q32" s="1073">
        <v>552</v>
      </c>
      <c r="R32" s="1074"/>
      <c r="S32" s="1074"/>
      <c r="T32" s="1074"/>
      <c r="U32" s="1074"/>
      <c r="V32" s="1074">
        <v>576</v>
      </c>
      <c r="W32" s="1074"/>
      <c r="X32" s="1074"/>
      <c r="Y32" s="1074"/>
      <c r="Z32" s="1074"/>
      <c r="AA32" s="1074">
        <v>-24</v>
      </c>
      <c r="AB32" s="1074"/>
      <c r="AC32" s="1074"/>
      <c r="AD32" s="1074"/>
      <c r="AE32" s="1075"/>
      <c r="AF32" s="1070">
        <v>-6</v>
      </c>
      <c r="AG32" s="1071"/>
      <c r="AH32" s="1071"/>
      <c r="AI32" s="1071"/>
      <c r="AJ32" s="1072"/>
      <c r="AK32" s="1015">
        <v>200</v>
      </c>
      <c r="AL32" s="1006"/>
      <c r="AM32" s="1006"/>
      <c r="AN32" s="1006"/>
      <c r="AO32" s="1006"/>
      <c r="AP32" s="1006">
        <v>2339</v>
      </c>
      <c r="AQ32" s="1006"/>
      <c r="AR32" s="1006"/>
      <c r="AS32" s="1006"/>
      <c r="AT32" s="1006"/>
      <c r="AU32" s="1006">
        <v>1652</v>
      </c>
      <c r="AV32" s="1006"/>
      <c r="AW32" s="1006"/>
      <c r="AX32" s="1006"/>
      <c r="AY32" s="1006"/>
      <c r="AZ32" s="1076" t="s">
        <v>491</v>
      </c>
      <c r="BA32" s="1076"/>
      <c r="BB32" s="1076"/>
      <c r="BC32" s="1076"/>
      <c r="BD32" s="1076"/>
      <c r="BE32" s="1007" t="s">
        <v>396</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15">
      <c r="A33" s="224">
        <v>6</v>
      </c>
      <c r="B33" s="1065" t="s">
        <v>397</v>
      </c>
      <c r="C33" s="1066"/>
      <c r="D33" s="1066"/>
      <c r="E33" s="1066"/>
      <c r="F33" s="1066"/>
      <c r="G33" s="1066"/>
      <c r="H33" s="1066"/>
      <c r="I33" s="1066"/>
      <c r="J33" s="1066"/>
      <c r="K33" s="1066"/>
      <c r="L33" s="1066"/>
      <c r="M33" s="1066"/>
      <c r="N33" s="1066"/>
      <c r="O33" s="1066"/>
      <c r="P33" s="1067"/>
      <c r="Q33" s="1073">
        <v>52</v>
      </c>
      <c r="R33" s="1074"/>
      <c r="S33" s="1074"/>
      <c r="T33" s="1074"/>
      <c r="U33" s="1074"/>
      <c r="V33" s="1074">
        <v>51</v>
      </c>
      <c r="W33" s="1074"/>
      <c r="X33" s="1074"/>
      <c r="Y33" s="1074"/>
      <c r="Z33" s="1074"/>
      <c r="AA33" s="1074">
        <v>1</v>
      </c>
      <c r="AB33" s="1074"/>
      <c r="AC33" s="1074"/>
      <c r="AD33" s="1074"/>
      <c r="AE33" s="1075"/>
      <c r="AF33" s="1070">
        <v>9</v>
      </c>
      <c r="AG33" s="1071"/>
      <c r="AH33" s="1071"/>
      <c r="AI33" s="1071"/>
      <c r="AJ33" s="1072"/>
      <c r="AK33" s="1015">
        <v>45</v>
      </c>
      <c r="AL33" s="1006"/>
      <c r="AM33" s="1006"/>
      <c r="AN33" s="1006"/>
      <c r="AO33" s="1006"/>
      <c r="AP33" s="1006">
        <v>189</v>
      </c>
      <c r="AQ33" s="1006"/>
      <c r="AR33" s="1006"/>
      <c r="AS33" s="1006"/>
      <c r="AT33" s="1006"/>
      <c r="AU33" s="1006">
        <v>158</v>
      </c>
      <c r="AV33" s="1006"/>
      <c r="AW33" s="1006"/>
      <c r="AX33" s="1006"/>
      <c r="AY33" s="1006"/>
      <c r="AZ33" s="1076" t="s">
        <v>491</v>
      </c>
      <c r="BA33" s="1076"/>
      <c r="BB33" s="1076"/>
      <c r="BC33" s="1076"/>
      <c r="BD33" s="1076"/>
      <c r="BE33" s="1007" t="s">
        <v>396</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15">
      <c r="A34" s="224">
        <v>7</v>
      </c>
      <c r="B34" s="1065" t="s">
        <v>398</v>
      </c>
      <c r="C34" s="1066"/>
      <c r="D34" s="1066"/>
      <c r="E34" s="1066"/>
      <c r="F34" s="1066"/>
      <c r="G34" s="1066"/>
      <c r="H34" s="1066"/>
      <c r="I34" s="1066"/>
      <c r="J34" s="1066"/>
      <c r="K34" s="1066"/>
      <c r="L34" s="1066"/>
      <c r="M34" s="1066"/>
      <c r="N34" s="1066"/>
      <c r="O34" s="1066"/>
      <c r="P34" s="1067"/>
      <c r="Q34" s="1073">
        <v>169</v>
      </c>
      <c r="R34" s="1074"/>
      <c r="S34" s="1074"/>
      <c r="T34" s="1074"/>
      <c r="U34" s="1074"/>
      <c r="V34" s="1074">
        <v>169</v>
      </c>
      <c r="W34" s="1074"/>
      <c r="X34" s="1074"/>
      <c r="Y34" s="1074"/>
      <c r="Z34" s="1074"/>
      <c r="AA34" s="1074">
        <v>0</v>
      </c>
      <c r="AB34" s="1074"/>
      <c r="AC34" s="1074"/>
      <c r="AD34" s="1074"/>
      <c r="AE34" s="1075"/>
      <c r="AF34" s="1070">
        <v>0</v>
      </c>
      <c r="AG34" s="1071"/>
      <c r="AH34" s="1071"/>
      <c r="AI34" s="1071"/>
      <c r="AJ34" s="1072"/>
      <c r="AK34" s="1015">
        <v>33</v>
      </c>
      <c r="AL34" s="1006"/>
      <c r="AM34" s="1006"/>
      <c r="AN34" s="1006"/>
      <c r="AO34" s="1006"/>
      <c r="AP34" s="1006">
        <v>0</v>
      </c>
      <c r="AQ34" s="1006"/>
      <c r="AR34" s="1006"/>
      <c r="AS34" s="1006"/>
      <c r="AT34" s="1006"/>
      <c r="AU34" s="1006">
        <v>0</v>
      </c>
      <c r="AV34" s="1006"/>
      <c r="AW34" s="1006"/>
      <c r="AX34" s="1006"/>
      <c r="AY34" s="1006"/>
      <c r="AZ34" s="1076" t="s">
        <v>491</v>
      </c>
      <c r="BA34" s="1076"/>
      <c r="BB34" s="1076"/>
      <c r="BC34" s="1076"/>
      <c r="BD34" s="1076"/>
      <c r="BE34" s="1007" t="s">
        <v>399</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15">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15">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15">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15">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15">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15">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15">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15">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15">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15">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15">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15">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15">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15">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15">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15">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15">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15">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15">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15">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15">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15">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15">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15">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15">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15">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15">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400</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
      <c r="A63" s="222" t="s">
        <v>380</v>
      </c>
      <c r="B63" s="972" t="s">
        <v>401</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649</v>
      </c>
      <c r="AG63" s="994"/>
      <c r="AH63" s="994"/>
      <c r="AI63" s="994"/>
      <c r="AJ63" s="1057"/>
      <c r="AK63" s="1058"/>
      <c r="AL63" s="998"/>
      <c r="AM63" s="998"/>
      <c r="AN63" s="998"/>
      <c r="AO63" s="998"/>
      <c r="AP63" s="994">
        <v>3076</v>
      </c>
      <c r="AQ63" s="994"/>
      <c r="AR63" s="994"/>
      <c r="AS63" s="994"/>
      <c r="AT63" s="994"/>
      <c r="AU63" s="994">
        <v>1903</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15">
      <c r="A66" s="1030" t="s">
        <v>403</v>
      </c>
      <c r="B66" s="1031"/>
      <c r="C66" s="1031"/>
      <c r="D66" s="1031"/>
      <c r="E66" s="1031"/>
      <c r="F66" s="1031"/>
      <c r="G66" s="1031"/>
      <c r="H66" s="1031"/>
      <c r="I66" s="1031"/>
      <c r="J66" s="1031"/>
      <c r="K66" s="1031"/>
      <c r="L66" s="1031"/>
      <c r="M66" s="1031"/>
      <c r="N66" s="1031"/>
      <c r="O66" s="1031"/>
      <c r="P66" s="1032"/>
      <c r="Q66" s="1036" t="s">
        <v>384</v>
      </c>
      <c r="R66" s="1037"/>
      <c r="S66" s="1037"/>
      <c r="T66" s="1037"/>
      <c r="U66" s="1038"/>
      <c r="V66" s="1036" t="s">
        <v>385</v>
      </c>
      <c r="W66" s="1037"/>
      <c r="X66" s="1037"/>
      <c r="Y66" s="1037"/>
      <c r="Z66" s="1038"/>
      <c r="AA66" s="1036" t="s">
        <v>386</v>
      </c>
      <c r="AB66" s="1037"/>
      <c r="AC66" s="1037"/>
      <c r="AD66" s="1037"/>
      <c r="AE66" s="1038"/>
      <c r="AF66" s="1042" t="s">
        <v>387</v>
      </c>
      <c r="AG66" s="1043"/>
      <c r="AH66" s="1043"/>
      <c r="AI66" s="1043"/>
      <c r="AJ66" s="1044"/>
      <c r="AK66" s="1036" t="s">
        <v>388</v>
      </c>
      <c r="AL66" s="1031"/>
      <c r="AM66" s="1031"/>
      <c r="AN66" s="1031"/>
      <c r="AO66" s="1032"/>
      <c r="AP66" s="1036" t="s">
        <v>389</v>
      </c>
      <c r="AQ66" s="1037"/>
      <c r="AR66" s="1037"/>
      <c r="AS66" s="1037"/>
      <c r="AT66" s="1038"/>
      <c r="AU66" s="1036" t="s">
        <v>404</v>
      </c>
      <c r="AV66" s="1037"/>
      <c r="AW66" s="1037"/>
      <c r="AX66" s="1037"/>
      <c r="AY66" s="1038"/>
      <c r="AZ66" s="1036" t="s">
        <v>366</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15">
      <c r="A68" s="218">
        <v>1</v>
      </c>
      <c r="B68" s="1020" t="s">
        <v>553</v>
      </c>
      <c r="C68" s="1021"/>
      <c r="D68" s="1021"/>
      <c r="E68" s="1021"/>
      <c r="F68" s="1021"/>
      <c r="G68" s="1021"/>
      <c r="H68" s="1021"/>
      <c r="I68" s="1021"/>
      <c r="J68" s="1021"/>
      <c r="K68" s="1021"/>
      <c r="L68" s="1021"/>
      <c r="M68" s="1021"/>
      <c r="N68" s="1021"/>
      <c r="O68" s="1021"/>
      <c r="P68" s="1022"/>
      <c r="Q68" s="1023">
        <v>72</v>
      </c>
      <c r="R68" s="1017"/>
      <c r="S68" s="1017"/>
      <c r="T68" s="1017"/>
      <c r="U68" s="1017"/>
      <c r="V68" s="1017">
        <v>61</v>
      </c>
      <c r="W68" s="1017"/>
      <c r="X68" s="1017"/>
      <c r="Y68" s="1017"/>
      <c r="Z68" s="1017"/>
      <c r="AA68" s="1017">
        <v>11</v>
      </c>
      <c r="AB68" s="1017"/>
      <c r="AC68" s="1017"/>
      <c r="AD68" s="1017"/>
      <c r="AE68" s="1017"/>
      <c r="AF68" s="1017">
        <v>11</v>
      </c>
      <c r="AG68" s="1017"/>
      <c r="AH68" s="1017"/>
      <c r="AI68" s="1017"/>
      <c r="AJ68" s="1017"/>
      <c r="AK68" s="1017" t="s">
        <v>552</v>
      </c>
      <c r="AL68" s="1017"/>
      <c r="AM68" s="1017"/>
      <c r="AN68" s="1017"/>
      <c r="AO68" s="1017"/>
      <c r="AP68" s="1017" t="s">
        <v>491</v>
      </c>
      <c r="AQ68" s="1017"/>
      <c r="AR68" s="1017"/>
      <c r="AS68" s="1017"/>
      <c r="AT68" s="1017"/>
      <c r="AU68" s="1017" t="s">
        <v>491</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15">
      <c r="A69" s="220">
        <v>2</v>
      </c>
      <c r="B69" s="1009" t="s">
        <v>554</v>
      </c>
      <c r="C69" s="1010"/>
      <c r="D69" s="1010"/>
      <c r="E69" s="1010"/>
      <c r="F69" s="1010"/>
      <c r="G69" s="1010"/>
      <c r="H69" s="1010"/>
      <c r="I69" s="1010"/>
      <c r="J69" s="1010"/>
      <c r="K69" s="1010"/>
      <c r="L69" s="1010"/>
      <c r="M69" s="1010"/>
      <c r="N69" s="1010"/>
      <c r="O69" s="1010"/>
      <c r="P69" s="1011"/>
      <c r="Q69" s="1012">
        <v>117</v>
      </c>
      <c r="R69" s="1006"/>
      <c r="S69" s="1006"/>
      <c r="T69" s="1006"/>
      <c r="U69" s="1006"/>
      <c r="V69" s="1006">
        <v>110</v>
      </c>
      <c r="W69" s="1006"/>
      <c r="X69" s="1006"/>
      <c r="Y69" s="1006"/>
      <c r="Z69" s="1006"/>
      <c r="AA69" s="1006">
        <v>7</v>
      </c>
      <c r="AB69" s="1006"/>
      <c r="AC69" s="1006"/>
      <c r="AD69" s="1006"/>
      <c r="AE69" s="1006"/>
      <c r="AF69" s="1006">
        <v>7</v>
      </c>
      <c r="AG69" s="1006"/>
      <c r="AH69" s="1006"/>
      <c r="AI69" s="1006"/>
      <c r="AJ69" s="1006"/>
      <c r="AK69" s="1006" t="s">
        <v>491</v>
      </c>
      <c r="AL69" s="1006"/>
      <c r="AM69" s="1006"/>
      <c r="AN69" s="1006"/>
      <c r="AO69" s="1006"/>
      <c r="AP69" s="1006">
        <v>21</v>
      </c>
      <c r="AQ69" s="1006"/>
      <c r="AR69" s="1006"/>
      <c r="AS69" s="1006"/>
      <c r="AT69" s="1006"/>
      <c r="AU69" s="1006" t="s">
        <v>491</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15">
      <c r="A70" s="220">
        <v>3</v>
      </c>
      <c r="B70" s="1009" t="s">
        <v>555</v>
      </c>
      <c r="C70" s="1010"/>
      <c r="D70" s="1010"/>
      <c r="E70" s="1010"/>
      <c r="F70" s="1010"/>
      <c r="G70" s="1010"/>
      <c r="H70" s="1010"/>
      <c r="I70" s="1010"/>
      <c r="J70" s="1010"/>
      <c r="K70" s="1010"/>
      <c r="L70" s="1010"/>
      <c r="M70" s="1010"/>
      <c r="N70" s="1010"/>
      <c r="O70" s="1010"/>
      <c r="P70" s="1011"/>
      <c r="Q70" s="1012">
        <v>407</v>
      </c>
      <c r="R70" s="1006"/>
      <c r="S70" s="1006"/>
      <c r="T70" s="1006"/>
      <c r="U70" s="1006"/>
      <c r="V70" s="1006">
        <v>217</v>
      </c>
      <c r="W70" s="1006"/>
      <c r="X70" s="1006"/>
      <c r="Y70" s="1006"/>
      <c r="Z70" s="1006"/>
      <c r="AA70" s="1006">
        <v>190</v>
      </c>
      <c r="AB70" s="1006"/>
      <c r="AC70" s="1006"/>
      <c r="AD70" s="1006"/>
      <c r="AE70" s="1006"/>
      <c r="AF70" s="1006">
        <v>190</v>
      </c>
      <c r="AG70" s="1006"/>
      <c r="AH70" s="1006"/>
      <c r="AI70" s="1006"/>
      <c r="AJ70" s="1006"/>
      <c r="AK70" s="1006">
        <v>114</v>
      </c>
      <c r="AL70" s="1006"/>
      <c r="AM70" s="1006"/>
      <c r="AN70" s="1006"/>
      <c r="AO70" s="1006"/>
      <c r="AP70" s="1006" t="s">
        <v>491</v>
      </c>
      <c r="AQ70" s="1006"/>
      <c r="AR70" s="1006"/>
      <c r="AS70" s="1006"/>
      <c r="AT70" s="1006"/>
      <c r="AU70" s="1006" t="s">
        <v>491</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15">
      <c r="A71" s="220">
        <v>4</v>
      </c>
      <c r="B71" s="1009" t="s">
        <v>556</v>
      </c>
      <c r="C71" s="1010"/>
      <c r="D71" s="1010"/>
      <c r="E71" s="1010"/>
      <c r="F71" s="1010"/>
      <c r="G71" s="1010"/>
      <c r="H71" s="1010"/>
      <c r="I71" s="1010"/>
      <c r="J71" s="1010"/>
      <c r="K71" s="1010"/>
      <c r="L71" s="1010"/>
      <c r="M71" s="1010"/>
      <c r="N71" s="1010"/>
      <c r="O71" s="1010"/>
      <c r="P71" s="1011"/>
      <c r="Q71" s="1012">
        <v>218789</v>
      </c>
      <c r="R71" s="1006"/>
      <c r="S71" s="1006"/>
      <c r="T71" s="1006"/>
      <c r="U71" s="1006"/>
      <c r="V71" s="1006">
        <v>212178</v>
      </c>
      <c r="W71" s="1006"/>
      <c r="X71" s="1006"/>
      <c r="Y71" s="1006"/>
      <c r="Z71" s="1006"/>
      <c r="AA71" s="1006">
        <v>6611</v>
      </c>
      <c r="AB71" s="1006"/>
      <c r="AC71" s="1006"/>
      <c r="AD71" s="1006"/>
      <c r="AE71" s="1006"/>
      <c r="AF71" s="1006">
        <v>6611</v>
      </c>
      <c r="AG71" s="1006"/>
      <c r="AH71" s="1006"/>
      <c r="AI71" s="1006"/>
      <c r="AJ71" s="1006"/>
      <c r="AK71" s="1006" t="s">
        <v>491</v>
      </c>
      <c r="AL71" s="1006"/>
      <c r="AM71" s="1006"/>
      <c r="AN71" s="1006"/>
      <c r="AO71" s="1006"/>
      <c r="AP71" s="1006" t="s">
        <v>491</v>
      </c>
      <c r="AQ71" s="1006"/>
      <c r="AR71" s="1006"/>
      <c r="AS71" s="1006"/>
      <c r="AT71" s="1006"/>
      <c r="AU71" s="1006" t="s">
        <v>491</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15">
      <c r="A72" s="220">
        <v>5</v>
      </c>
      <c r="B72" s="1009"/>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15">
      <c r="A73" s="220">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15">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15">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15">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15">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15">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15">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15">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15">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15">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15">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15">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15">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15">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15">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
      <c r="A88" s="222" t="s">
        <v>380</v>
      </c>
      <c r="B88" s="972" t="s">
        <v>405</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6819</v>
      </c>
      <c r="AG88" s="994"/>
      <c r="AH88" s="994"/>
      <c r="AI88" s="994"/>
      <c r="AJ88" s="994"/>
      <c r="AK88" s="998"/>
      <c r="AL88" s="998"/>
      <c r="AM88" s="998"/>
      <c r="AN88" s="998"/>
      <c r="AO88" s="998"/>
      <c r="AP88" s="994">
        <v>21</v>
      </c>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972" t="s">
        <v>406</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407</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408</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77" t="s">
        <v>411</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412</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15">
      <c r="A109" s="930" t="s">
        <v>413</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414</v>
      </c>
      <c r="AB109" s="931"/>
      <c r="AC109" s="931"/>
      <c r="AD109" s="931"/>
      <c r="AE109" s="932"/>
      <c r="AF109" s="933" t="s">
        <v>415</v>
      </c>
      <c r="AG109" s="931"/>
      <c r="AH109" s="931"/>
      <c r="AI109" s="931"/>
      <c r="AJ109" s="932"/>
      <c r="AK109" s="933" t="s">
        <v>296</v>
      </c>
      <c r="AL109" s="931"/>
      <c r="AM109" s="931"/>
      <c r="AN109" s="931"/>
      <c r="AO109" s="932"/>
      <c r="AP109" s="933" t="s">
        <v>416</v>
      </c>
      <c r="AQ109" s="931"/>
      <c r="AR109" s="931"/>
      <c r="AS109" s="931"/>
      <c r="AT109" s="964"/>
      <c r="AU109" s="930" t="s">
        <v>413</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414</v>
      </c>
      <c r="BR109" s="931"/>
      <c r="BS109" s="931"/>
      <c r="BT109" s="931"/>
      <c r="BU109" s="932"/>
      <c r="BV109" s="933" t="s">
        <v>415</v>
      </c>
      <c r="BW109" s="931"/>
      <c r="BX109" s="931"/>
      <c r="BY109" s="931"/>
      <c r="BZ109" s="932"/>
      <c r="CA109" s="933" t="s">
        <v>296</v>
      </c>
      <c r="CB109" s="931"/>
      <c r="CC109" s="931"/>
      <c r="CD109" s="931"/>
      <c r="CE109" s="932"/>
      <c r="CF109" s="971" t="s">
        <v>416</v>
      </c>
      <c r="CG109" s="971"/>
      <c r="CH109" s="971"/>
      <c r="CI109" s="971"/>
      <c r="CJ109" s="971"/>
      <c r="CK109" s="933" t="s">
        <v>417</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414</v>
      </c>
      <c r="DH109" s="931"/>
      <c r="DI109" s="931"/>
      <c r="DJ109" s="931"/>
      <c r="DK109" s="932"/>
      <c r="DL109" s="933" t="s">
        <v>415</v>
      </c>
      <c r="DM109" s="931"/>
      <c r="DN109" s="931"/>
      <c r="DO109" s="931"/>
      <c r="DP109" s="932"/>
      <c r="DQ109" s="933" t="s">
        <v>296</v>
      </c>
      <c r="DR109" s="931"/>
      <c r="DS109" s="931"/>
      <c r="DT109" s="931"/>
      <c r="DU109" s="932"/>
      <c r="DV109" s="933" t="s">
        <v>416</v>
      </c>
      <c r="DW109" s="931"/>
      <c r="DX109" s="931"/>
      <c r="DY109" s="931"/>
      <c r="DZ109" s="964"/>
    </row>
    <row r="110" spans="1:131" s="212" customFormat="1" ht="26.25" customHeight="1" x14ac:dyDescent="0.15">
      <c r="A110" s="842" t="s">
        <v>418</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1383083</v>
      </c>
      <c r="AB110" s="924"/>
      <c r="AC110" s="924"/>
      <c r="AD110" s="924"/>
      <c r="AE110" s="925"/>
      <c r="AF110" s="926">
        <v>1347261</v>
      </c>
      <c r="AG110" s="924"/>
      <c r="AH110" s="924"/>
      <c r="AI110" s="924"/>
      <c r="AJ110" s="925"/>
      <c r="AK110" s="926">
        <v>1223185</v>
      </c>
      <c r="AL110" s="924"/>
      <c r="AM110" s="924"/>
      <c r="AN110" s="924"/>
      <c r="AO110" s="925"/>
      <c r="AP110" s="927">
        <v>24.8</v>
      </c>
      <c r="AQ110" s="928"/>
      <c r="AR110" s="928"/>
      <c r="AS110" s="928"/>
      <c r="AT110" s="929"/>
      <c r="AU110" s="965" t="s">
        <v>69</v>
      </c>
      <c r="AV110" s="966"/>
      <c r="AW110" s="966"/>
      <c r="AX110" s="966"/>
      <c r="AY110" s="966"/>
      <c r="AZ110" s="895" t="s">
        <v>419</v>
      </c>
      <c r="BA110" s="843"/>
      <c r="BB110" s="843"/>
      <c r="BC110" s="843"/>
      <c r="BD110" s="843"/>
      <c r="BE110" s="843"/>
      <c r="BF110" s="843"/>
      <c r="BG110" s="843"/>
      <c r="BH110" s="843"/>
      <c r="BI110" s="843"/>
      <c r="BJ110" s="843"/>
      <c r="BK110" s="843"/>
      <c r="BL110" s="843"/>
      <c r="BM110" s="843"/>
      <c r="BN110" s="843"/>
      <c r="BO110" s="843"/>
      <c r="BP110" s="844"/>
      <c r="BQ110" s="896">
        <v>9669464</v>
      </c>
      <c r="BR110" s="877"/>
      <c r="BS110" s="877"/>
      <c r="BT110" s="877"/>
      <c r="BU110" s="877"/>
      <c r="BV110" s="877">
        <v>10146281</v>
      </c>
      <c r="BW110" s="877"/>
      <c r="BX110" s="877"/>
      <c r="BY110" s="877"/>
      <c r="BZ110" s="877"/>
      <c r="CA110" s="877">
        <v>10907274</v>
      </c>
      <c r="CB110" s="877"/>
      <c r="CC110" s="877"/>
      <c r="CD110" s="877"/>
      <c r="CE110" s="877"/>
      <c r="CF110" s="901">
        <v>221.3</v>
      </c>
      <c r="CG110" s="902"/>
      <c r="CH110" s="902"/>
      <c r="CI110" s="902"/>
      <c r="CJ110" s="902"/>
      <c r="CK110" s="961" t="s">
        <v>420</v>
      </c>
      <c r="CL110" s="854"/>
      <c r="CM110" s="895" t="s">
        <v>421</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15">
      <c r="A111" s="809" t="s">
        <v>422</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423</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424</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15">
      <c r="A112" s="947" t="s">
        <v>425</v>
      </c>
      <c r="B112" s="948"/>
      <c r="C112" s="787" t="s">
        <v>426</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427</v>
      </c>
      <c r="BA112" s="787"/>
      <c r="BB112" s="787"/>
      <c r="BC112" s="787"/>
      <c r="BD112" s="787"/>
      <c r="BE112" s="787"/>
      <c r="BF112" s="787"/>
      <c r="BG112" s="787"/>
      <c r="BH112" s="787"/>
      <c r="BI112" s="787"/>
      <c r="BJ112" s="787"/>
      <c r="BK112" s="787"/>
      <c r="BL112" s="787"/>
      <c r="BM112" s="787"/>
      <c r="BN112" s="787"/>
      <c r="BO112" s="787"/>
      <c r="BP112" s="788"/>
      <c r="BQ112" s="851">
        <v>2100506</v>
      </c>
      <c r="BR112" s="852"/>
      <c r="BS112" s="852"/>
      <c r="BT112" s="852"/>
      <c r="BU112" s="852"/>
      <c r="BV112" s="852">
        <v>2071507</v>
      </c>
      <c r="BW112" s="852"/>
      <c r="BX112" s="852"/>
      <c r="BY112" s="852"/>
      <c r="BZ112" s="852"/>
      <c r="CA112" s="852">
        <v>1902432</v>
      </c>
      <c r="CB112" s="852"/>
      <c r="CC112" s="852"/>
      <c r="CD112" s="852"/>
      <c r="CE112" s="852"/>
      <c r="CF112" s="910">
        <v>38.6</v>
      </c>
      <c r="CG112" s="911"/>
      <c r="CH112" s="911"/>
      <c r="CI112" s="911"/>
      <c r="CJ112" s="911"/>
      <c r="CK112" s="962"/>
      <c r="CL112" s="856"/>
      <c r="CM112" s="850" t="s">
        <v>428</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15">
      <c r="A113" s="949"/>
      <c r="B113" s="950"/>
      <c r="C113" s="787" t="s">
        <v>429</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201787</v>
      </c>
      <c r="AB113" s="954"/>
      <c r="AC113" s="954"/>
      <c r="AD113" s="954"/>
      <c r="AE113" s="955"/>
      <c r="AF113" s="956">
        <v>208046</v>
      </c>
      <c r="AG113" s="954"/>
      <c r="AH113" s="954"/>
      <c r="AI113" s="954"/>
      <c r="AJ113" s="955"/>
      <c r="AK113" s="956">
        <v>185219</v>
      </c>
      <c r="AL113" s="954"/>
      <c r="AM113" s="954"/>
      <c r="AN113" s="954"/>
      <c r="AO113" s="955"/>
      <c r="AP113" s="957">
        <v>3.8</v>
      </c>
      <c r="AQ113" s="958"/>
      <c r="AR113" s="958"/>
      <c r="AS113" s="958"/>
      <c r="AT113" s="959"/>
      <c r="AU113" s="967"/>
      <c r="AV113" s="968"/>
      <c r="AW113" s="968"/>
      <c r="AX113" s="968"/>
      <c r="AY113" s="968"/>
      <c r="AZ113" s="850" t="s">
        <v>430</v>
      </c>
      <c r="BA113" s="787"/>
      <c r="BB113" s="787"/>
      <c r="BC113" s="787"/>
      <c r="BD113" s="787"/>
      <c r="BE113" s="787"/>
      <c r="BF113" s="787"/>
      <c r="BG113" s="787"/>
      <c r="BH113" s="787"/>
      <c r="BI113" s="787"/>
      <c r="BJ113" s="787"/>
      <c r="BK113" s="787"/>
      <c r="BL113" s="787"/>
      <c r="BM113" s="787"/>
      <c r="BN113" s="787"/>
      <c r="BO113" s="787"/>
      <c r="BP113" s="788"/>
      <c r="BQ113" s="851" t="s">
        <v>122</v>
      </c>
      <c r="BR113" s="852"/>
      <c r="BS113" s="852"/>
      <c r="BT113" s="852"/>
      <c r="BU113" s="852"/>
      <c r="BV113" s="852" t="s">
        <v>122</v>
      </c>
      <c r="BW113" s="852"/>
      <c r="BX113" s="852"/>
      <c r="BY113" s="852"/>
      <c r="BZ113" s="852"/>
      <c r="CA113" s="852" t="s">
        <v>122</v>
      </c>
      <c r="CB113" s="852"/>
      <c r="CC113" s="852"/>
      <c r="CD113" s="852"/>
      <c r="CE113" s="852"/>
      <c r="CF113" s="910" t="s">
        <v>122</v>
      </c>
      <c r="CG113" s="911"/>
      <c r="CH113" s="911"/>
      <c r="CI113" s="911"/>
      <c r="CJ113" s="911"/>
      <c r="CK113" s="962"/>
      <c r="CL113" s="856"/>
      <c r="CM113" s="850" t="s">
        <v>431</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15">
      <c r="A114" s="949"/>
      <c r="B114" s="950"/>
      <c r="C114" s="787" t="s">
        <v>432</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t="s">
        <v>122</v>
      </c>
      <c r="AL114" s="815"/>
      <c r="AM114" s="815"/>
      <c r="AN114" s="815"/>
      <c r="AO114" s="816"/>
      <c r="AP114" s="859" t="s">
        <v>122</v>
      </c>
      <c r="AQ114" s="860"/>
      <c r="AR114" s="860"/>
      <c r="AS114" s="860"/>
      <c r="AT114" s="861"/>
      <c r="AU114" s="967"/>
      <c r="AV114" s="968"/>
      <c r="AW114" s="968"/>
      <c r="AX114" s="968"/>
      <c r="AY114" s="968"/>
      <c r="AZ114" s="850" t="s">
        <v>433</v>
      </c>
      <c r="BA114" s="787"/>
      <c r="BB114" s="787"/>
      <c r="BC114" s="787"/>
      <c r="BD114" s="787"/>
      <c r="BE114" s="787"/>
      <c r="BF114" s="787"/>
      <c r="BG114" s="787"/>
      <c r="BH114" s="787"/>
      <c r="BI114" s="787"/>
      <c r="BJ114" s="787"/>
      <c r="BK114" s="787"/>
      <c r="BL114" s="787"/>
      <c r="BM114" s="787"/>
      <c r="BN114" s="787"/>
      <c r="BO114" s="787"/>
      <c r="BP114" s="788"/>
      <c r="BQ114" s="851">
        <v>2089707</v>
      </c>
      <c r="BR114" s="852"/>
      <c r="BS114" s="852"/>
      <c r="BT114" s="852"/>
      <c r="BU114" s="852"/>
      <c r="BV114" s="852">
        <v>1915384</v>
      </c>
      <c r="BW114" s="852"/>
      <c r="BX114" s="852"/>
      <c r="BY114" s="852"/>
      <c r="BZ114" s="852"/>
      <c r="CA114" s="852">
        <v>1776104</v>
      </c>
      <c r="CB114" s="852"/>
      <c r="CC114" s="852"/>
      <c r="CD114" s="852"/>
      <c r="CE114" s="852"/>
      <c r="CF114" s="910">
        <v>36</v>
      </c>
      <c r="CG114" s="911"/>
      <c r="CH114" s="911"/>
      <c r="CI114" s="911"/>
      <c r="CJ114" s="911"/>
      <c r="CK114" s="962"/>
      <c r="CL114" s="856"/>
      <c r="CM114" s="850" t="s">
        <v>434</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15">
      <c r="A115" s="949"/>
      <c r="B115" s="950"/>
      <c r="C115" s="787" t="s">
        <v>435</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436</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437</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15">
      <c r="A116" s="951"/>
      <c r="B116" s="952"/>
      <c r="C116" s="874" t="s">
        <v>438</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17</v>
      </c>
      <c r="AB116" s="815"/>
      <c r="AC116" s="815"/>
      <c r="AD116" s="815"/>
      <c r="AE116" s="816"/>
      <c r="AF116" s="817">
        <v>173</v>
      </c>
      <c r="AG116" s="815"/>
      <c r="AH116" s="815"/>
      <c r="AI116" s="815"/>
      <c r="AJ116" s="816"/>
      <c r="AK116" s="817">
        <v>313</v>
      </c>
      <c r="AL116" s="815"/>
      <c r="AM116" s="815"/>
      <c r="AN116" s="815"/>
      <c r="AO116" s="816"/>
      <c r="AP116" s="859">
        <v>0</v>
      </c>
      <c r="AQ116" s="860"/>
      <c r="AR116" s="860"/>
      <c r="AS116" s="860"/>
      <c r="AT116" s="861"/>
      <c r="AU116" s="967"/>
      <c r="AV116" s="968"/>
      <c r="AW116" s="968"/>
      <c r="AX116" s="968"/>
      <c r="AY116" s="968"/>
      <c r="AZ116" s="944" t="s">
        <v>439</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440</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15">
      <c r="A117" s="930" t="s">
        <v>179</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441</v>
      </c>
      <c r="Z117" s="932"/>
      <c r="AA117" s="937">
        <v>1584887</v>
      </c>
      <c r="AB117" s="938"/>
      <c r="AC117" s="938"/>
      <c r="AD117" s="938"/>
      <c r="AE117" s="939"/>
      <c r="AF117" s="940">
        <v>1555480</v>
      </c>
      <c r="AG117" s="938"/>
      <c r="AH117" s="938"/>
      <c r="AI117" s="938"/>
      <c r="AJ117" s="939"/>
      <c r="AK117" s="940">
        <v>1408717</v>
      </c>
      <c r="AL117" s="938"/>
      <c r="AM117" s="938"/>
      <c r="AN117" s="938"/>
      <c r="AO117" s="939"/>
      <c r="AP117" s="941"/>
      <c r="AQ117" s="942"/>
      <c r="AR117" s="942"/>
      <c r="AS117" s="942"/>
      <c r="AT117" s="943"/>
      <c r="AU117" s="967"/>
      <c r="AV117" s="968"/>
      <c r="AW117" s="968"/>
      <c r="AX117" s="968"/>
      <c r="AY117" s="968"/>
      <c r="AZ117" s="898" t="s">
        <v>442</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443</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15">
      <c r="A118" s="930" t="s">
        <v>417</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414</v>
      </c>
      <c r="AB118" s="931"/>
      <c r="AC118" s="931"/>
      <c r="AD118" s="931"/>
      <c r="AE118" s="932"/>
      <c r="AF118" s="933" t="s">
        <v>415</v>
      </c>
      <c r="AG118" s="931"/>
      <c r="AH118" s="931"/>
      <c r="AI118" s="931"/>
      <c r="AJ118" s="932"/>
      <c r="AK118" s="933" t="s">
        <v>296</v>
      </c>
      <c r="AL118" s="931"/>
      <c r="AM118" s="931"/>
      <c r="AN118" s="931"/>
      <c r="AO118" s="932"/>
      <c r="AP118" s="934" t="s">
        <v>416</v>
      </c>
      <c r="AQ118" s="935"/>
      <c r="AR118" s="935"/>
      <c r="AS118" s="935"/>
      <c r="AT118" s="936"/>
      <c r="AU118" s="967"/>
      <c r="AV118" s="968"/>
      <c r="AW118" s="968"/>
      <c r="AX118" s="968"/>
      <c r="AY118" s="968"/>
      <c r="AZ118" s="873" t="s">
        <v>444</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445</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15">
      <c r="A119" s="853" t="s">
        <v>420</v>
      </c>
      <c r="B119" s="854"/>
      <c r="C119" s="895" t="s">
        <v>421</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179</v>
      </c>
      <c r="BA119" s="233"/>
      <c r="BB119" s="233"/>
      <c r="BC119" s="233"/>
      <c r="BD119" s="233"/>
      <c r="BE119" s="233"/>
      <c r="BF119" s="233"/>
      <c r="BG119" s="233"/>
      <c r="BH119" s="233"/>
      <c r="BI119" s="233"/>
      <c r="BJ119" s="233"/>
      <c r="BK119" s="233"/>
      <c r="BL119" s="233"/>
      <c r="BM119" s="233"/>
      <c r="BN119" s="233"/>
      <c r="BO119" s="912" t="s">
        <v>446</v>
      </c>
      <c r="BP119" s="913"/>
      <c r="BQ119" s="914">
        <v>13859677</v>
      </c>
      <c r="BR119" s="880"/>
      <c r="BS119" s="880"/>
      <c r="BT119" s="880"/>
      <c r="BU119" s="880"/>
      <c r="BV119" s="880">
        <v>14133172</v>
      </c>
      <c r="BW119" s="880"/>
      <c r="BX119" s="880"/>
      <c r="BY119" s="880"/>
      <c r="BZ119" s="880"/>
      <c r="CA119" s="880">
        <v>14585810</v>
      </c>
      <c r="CB119" s="880"/>
      <c r="CC119" s="880"/>
      <c r="CD119" s="880"/>
      <c r="CE119" s="880"/>
      <c r="CF119" s="783"/>
      <c r="CG119" s="784"/>
      <c r="CH119" s="784"/>
      <c r="CI119" s="784"/>
      <c r="CJ119" s="869"/>
      <c r="CK119" s="963"/>
      <c r="CL119" s="858"/>
      <c r="CM119" s="873" t="s">
        <v>447</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15">
      <c r="A120" s="855"/>
      <c r="B120" s="856"/>
      <c r="C120" s="850" t="s">
        <v>424</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448</v>
      </c>
      <c r="AV120" s="916"/>
      <c r="AW120" s="916"/>
      <c r="AX120" s="916"/>
      <c r="AY120" s="917"/>
      <c r="AZ120" s="895" t="s">
        <v>449</v>
      </c>
      <c r="BA120" s="843"/>
      <c r="BB120" s="843"/>
      <c r="BC120" s="843"/>
      <c r="BD120" s="843"/>
      <c r="BE120" s="843"/>
      <c r="BF120" s="843"/>
      <c r="BG120" s="843"/>
      <c r="BH120" s="843"/>
      <c r="BI120" s="843"/>
      <c r="BJ120" s="843"/>
      <c r="BK120" s="843"/>
      <c r="BL120" s="843"/>
      <c r="BM120" s="843"/>
      <c r="BN120" s="843"/>
      <c r="BO120" s="843"/>
      <c r="BP120" s="844"/>
      <c r="BQ120" s="896">
        <v>4693111</v>
      </c>
      <c r="BR120" s="877"/>
      <c r="BS120" s="877"/>
      <c r="BT120" s="877"/>
      <c r="BU120" s="877"/>
      <c r="BV120" s="877">
        <v>4885592</v>
      </c>
      <c r="BW120" s="877"/>
      <c r="BX120" s="877"/>
      <c r="BY120" s="877"/>
      <c r="BZ120" s="877"/>
      <c r="CA120" s="877">
        <v>4822443</v>
      </c>
      <c r="CB120" s="877"/>
      <c r="CC120" s="877"/>
      <c r="CD120" s="877"/>
      <c r="CE120" s="877"/>
      <c r="CF120" s="901">
        <v>97.8</v>
      </c>
      <c r="CG120" s="902"/>
      <c r="CH120" s="902"/>
      <c r="CI120" s="902"/>
      <c r="CJ120" s="902"/>
      <c r="CK120" s="903" t="s">
        <v>450</v>
      </c>
      <c r="CL120" s="887"/>
      <c r="CM120" s="887"/>
      <c r="CN120" s="887"/>
      <c r="CO120" s="888"/>
      <c r="CP120" s="907" t="s">
        <v>143</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v>1836995</v>
      </c>
      <c r="DM120" s="877"/>
      <c r="DN120" s="877"/>
      <c r="DO120" s="877"/>
      <c r="DP120" s="877"/>
      <c r="DQ120" s="877">
        <v>1651598</v>
      </c>
      <c r="DR120" s="877"/>
      <c r="DS120" s="877"/>
      <c r="DT120" s="877"/>
      <c r="DU120" s="877"/>
      <c r="DV120" s="878">
        <v>33.5</v>
      </c>
      <c r="DW120" s="878"/>
      <c r="DX120" s="878"/>
      <c r="DY120" s="878"/>
      <c r="DZ120" s="879"/>
    </row>
    <row r="121" spans="1:130" s="212" customFormat="1" ht="26.25" customHeight="1" x14ac:dyDescent="0.15">
      <c r="A121" s="855"/>
      <c r="B121" s="856"/>
      <c r="C121" s="898" t="s">
        <v>451</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452</v>
      </c>
      <c r="BA121" s="787"/>
      <c r="BB121" s="787"/>
      <c r="BC121" s="787"/>
      <c r="BD121" s="787"/>
      <c r="BE121" s="787"/>
      <c r="BF121" s="787"/>
      <c r="BG121" s="787"/>
      <c r="BH121" s="787"/>
      <c r="BI121" s="787"/>
      <c r="BJ121" s="787"/>
      <c r="BK121" s="787"/>
      <c r="BL121" s="787"/>
      <c r="BM121" s="787"/>
      <c r="BN121" s="787"/>
      <c r="BO121" s="787"/>
      <c r="BP121" s="788"/>
      <c r="BQ121" s="851">
        <v>301810</v>
      </c>
      <c r="BR121" s="852"/>
      <c r="BS121" s="852"/>
      <c r="BT121" s="852"/>
      <c r="BU121" s="852"/>
      <c r="BV121" s="852">
        <v>296656</v>
      </c>
      <c r="BW121" s="852"/>
      <c r="BX121" s="852"/>
      <c r="BY121" s="852"/>
      <c r="BZ121" s="852"/>
      <c r="CA121" s="852">
        <v>304630</v>
      </c>
      <c r="CB121" s="852"/>
      <c r="CC121" s="852"/>
      <c r="CD121" s="852"/>
      <c r="CE121" s="852"/>
      <c r="CF121" s="910">
        <v>6.2</v>
      </c>
      <c r="CG121" s="911"/>
      <c r="CH121" s="911"/>
      <c r="CI121" s="911"/>
      <c r="CJ121" s="911"/>
      <c r="CK121" s="904"/>
      <c r="CL121" s="890"/>
      <c r="CM121" s="890"/>
      <c r="CN121" s="890"/>
      <c r="CO121" s="891"/>
      <c r="CP121" s="870" t="s">
        <v>397</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v>158220</v>
      </c>
      <c r="DR121" s="852"/>
      <c r="DS121" s="852"/>
      <c r="DT121" s="852"/>
      <c r="DU121" s="852"/>
      <c r="DV121" s="829">
        <v>3.2</v>
      </c>
      <c r="DW121" s="829"/>
      <c r="DX121" s="829"/>
      <c r="DY121" s="829"/>
      <c r="DZ121" s="830"/>
    </row>
    <row r="122" spans="1:130" s="212" customFormat="1" ht="26.25" customHeight="1" x14ac:dyDescent="0.15">
      <c r="A122" s="855"/>
      <c r="B122" s="856"/>
      <c r="C122" s="850" t="s">
        <v>434</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453</v>
      </c>
      <c r="BA122" s="874"/>
      <c r="BB122" s="874"/>
      <c r="BC122" s="874"/>
      <c r="BD122" s="874"/>
      <c r="BE122" s="874"/>
      <c r="BF122" s="874"/>
      <c r="BG122" s="874"/>
      <c r="BH122" s="874"/>
      <c r="BI122" s="874"/>
      <c r="BJ122" s="874"/>
      <c r="BK122" s="874"/>
      <c r="BL122" s="874"/>
      <c r="BM122" s="874"/>
      <c r="BN122" s="874"/>
      <c r="BO122" s="874"/>
      <c r="BP122" s="875"/>
      <c r="BQ122" s="914">
        <v>9484841</v>
      </c>
      <c r="BR122" s="880"/>
      <c r="BS122" s="880"/>
      <c r="BT122" s="880"/>
      <c r="BU122" s="880"/>
      <c r="BV122" s="880">
        <v>9750139</v>
      </c>
      <c r="BW122" s="880"/>
      <c r="BX122" s="880"/>
      <c r="BY122" s="880"/>
      <c r="BZ122" s="880"/>
      <c r="CA122" s="880">
        <v>10274859</v>
      </c>
      <c r="CB122" s="880"/>
      <c r="CC122" s="880"/>
      <c r="CD122" s="880"/>
      <c r="CE122" s="880"/>
      <c r="CF122" s="881">
        <v>208.4</v>
      </c>
      <c r="CG122" s="882"/>
      <c r="CH122" s="882"/>
      <c r="CI122" s="882"/>
      <c r="CJ122" s="882"/>
      <c r="CK122" s="904"/>
      <c r="CL122" s="890"/>
      <c r="CM122" s="890"/>
      <c r="CN122" s="890"/>
      <c r="CO122" s="891"/>
      <c r="CP122" s="870" t="s">
        <v>395</v>
      </c>
      <c r="CQ122" s="871"/>
      <c r="CR122" s="871"/>
      <c r="CS122" s="871"/>
      <c r="CT122" s="871"/>
      <c r="CU122" s="871"/>
      <c r="CV122" s="871"/>
      <c r="CW122" s="871"/>
      <c r="CX122" s="871"/>
      <c r="CY122" s="871"/>
      <c r="CZ122" s="871"/>
      <c r="DA122" s="871"/>
      <c r="DB122" s="871"/>
      <c r="DC122" s="871"/>
      <c r="DD122" s="871"/>
      <c r="DE122" s="871"/>
      <c r="DF122" s="872"/>
      <c r="DG122" s="851">
        <v>70045</v>
      </c>
      <c r="DH122" s="852"/>
      <c r="DI122" s="852"/>
      <c r="DJ122" s="852"/>
      <c r="DK122" s="852"/>
      <c r="DL122" s="852">
        <v>93105</v>
      </c>
      <c r="DM122" s="852"/>
      <c r="DN122" s="852"/>
      <c r="DO122" s="852"/>
      <c r="DP122" s="852"/>
      <c r="DQ122" s="852">
        <v>92614</v>
      </c>
      <c r="DR122" s="852"/>
      <c r="DS122" s="852"/>
      <c r="DT122" s="852"/>
      <c r="DU122" s="852"/>
      <c r="DV122" s="829">
        <v>1.9</v>
      </c>
      <c r="DW122" s="829"/>
      <c r="DX122" s="829"/>
      <c r="DY122" s="829"/>
      <c r="DZ122" s="830"/>
    </row>
    <row r="123" spans="1:130" s="212" customFormat="1" ht="26.25" customHeight="1" x14ac:dyDescent="0.15">
      <c r="A123" s="855"/>
      <c r="B123" s="856"/>
      <c r="C123" s="850" t="s">
        <v>440</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179</v>
      </c>
      <c r="BA123" s="233"/>
      <c r="BB123" s="233"/>
      <c r="BC123" s="233"/>
      <c r="BD123" s="233"/>
      <c r="BE123" s="233"/>
      <c r="BF123" s="233"/>
      <c r="BG123" s="233"/>
      <c r="BH123" s="233"/>
      <c r="BI123" s="233"/>
      <c r="BJ123" s="233"/>
      <c r="BK123" s="233"/>
      <c r="BL123" s="233"/>
      <c r="BM123" s="233"/>
      <c r="BN123" s="233"/>
      <c r="BO123" s="912" t="s">
        <v>454</v>
      </c>
      <c r="BP123" s="913"/>
      <c r="BQ123" s="867">
        <v>14479762</v>
      </c>
      <c r="BR123" s="868"/>
      <c r="BS123" s="868"/>
      <c r="BT123" s="868"/>
      <c r="BU123" s="868"/>
      <c r="BV123" s="868">
        <v>14932387</v>
      </c>
      <c r="BW123" s="868"/>
      <c r="BX123" s="868"/>
      <c r="BY123" s="868"/>
      <c r="BZ123" s="868"/>
      <c r="CA123" s="868">
        <v>15401932</v>
      </c>
      <c r="CB123" s="868"/>
      <c r="CC123" s="868"/>
      <c r="CD123" s="868"/>
      <c r="CE123" s="868"/>
      <c r="CF123" s="783"/>
      <c r="CG123" s="784"/>
      <c r="CH123" s="784"/>
      <c r="CI123" s="784"/>
      <c r="CJ123" s="869"/>
      <c r="CK123" s="904"/>
      <c r="CL123" s="890"/>
      <c r="CM123" s="890"/>
      <c r="CN123" s="890"/>
      <c r="CO123" s="891"/>
      <c r="CP123" s="870" t="s">
        <v>393</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
      <c r="A124" s="855"/>
      <c r="B124" s="856"/>
      <c r="C124" s="850" t="s">
        <v>443</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455</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456</v>
      </c>
      <c r="CQ124" s="871"/>
      <c r="CR124" s="871"/>
      <c r="CS124" s="871"/>
      <c r="CT124" s="871"/>
      <c r="CU124" s="871"/>
      <c r="CV124" s="871"/>
      <c r="CW124" s="871"/>
      <c r="CX124" s="871"/>
      <c r="CY124" s="871"/>
      <c r="CZ124" s="871"/>
      <c r="DA124" s="871"/>
      <c r="DB124" s="871"/>
      <c r="DC124" s="871"/>
      <c r="DD124" s="871"/>
      <c r="DE124" s="871"/>
      <c r="DF124" s="872"/>
      <c r="DG124" s="798">
        <v>2030461</v>
      </c>
      <c r="DH124" s="799"/>
      <c r="DI124" s="799"/>
      <c r="DJ124" s="799"/>
      <c r="DK124" s="800"/>
      <c r="DL124" s="801">
        <v>141407</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15">
      <c r="A125" s="855"/>
      <c r="B125" s="856"/>
      <c r="C125" s="850" t="s">
        <v>445</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457</v>
      </c>
      <c r="CL125" s="887"/>
      <c r="CM125" s="887"/>
      <c r="CN125" s="887"/>
      <c r="CO125" s="888"/>
      <c r="CP125" s="895" t="s">
        <v>458</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
      <c r="A126" s="855"/>
      <c r="B126" s="856"/>
      <c r="C126" s="850" t="s">
        <v>447</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459</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15">
      <c r="A127" s="857"/>
      <c r="B127" s="858"/>
      <c r="C127" s="873" t="s">
        <v>460</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461</v>
      </c>
      <c r="AY127" s="847"/>
      <c r="AZ127" s="847"/>
      <c r="BA127" s="847"/>
      <c r="BB127" s="847"/>
      <c r="BC127" s="847"/>
      <c r="BD127" s="847"/>
      <c r="BE127" s="848"/>
      <c r="BF127" s="846" t="s">
        <v>462</v>
      </c>
      <c r="BG127" s="847"/>
      <c r="BH127" s="847"/>
      <c r="BI127" s="847"/>
      <c r="BJ127" s="847"/>
      <c r="BK127" s="847"/>
      <c r="BL127" s="848"/>
      <c r="BM127" s="846" t="s">
        <v>463</v>
      </c>
      <c r="BN127" s="847"/>
      <c r="BO127" s="847"/>
      <c r="BP127" s="847"/>
      <c r="BQ127" s="847"/>
      <c r="BR127" s="847"/>
      <c r="BS127" s="848"/>
      <c r="BT127" s="846" t="s">
        <v>464</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465</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
      <c r="A128" s="831" t="s">
        <v>466</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467</v>
      </c>
      <c r="X128" s="833"/>
      <c r="Y128" s="833"/>
      <c r="Z128" s="834"/>
      <c r="AA128" s="835">
        <v>29518</v>
      </c>
      <c r="AB128" s="836"/>
      <c r="AC128" s="836"/>
      <c r="AD128" s="836"/>
      <c r="AE128" s="837"/>
      <c r="AF128" s="838">
        <v>34764</v>
      </c>
      <c r="AG128" s="836"/>
      <c r="AH128" s="836"/>
      <c r="AI128" s="836"/>
      <c r="AJ128" s="837"/>
      <c r="AK128" s="838">
        <v>35158</v>
      </c>
      <c r="AL128" s="836"/>
      <c r="AM128" s="836"/>
      <c r="AN128" s="836"/>
      <c r="AO128" s="837"/>
      <c r="AP128" s="839"/>
      <c r="AQ128" s="840"/>
      <c r="AR128" s="840"/>
      <c r="AS128" s="840"/>
      <c r="AT128" s="841"/>
      <c r="AU128" s="214"/>
      <c r="AV128" s="214"/>
      <c r="AW128" s="214"/>
      <c r="AX128" s="842" t="s">
        <v>468</v>
      </c>
      <c r="AY128" s="843"/>
      <c r="AZ128" s="843"/>
      <c r="BA128" s="843"/>
      <c r="BB128" s="843"/>
      <c r="BC128" s="843"/>
      <c r="BD128" s="843"/>
      <c r="BE128" s="844"/>
      <c r="BF128" s="821" t="s">
        <v>122</v>
      </c>
      <c r="BG128" s="822"/>
      <c r="BH128" s="822"/>
      <c r="BI128" s="822"/>
      <c r="BJ128" s="822"/>
      <c r="BK128" s="822"/>
      <c r="BL128" s="845"/>
      <c r="BM128" s="821">
        <v>14.46</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469</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1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470</v>
      </c>
      <c r="X129" s="812"/>
      <c r="Y129" s="812"/>
      <c r="Z129" s="813"/>
      <c r="AA129" s="814">
        <v>5926829</v>
      </c>
      <c r="AB129" s="815"/>
      <c r="AC129" s="815"/>
      <c r="AD129" s="815"/>
      <c r="AE129" s="816"/>
      <c r="AF129" s="817">
        <v>5951148</v>
      </c>
      <c r="AG129" s="815"/>
      <c r="AH129" s="815"/>
      <c r="AI129" s="815"/>
      <c r="AJ129" s="816"/>
      <c r="AK129" s="817">
        <v>5961045</v>
      </c>
      <c r="AL129" s="815"/>
      <c r="AM129" s="815"/>
      <c r="AN129" s="815"/>
      <c r="AO129" s="816"/>
      <c r="AP129" s="818"/>
      <c r="AQ129" s="819"/>
      <c r="AR129" s="819"/>
      <c r="AS129" s="819"/>
      <c r="AT129" s="820"/>
      <c r="AU129" s="215"/>
      <c r="AV129" s="215"/>
      <c r="AW129" s="215"/>
      <c r="AX129" s="786" t="s">
        <v>471</v>
      </c>
      <c r="AY129" s="787"/>
      <c r="AZ129" s="787"/>
      <c r="BA129" s="787"/>
      <c r="BB129" s="787"/>
      <c r="BC129" s="787"/>
      <c r="BD129" s="787"/>
      <c r="BE129" s="788"/>
      <c r="BF129" s="805" t="s">
        <v>122</v>
      </c>
      <c r="BG129" s="806"/>
      <c r="BH129" s="806"/>
      <c r="BI129" s="806"/>
      <c r="BJ129" s="806"/>
      <c r="BK129" s="806"/>
      <c r="BL129" s="807"/>
      <c r="BM129" s="805">
        <v>19.46</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09" t="s">
        <v>472</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473</v>
      </c>
      <c r="X130" s="812"/>
      <c r="Y130" s="812"/>
      <c r="Z130" s="813"/>
      <c r="AA130" s="814">
        <v>1082937</v>
      </c>
      <c r="AB130" s="815"/>
      <c r="AC130" s="815"/>
      <c r="AD130" s="815"/>
      <c r="AE130" s="816"/>
      <c r="AF130" s="817">
        <v>1094230</v>
      </c>
      <c r="AG130" s="815"/>
      <c r="AH130" s="815"/>
      <c r="AI130" s="815"/>
      <c r="AJ130" s="816"/>
      <c r="AK130" s="817">
        <v>1031693</v>
      </c>
      <c r="AL130" s="815"/>
      <c r="AM130" s="815"/>
      <c r="AN130" s="815"/>
      <c r="AO130" s="816"/>
      <c r="AP130" s="818"/>
      <c r="AQ130" s="819"/>
      <c r="AR130" s="819"/>
      <c r="AS130" s="819"/>
      <c r="AT130" s="820"/>
      <c r="AU130" s="215"/>
      <c r="AV130" s="215"/>
      <c r="AW130" s="215"/>
      <c r="AX130" s="786" t="s">
        <v>474</v>
      </c>
      <c r="AY130" s="787"/>
      <c r="AZ130" s="787"/>
      <c r="BA130" s="787"/>
      <c r="BB130" s="787"/>
      <c r="BC130" s="787"/>
      <c r="BD130" s="787"/>
      <c r="BE130" s="788"/>
      <c r="BF130" s="789">
        <v>8.4</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475</v>
      </c>
      <c r="X131" s="796"/>
      <c r="Y131" s="796"/>
      <c r="Z131" s="797"/>
      <c r="AA131" s="798">
        <v>4843892</v>
      </c>
      <c r="AB131" s="799"/>
      <c r="AC131" s="799"/>
      <c r="AD131" s="799"/>
      <c r="AE131" s="800"/>
      <c r="AF131" s="801">
        <v>4856918</v>
      </c>
      <c r="AG131" s="799"/>
      <c r="AH131" s="799"/>
      <c r="AI131" s="799"/>
      <c r="AJ131" s="800"/>
      <c r="AK131" s="801">
        <v>4929352</v>
      </c>
      <c r="AL131" s="799"/>
      <c r="AM131" s="799"/>
      <c r="AN131" s="799"/>
      <c r="AO131" s="800"/>
      <c r="AP131" s="802"/>
      <c r="AQ131" s="803"/>
      <c r="AR131" s="803"/>
      <c r="AS131" s="803"/>
      <c r="AT131" s="804"/>
      <c r="AU131" s="215"/>
      <c r="AV131" s="215"/>
      <c r="AW131" s="215"/>
      <c r="AX131" s="764" t="s">
        <v>476</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73" t="s">
        <v>477</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478</v>
      </c>
      <c r="W132" s="777"/>
      <c r="X132" s="777"/>
      <c r="Y132" s="777"/>
      <c r="Z132" s="778"/>
      <c r="AA132" s="779">
        <v>9.7531489140000005</v>
      </c>
      <c r="AB132" s="780"/>
      <c r="AC132" s="780"/>
      <c r="AD132" s="780"/>
      <c r="AE132" s="781"/>
      <c r="AF132" s="782">
        <v>8.7810006260000009</v>
      </c>
      <c r="AG132" s="780"/>
      <c r="AH132" s="780"/>
      <c r="AI132" s="780"/>
      <c r="AJ132" s="781"/>
      <c r="AK132" s="782">
        <v>6.9353132009999996</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479</v>
      </c>
      <c r="W133" s="756"/>
      <c r="X133" s="756"/>
      <c r="Y133" s="756"/>
      <c r="Z133" s="757"/>
      <c r="AA133" s="758">
        <v>9</v>
      </c>
      <c r="AB133" s="759"/>
      <c r="AC133" s="759"/>
      <c r="AD133" s="759"/>
      <c r="AE133" s="760"/>
      <c r="AF133" s="758">
        <v>9</v>
      </c>
      <c r="AG133" s="759"/>
      <c r="AH133" s="759"/>
      <c r="AI133" s="759"/>
      <c r="AJ133" s="760"/>
      <c r="AK133" s="758">
        <v>8.4</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IkN6gh0rtrxA4fubBXTfsR49HL1+Jrub5qck1PZpKd2d7Q/Cq/G0bqBHW0teTbQSg2mL/g82VVsZJRWaBZU7w==" saltValue="91b2WDwClOXXD8yT6VkxW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CS51" sqref="CS51"/>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480</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hmpmvxMLyOvSiVCAxP+9DTWAdhj/Mfa10ic/Vfui6vVXK4OAMqzVsQugFB2+hispUW40VemJ/ZLZQjlrCK7t1w==" saltValue="E2c2RaIRXhqbHPqE8kgY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A89" sqref="A89"/>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zyGTM4KdkcalT9mCN0HjSJP4wBBc01Wl9ECn4HLYqzD+MexsWydrKBrZKghujaVNxN2T2y8590y14qiqWb4yg==" saltValue="vMH5pgdU7nYci9fIlNMYT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L44" sqref="AL44"/>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482</v>
      </c>
      <c r="AL6" s="248"/>
      <c r="AM6" s="248"/>
      <c r="AN6" s="248"/>
    </row>
    <row r="7" spans="1:46" ht="13.5" customHeight="1" x14ac:dyDescent="0.15">
      <c r="A7" s="247"/>
      <c r="AK7" s="250"/>
      <c r="AL7" s="251"/>
      <c r="AM7" s="251"/>
      <c r="AN7" s="252"/>
      <c r="AO7" s="1153" t="s">
        <v>483</v>
      </c>
      <c r="AP7" s="253"/>
      <c r="AQ7" s="254" t="s">
        <v>484</v>
      </c>
      <c r="AR7" s="255"/>
    </row>
    <row r="8" spans="1:46" x14ac:dyDescent="0.15">
      <c r="A8" s="247"/>
      <c r="AK8" s="256"/>
      <c r="AL8" s="257"/>
      <c r="AM8" s="257"/>
      <c r="AN8" s="258"/>
      <c r="AO8" s="1154"/>
      <c r="AP8" s="259" t="s">
        <v>485</v>
      </c>
      <c r="AQ8" s="260" t="s">
        <v>486</v>
      </c>
      <c r="AR8" s="261" t="s">
        <v>487</v>
      </c>
    </row>
    <row r="9" spans="1:46" x14ac:dyDescent="0.15">
      <c r="A9" s="247"/>
      <c r="AK9" s="1165" t="s">
        <v>488</v>
      </c>
      <c r="AL9" s="1166"/>
      <c r="AM9" s="1166"/>
      <c r="AN9" s="1167"/>
      <c r="AO9" s="262">
        <v>2089136</v>
      </c>
      <c r="AP9" s="262">
        <v>139462</v>
      </c>
      <c r="AQ9" s="263">
        <v>98214</v>
      </c>
      <c r="AR9" s="264">
        <v>42</v>
      </c>
    </row>
    <row r="10" spans="1:46" ht="13.5" customHeight="1" x14ac:dyDescent="0.15">
      <c r="A10" s="247"/>
      <c r="AK10" s="1165" t="s">
        <v>489</v>
      </c>
      <c r="AL10" s="1166"/>
      <c r="AM10" s="1166"/>
      <c r="AN10" s="1167"/>
      <c r="AO10" s="265">
        <v>1239</v>
      </c>
      <c r="AP10" s="265">
        <v>83</v>
      </c>
      <c r="AQ10" s="266">
        <v>8330</v>
      </c>
      <c r="AR10" s="267">
        <v>-99</v>
      </c>
    </row>
    <row r="11" spans="1:46" ht="13.5" customHeight="1" x14ac:dyDescent="0.15">
      <c r="A11" s="247"/>
      <c r="AK11" s="1165" t="s">
        <v>490</v>
      </c>
      <c r="AL11" s="1166"/>
      <c r="AM11" s="1166"/>
      <c r="AN11" s="1167"/>
      <c r="AO11" s="265" t="s">
        <v>491</v>
      </c>
      <c r="AP11" s="265" t="s">
        <v>491</v>
      </c>
      <c r="AQ11" s="266">
        <v>2236</v>
      </c>
      <c r="AR11" s="267" t="s">
        <v>491</v>
      </c>
    </row>
    <row r="12" spans="1:46" ht="13.5" customHeight="1" x14ac:dyDescent="0.15">
      <c r="A12" s="247"/>
      <c r="AK12" s="1165" t="s">
        <v>492</v>
      </c>
      <c r="AL12" s="1166"/>
      <c r="AM12" s="1166"/>
      <c r="AN12" s="1167"/>
      <c r="AO12" s="265" t="s">
        <v>491</v>
      </c>
      <c r="AP12" s="265" t="s">
        <v>491</v>
      </c>
      <c r="AQ12" s="266">
        <v>12</v>
      </c>
      <c r="AR12" s="267" t="s">
        <v>491</v>
      </c>
    </row>
    <row r="13" spans="1:46" ht="13.5" customHeight="1" x14ac:dyDescent="0.15">
      <c r="A13" s="247"/>
      <c r="AK13" s="1165" t="s">
        <v>493</v>
      </c>
      <c r="AL13" s="1166"/>
      <c r="AM13" s="1166"/>
      <c r="AN13" s="1167"/>
      <c r="AO13" s="265">
        <v>110326</v>
      </c>
      <c r="AP13" s="265">
        <v>7365</v>
      </c>
      <c r="AQ13" s="266">
        <v>3111</v>
      </c>
      <c r="AR13" s="267">
        <v>136.69999999999999</v>
      </c>
    </row>
    <row r="14" spans="1:46" ht="13.5" customHeight="1" x14ac:dyDescent="0.15">
      <c r="A14" s="247"/>
      <c r="AK14" s="1165" t="s">
        <v>494</v>
      </c>
      <c r="AL14" s="1166"/>
      <c r="AM14" s="1166"/>
      <c r="AN14" s="1167"/>
      <c r="AO14" s="265">
        <v>66288</v>
      </c>
      <c r="AP14" s="265">
        <v>4425</v>
      </c>
      <c r="AQ14" s="266">
        <v>1882</v>
      </c>
      <c r="AR14" s="267">
        <v>135.1</v>
      </c>
    </row>
    <row r="15" spans="1:46" ht="13.5" customHeight="1" x14ac:dyDescent="0.15">
      <c r="A15" s="247"/>
      <c r="AK15" s="1168" t="s">
        <v>495</v>
      </c>
      <c r="AL15" s="1169"/>
      <c r="AM15" s="1169"/>
      <c r="AN15" s="1170"/>
      <c r="AO15" s="265">
        <v>-317926</v>
      </c>
      <c r="AP15" s="265">
        <v>-21223</v>
      </c>
      <c r="AQ15" s="266">
        <v>-6411</v>
      </c>
      <c r="AR15" s="267">
        <v>231</v>
      </c>
    </row>
    <row r="16" spans="1:46" x14ac:dyDescent="0.15">
      <c r="A16" s="247"/>
      <c r="AK16" s="1168" t="s">
        <v>179</v>
      </c>
      <c r="AL16" s="1169"/>
      <c r="AM16" s="1169"/>
      <c r="AN16" s="1170"/>
      <c r="AO16" s="265">
        <v>1949063</v>
      </c>
      <c r="AP16" s="265">
        <v>130111</v>
      </c>
      <c r="AQ16" s="266">
        <v>107373</v>
      </c>
      <c r="AR16" s="267">
        <v>21.2</v>
      </c>
    </row>
    <row r="17" spans="1:46" x14ac:dyDescent="0.15">
      <c r="A17" s="247"/>
    </row>
    <row r="18" spans="1:46" x14ac:dyDescent="0.15">
      <c r="A18" s="247"/>
      <c r="AQ18" s="268"/>
      <c r="AR18" s="268"/>
    </row>
    <row r="19" spans="1:46" x14ac:dyDescent="0.15">
      <c r="A19" s="247"/>
      <c r="AK19" s="243" t="s">
        <v>496</v>
      </c>
    </row>
    <row r="20" spans="1:46" x14ac:dyDescent="0.15">
      <c r="A20" s="247"/>
      <c r="AK20" s="269"/>
      <c r="AL20" s="270"/>
      <c r="AM20" s="270"/>
      <c r="AN20" s="271"/>
      <c r="AO20" s="272" t="s">
        <v>497</v>
      </c>
      <c r="AP20" s="273" t="s">
        <v>498</v>
      </c>
      <c r="AQ20" s="274" t="s">
        <v>499</v>
      </c>
      <c r="AR20" s="275"/>
    </row>
    <row r="21" spans="1:46" s="248" customFormat="1" x14ac:dyDescent="0.15">
      <c r="A21" s="276"/>
      <c r="AK21" s="1171" t="s">
        <v>500</v>
      </c>
      <c r="AL21" s="1172"/>
      <c r="AM21" s="1172"/>
      <c r="AN21" s="1173"/>
      <c r="AO21" s="277">
        <v>12.48</v>
      </c>
      <c r="AP21" s="278">
        <v>9.17</v>
      </c>
      <c r="AQ21" s="279">
        <v>3.31</v>
      </c>
      <c r="AS21" s="280"/>
      <c r="AT21" s="276"/>
    </row>
    <row r="22" spans="1:46" s="248" customFormat="1" x14ac:dyDescent="0.15">
      <c r="A22" s="276"/>
      <c r="AK22" s="1171" t="s">
        <v>501</v>
      </c>
      <c r="AL22" s="1172"/>
      <c r="AM22" s="1172"/>
      <c r="AN22" s="1173"/>
      <c r="AO22" s="281">
        <v>98.9</v>
      </c>
      <c r="AP22" s="282">
        <v>97.5</v>
      </c>
      <c r="AQ22" s="283">
        <v>1.4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64" t="s">
        <v>502</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x14ac:dyDescent="0.15">
      <c r="A27" s="288"/>
      <c r="AS27" s="243"/>
      <c r="AT27" s="243"/>
    </row>
    <row r="28" spans="1:46" ht="17.25" x14ac:dyDescent="0.15">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504</v>
      </c>
      <c r="AL29" s="248"/>
      <c r="AM29" s="248"/>
      <c r="AN29" s="248"/>
      <c r="AS29" s="290"/>
    </row>
    <row r="30" spans="1:46" ht="13.5" customHeight="1" x14ac:dyDescent="0.15">
      <c r="A30" s="247"/>
      <c r="AK30" s="250"/>
      <c r="AL30" s="251"/>
      <c r="AM30" s="251"/>
      <c r="AN30" s="252"/>
      <c r="AO30" s="1153" t="s">
        <v>483</v>
      </c>
      <c r="AP30" s="253"/>
      <c r="AQ30" s="254" t="s">
        <v>484</v>
      </c>
      <c r="AR30" s="255"/>
    </row>
    <row r="31" spans="1:46" x14ac:dyDescent="0.15">
      <c r="A31" s="247"/>
      <c r="AK31" s="256"/>
      <c r="AL31" s="257"/>
      <c r="AM31" s="257"/>
      <c r="AN31" s="258"/>
      <c r="AO31" s="1154"/>
      <c r="AP31" s="259" t="s">
        <v>485</v>
      </c>
      <c r="AQ31" s="260" t="s">
        <v>486</v>
      </c>
      <c r="AR31" s="261" t="s">
        <v>487</v>
      </c>
    </row>
    <row r="32" spans="1:46" ht="27" customHeight="1" x14ac:dyDescent="0.15">
      <c r="A32" s="247"/>
      <c r="AK32" s="1155" t="s">
        <v>505</v>
      </c>
      <c r="AL32" s="1156"/>
      <c r="AM32" s="1156"/>
      <c r="AN32" s="1157"/>
      <c r="AO32" s="291">
        <v>1223185</v>
      </c>
      <c r="AP32" s="291">
        <v>81655</v>
      </c>
      <c r="AQ32" s="292">
        <v>55954</v>
      </c>
      <c r="AR32" s="293">
        <v>45.9</v>
      </c>
    </row>
    <row r="33" spans="1:46" ht="13.5" customHeight="1" x14ac:dyDescent="0.15">
      <c r="A33" s="247"/>
      <c r="AK33" s="1155" t="s">
        <v>506</v>
      </c>
      <c r="AL33" s="1156"/>
      <c r="AM33" s="1156"/>
      <c r="AN33" s="1157"/>
      <c r="AO33" s="291" t="s">
        <v>491</v>
      </c>
      <c r="AP33" s="291" t="s">
        <v>491</v>
      </c>
      <c r="AQ33" s="292" t="s">
        <v>491</v>
      </c>
      <c r="AR33" s="293" t="s">
        <v>491</v>
      </c>
    </row>
    <row r="34" spans="1:46" ht="27" customHeight="1" x14ac:dyDescent="0.15">
      <c r="A34" s="247"/>
      <c r="AK34" s="1155" t="s">
        <v>507</v>
      </c>
      <c r="AL34" s="1156"/>
      <c r="AM34" s="1156"/>
      <c r="AN34" s="1157"/>
      <c r="AO34" s="291" t="s">
        <v>491</v>
      </c>
      <c r="AP34" s="291" t="s">
        <v>491</v>
      </c>
      <c r="AQ34" s="292">
        <v>1</v>
      </c>
      <c r="AR34" s="293" t="s">
        <v>491</v>
      </c>
    </row>
    <row r="35" spans="1:46" ht="27" customHeight="1" x14ac:dyDescent="0.15">
      <c r="A35" s="247"/>
      <c r="AK35" s="1155" t="s">
        <v>508</v>
      </c>
      <c r="AL35" s="1156"/>
      <c r="AM35" s="1156"/>
      <c r="AN35" s="1157"/>
      <c r="AO35" s="291">
        <v>185219</v>
      </c>
      <c r="AP35" s="291">
        <v>12364</v>
      </c>
      <c r="AQ35" s="292">
        <v>17691</v>
      </c>
      <c r="AR35" s="293">
        <v>-30.1</v>
      </c>
    </row>
    <row r="36" spans="1:46" ht="27" customHeight="1" x14ac:dyDescent="0.15">
      <c r="A36" s="247"/>
      <c r="AK36" s="1155" t="s">
        <v>509</v>
      </c>
      <c r="AL36" s="1156"/>
      <c r="AM36" s="1156"/>
      <c r="AN36" s="1157"/>
      <c r="AO36" s="291" t="s">
        <v>491</v>
      </c>
      <c r="AP36" s="291" t="s">
        <v>491</v>
      </c>
      <c r="AQ36" s="292">
        <v>2603</v>
      </c>
      <c r="AR36" s="293" t="s">
        <v>491</v>
      </c>
    </row>
    <row r="37" spans="1:46" ht="13.5" customHeight="1" x14ac:dyDescent="0.15">
      <c r="A37" s="247"/>
      <c r="AK37" s="1155" t="s">
        <v>510</v>
      </c>
      <c r="AL37" s="1156"/>
      <c r="AM37" s="1156"/>
      <c r="AN37" s="1157"/>
      <c r="AO37" s="291" t="s">
        <v>491</v>
      </c>
      <c r="AP37" s="291" t="s">
        <v>491</v>
      </c>
      <c r="AQ37" s="292">
        <v>579</v>
      </c>
      <c r="AR37" s="293" t="s">
        <v>491</v>
      </c>
    </row>
    <row r="38" spans="1:46" ht="27" customHeight="1" x14ac:dyDescent="0.15">
      <c r="A38" s="247"/>
      <c r="AK38" s="1158" t="s">
        <v>511</v>
      </c>
      <c r="AL38" s="1159"/>
      <c r="AM38" s="1159"/>
      <c r="AN38" s="1160"/>
      <c r="AO38" s="294">
        <v>313</v>
      </c>
      <c r="AP38" s="294">
        <v>21</v>
      </c>
      <c r="AQ38" s="295">
        <v>4</v>
      </c>
      <c r="AR38" s="283">
        <v>425</v>
      </c>
      <c r="AS38" s="290"/>
    </row>
    <row r="39" spans="1:46" x14ac:dyDescent="0.15">
      <c r="A39" s="247"/>
      <c r="AK39" s="1158" t="s">
        <v>512</v>
      </c>
      <c r="AL39" s="1159"/>
      <c r="AM39" s="1159"/>
      <c r="AN39" s="1160"/>
      <c r="AO39" s="291">
        <v>-35158</v>
      </c>
      <c r="AP39" s="291">
        <v>-2347</v>
      </c>
      <c r="AQ39" s="292">
        <v>-4663</v>
      </c>
      <c r="AR39" s="293">
        <v>-49.7</v>
      </c>
      <c r="AS39" s="290"/>
    </row>
    <row r="40" spans="1:46" ht="27" customHeight="1" x14ac:dyDescent="0.15">
      <c r="A40" s="247"/>
      <c r="AK40" s="1155" t="s">
        <v>513</v>
      </c>
      <c r="AL40" s="1156"/>
      <c r="AM40" s="1156"/>
      <c r="AN40" s="1157"/>
      <c r="AO40" s="291">
        <v>-1031693</v>
      </c>
      <c r="AP40" s="291">
        <v>-68871</v>
      </c>
      <c r="AQ40" s="292">
        <v>-48945</v>
      </c>
      <c r="AR40" s="293">
        <v>40.700000000000003</v>
      </c>
      <c r="AS40" s="290"/>
    </row>
    <row r="41" spans="1:46" x14ac:dyDescent="0.15">
      <c r="A41" s="247"/>
      <c r="AK41" s="1161" t="s">
        <v>289</v>
      </c>
      <c r="AL41" s="1162"/>
      <c r="AM41" s="1162"/>
      <c r="AN41" s="1163"/>
      <c r="AO41" s="291">
        <v>341866</v>
      </c>
      <c r="AP41" s="291">
        <v>22821</v>
      </c>
      <c r="AQ41" s="292">
        <v>23225</v>
      </c>
      <c r="AR41" s="293">
        <v>-1.7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514</v>
      </c>
    </row>
    <row r="48" spans="1:46" x14ac:dyDescent="0.15">
      <c r="A48" s="247"/>
      <c r="AK48" s="301" t="s">
        <v>515</v>
      </c>
      <c r="AL48" s="301"/>
      <c r="AM48" s="301"/>
      <c r="AN48" s="301"/>
      <c r="AO48" s="301"/>
      <c r="AP48" s="301"/>
      <c r="AQ48" s="302"/>
      <c r="AR48" s="301"/>
    </row>
    <row r="49" spans="1:44" ht="13.5" customHeight="1" x14ac:dyDescent="0.15">
      <c r="A49" s="247"/>
      <c r="AK49" s="303"/>
      <c r="AL49" s="304"/>
      <c r="AM49" s="1148" t="s">
        <v>483</v>
      </c>
      <c r="AN49" s="1150" t="s">
        <v>516</v>
      </c>
      <c r="AO49" s="1151"/>
      <c r="AP49" s="1151"/>
      <c r="AQ49" s="1151"/>
      <c r="AR49" s="1152"/>
    </row>
    <row r="50" spans="1:44" x14ac:dyDescent="0.15">
      <c r="A50" s="247"/>
      <c r="AK50" s="305"/>
      <c r="AL50" s="306"/>
      <c r="AM50" s="1149"/>
      <c r="AN50" s="307" t="s">
        <v>517</v>
      </c>
      <c r="AO50" s="308" t="s">
        <v>518</v>
      </c>
      <c r="AP50" s="309" t="s">
        <v>519</v>
      </c>
      <c r="AQ50" s="310" t="s">
        <v>520</v>
      </c>
      <c r="AR50" s="311" t="s">
        <v>521</v>
      </c>
    </row>
    <row r="51" spans="1:44" x14ac:dyDescent="0.15">
      <c r="A51" s="247"/>
      <c r="AK51" s="303" t="s">
        <v>522</v>
      </c>
      <c r="AL51" s="304"/>
      <c r="AM51" s="312">
        <v>882357</v>
      </c>
      <c r="AN51" s="313">
        <v>52713</v>
      </c>
      <c r="AO51" s="314">
        <v>12.7</v>
      </c>
      <c r="AP51" s="315">
        <v>76347</v>
      </c>
      <c r="AQ51" s="316">
        <v>2.4</v>
      </c>
      <c r="AR51" s="317">
        <v>10.3</v>
      </c>
    </row>
    <row r="52" spans="1:44" x14ac:dyDescent="0.15">
      <c r="A52" s="247"/>
      <c r="AK52" s="318"/>
      <c r="AL52" s="319" t="s">
        <v>523</v>
      </c>
      <c r="AM52" s="320">
        <v>293213</v>
      </c>
      <c r="AN52" s="321">
        <v>17517</v>
      </c>
      <c r="AO52" s="322">
        <v>-23.3</v>
      </c>
      <c r="AP52" s="323">
        <v>41762</v>
      </c>
      <c r="AQ52" s="324">
        <v>0.5</v>
      </c>
      <c r="AR52" s="325">
        <v>-23.8</v>
      </c>
    </row>
    <row r="53" spans="1:44" x14ac:dyDescent="0.15">
      <c r="A53" s="247"/>
      <c r="AK53" s="303" t="s">
        <v>524</v>
      </c>
      <c r="AL53" s="304"/>
      <c r="AM53" s="312">
        <v>1054708</v>
      </c>
      <c r="AN53" s="313">
        <v>64678</v>
      </c>
      <c r="AO53" s="314">
        <v>22.7</v>
      </c>
      <c r="AP53" s="315">
        <v>69604</v>
      </c>
      <c r="AQ53" s="316">
        <v>-8.8000000000000007</v>
      </c>
      <c r="AR53" s="317">
        <v>31.5</v>
      </c>
    </row>
    <row r="54" spans="1:44" x14ac:dyDescent="0.15">
      <c r="A54" s="247"/>
      <c r="AK54" s="318"/>
      <c r="AL54" s="319" t="s">
        <v>523</v>
      </c>
      <c r="AM54" s="320">
        <v>303857</v>
      </c>
      <c r="AN54" s="321">
        <v>18634</v>
      </c>
      <c r="AO54" s="322">
        <v>6.4</v>
      </c>
      <c r="AP54" s="323">
        <v>36247</v>
      </c>
      <c r="AQ54" s="324">
        <v>-13.2</v>
      </c>
      <c r="AR54" s="325">
        <v>19.600000000000001</v>
      </c>
    </row>
    <row r="55" spans="1:44" x14ac:dyDescent="0.15">
      <c r="A55" s="247"/>
      <c r="AK55" s="303" t="s">
        <v>525</v>
      </c>
      <c r="AL55" s="304"/>
      <c r="AM55" s="312">
        <v>1215363</v>
      </c>
      <c r="AN55" s="313">
        <v>76592</v>
      </c>
      <c r="AO55" s="314">
        <v>18.399999999999999</v>
      </c>
      <c r="AP55" s="315">
        <v>68410</v>
      </c>
      <c r="AQ55" s="316">
        <v>-1.7</v>
      </c>
      <c r="AR55" s="317">
        <v>20.100000000000001</v>
      </c>
    </row>
    <row r="56" spans="1:44" x14ac:dyDescent="0.15">
      <c r="A56" s="247"/>
      <c r="AK56" s="318"/>
      <c r="AL56" s="319" t="s">
        <v>523</v>
      </c>
      <c r="AM56" s="320">
        <v>397964</v>
      </c>
      <c r="AN56" s="321">
        <v>25080</v>
      </c>
      <c r="AO56" s="322">
        <v>34.6</v>
      </c>
      <c r="AP56" s="323">
        <v>35086</v>
      </c>
      <c r="AQ56" s="324">
        <v>-3.2</v>
      </c>
      <c r="AR56" s="325">
        <v>37.799999999999997</v>
      </c>
    </row>
    <row r="57" spans="1:44" x14ac:dyDescent="0.15">
      <c r="A57" s="247"/>
      <c r="AK57" s="303" t="s">
        <v>526</v>
      </c>
      <c r="AL57" s="304"/>
      <c r="AM57" s="312">
        <v>2665979</v>
      </c>
      <c r="AN57" s="313">
        <v>173273</v>
      </c>
      <c r="AO57" s="314">
        <v>126.2</v>
      </c>
      <c r="AP57" s="315">
        <v>73019</v>
      </c>
      <c r="AQ57" s="316">
        <v>6.7</v>
      </c>
      <c r="AR57" s="317">
        <v>119.5</v>
      </c>
    </row>
    <row r="58" spans="1:44" x14ac:dyDescent="0.15">
      <c r="A58" s="247"/>
      <c r="AK58" s="318"/>
      <c r="AL58" s="319" t="s">
        <v>523</v>
      </c>
      <c r="AM58" s="320">
        <v>281958</v>
      </c>
      <c r="AN58" s="321">
        <v>18326</v>
      </c>
      <c r="AO58" s="322">
        <v>-26.9</v>
      </c>
      <c r="AP58" s="323">
        <v>39427</v>
      </c>
      <c r="AQ58" s="324">
        <v>12.4</v>
      </c>
      <c r="AR58" s="325">
        <v>-39.299999999999997</v>
      </c>
    </row>
    <row r="59" spans="1:44" x14ac:dyDescent="0.15">
      <c r="A59" s="247"/>
      <c r="AK59" s="303" t="s">
        <v>527</v>
      </c>
      <c r="AL59" s="304"/>
      <c r="AM59" s="312">
        <v>2626604</v>
      </c>
      <c r="AN59" s="313">
        <v>175341</v>
      </c>
      <c r="AO59" s="314">
        <v>1.2</v>
      </c>
      <c r="AP59" s="315">
        <v>76590</v>
      </c>
      <c r="AQ59" s="316">
        <v>4.9000000000000004</v>
      </c>
      <c r="AR59" s="317">
        <v>-3.7</v>
      </c>
    </row>
    <row r="60" spans="1:44" x14ac:dyDescent="0.15">
      <c r="A60" s="247"/>
      <c r="AK60" s="318"/>
      <c r="AL60" s="319" t="s">
        <v>523</v>
      </c>
      <c r="AM60" s="320">
        <v>1926572</v>
      </c>
      <c r="AN60" s="321">
        <v>128610</v>
      </c>
      <c r="AO60" s="322">
        <v>601.79999999999995</v>
      </c>
      <c r="AP60" s="323">
        <v>42387</v>
      </c>
      <c r="AQ60" s="324">
        <v>7.5</v>
      </c>
      <c r="AR60" s="325">
        <v>594.29999999999995</v>
      </c>
    </row>
    <row r="61" spans="1:44" x14ac:dyDescent="0.15">
      <c r="A61" s="247"/>
      <c r="AK61" s="303" t="s">
        <v>528</v>
      </c>
      <c r="AL61" s="326"/>
      <c r="AM61" s="312">
        <v>1689002</v>
      </c>
      <c r="AN61" s="313">
        <v>108519</v>
      </c>
      <c r="AO61" s="314">
        <v>36.200000000000003</v>
      </c>
      <c r="AP61" s="315">
        <v>72794</v>
      </c>
      <c r="AQ61" s="327">
        <v>0.7</v>
      </c>
      <c r="AR61" s="317">
        <v>35.5</v>
      </c>
    </row>
    <row r="62" spans="1:44" x14ac:dyDescent="0.15">
      <c r="A62" s="247"/>
      <c r="AK62" s="318"/>
      <c r="AL62" s="319" t="s">
        <v>523</v>
      </c>
      <c r="AM62" s="320">
        <v>640713</v>
      </c>
      <c r="AN62" s="321">
        <v>41633</v>
      </c>
      <c r="AO62" s="322">
        <v>118.5</v>
      </c>
      <c r="AP62" s="323">
        <v>38982</v>
      </c>
      <c r="AQ62" s="324">
        <v>0.8</v>
      </c>
      <c r="AR62" s="325">
        <v>117.7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genSDCMwEwrK7Iy1EgcvAMTjQjAguH7YPG6zLCa8RGegruo7FsjpKIOjMaZSvhZwQaK7lofA8Jobm58Wa7GlZA==" saltValue="SGzlCgoRyawtF4/2lYgz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52" zoomScale="70" zoomScaleNormal="70" zoomScaleSheetLayoutView="55" workbookViewId="0">
      <selection activeCell="AC104" sqref="AC104"/>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480</v>
      </c>
    </row>
    <row r="121" spans="125:125" ht="13.5" hidden="1" customHeight="1" x14ac:dyDescent="0.15">
      <c r="DU121" s="241"/>
    </row>
  </sheetData>
  <sheetProtection algorithmName="SHA-512" hashValue="GHQlxcwRQB4vEvYhcVY9yXuulKuucl9+p/s3ZTJfY7mLz+x0A5qFSE/bxOemSjA74yFBgFEsthbm2wwzR7Ws3g==" saltValue="xcCH+BKYq2RfGqgQcfpS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CQ103" sqref="CQ103"/>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480</v>
      </c>
    </row>
  </sheetData>
  <sheetProtection algorithmName="SHA-512" hashValue="n7O7WeWKjiR8wpn8pWTJtiNPNTaaVzf+TqMeg5AQgMA1KtNrO9cfDuEi9YtPvJ1F8wnJK/M5LrC39U6V3wOQ/g==" saltValue="gGL+gvdqyODVHHp/mGNZD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sqref="A1:A1048576"/>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74" t="s">
        <v>3</v>
      </c>
      <c r="D47" s="1174"/>
      <c r="E47" s="1175"/>
      <c r="F47" s="11">
        <v>17.87</v>
      </c>
      <c r="G47" s="12">
        <v>19.46</v>
      </c>
      <c r="H47" s="12">
        <v>20.65</v>
      </c>
      <c r="I47" s="12">
        <v>20.73</v>
      </c>
      <c r="J47" s="13">
        <v>21.53</v>
      </c>
    </row>
    <row r="48" spans="2:10" ht="57.75" customHeight="1" x14ac:dyDescent="0.15">
      <c r="B48" s="14"/>
      <c r="C48" s="1176" t="s">
        <v>4</v>
      </c>
      <c r="D48" s="1176"/>
      <c r="E48" s="1177"/>
      <c r="F48" s="15">
        <v>5.26</v>
      </c>
      <c r="G48" s="16">
        <v>5.31</v>
      </c>
      <c r="H48" s="16">
        <v>6.76</v>
      </c>
      <c r="I48" s="16">
        <v>6.2</v>
      </c>
      <c r="J48" s="17">
        <v>7.25</v>
      </c>
    </row>
    <row r="49" spans="2:10" ht="57.75" customHeight="1" thickBot="1" x14ac:dyDescent="0.2">
      <c r="B49" s="18"/>
      <c r="C49" s="1178" t="s">
        <v>5</v>
      </c>
      <c r="D49" s="1178"/>
      <c r="E49" s="1179"/>
      <c r="F49" s="19">
        <v>2.23</v>
      </c>
      <c r="G49" s="20">
        <v>2.97</v>
      </c>
      <c r="H49" s="20">
        <v>1.89</v>
      </c>
      <c r="I49" s="20" t="s">
        <v>535</v>
      </c>
      <c r="J49" s="21">
        <v>1.9</v>
      </c>
    </row>
    <row r="50" spans="2:10" x14ac:dyDescent="0.15"/>
  </sheetData>
  <sheetProtection algorithmName="SHA-512" hashValue="qLjGMu3uxQCpcNyk3o/jFXa41E4c0du5O/y3NtVFNAfVUlLsVU8Q+3ym8pO0a89VWu2GPmtJBiFxvTGNKLxsnA==" saltValue="/FKIOcbkxKWyMvZRiQNa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J39" sqref="J39"/>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84" t="s">
        <v>536</v>
      </c>
      <c r="D34" s="1184"/>
      <c r="E34" s="1185"/>
      <c r="F34" s="32" t="s">
        <v>491</v>
      </c>
      <c r="G34" s="33" t="s">
        <v>491</v>
      </c>
      <c r="H34" s="33" t="s">
        <v>491</v>
      </c>
      <c r="I34" s="33">
        <v>0.98</v>
      </c>
      <c r="J34" s="34" t="s">
        <v>537</v>
      </c>
      <c r="K34" s="22"/>
      <c r="L34" s="22"/>
      <c r="M34" s="22"/>
      <c r="N34" s="22"/>
      <c r="O34" s="22"/>
      <c r="P34" s="22"/>
    </row>
    <row r="35" spans="1:16" ht="39" customHeight="1" x14ac:dyDescent="0.15">
      <c r="A35" s="22"/>
      <c r="B35" s="35"/>
      <c r="C35" s="1180" t="s">
        <v>538</v>
      </c>
      <c r="D35" s="1180"/>
      <c r="E35" s="1181"/>
      <c r="F35" s="36">
        <v>15.82</v>
      </c>
      <c r="G35" s="37">
        <v>14.36</v>
      </c>
      <c r="H35" s="37">
        <v>13.57</v>
      </c>
      <c r="I35" s="37">
        <v>9.15</v>
      </c>
      <c r="J35" s="38">
        <v>10.48</v>
      </c>
      <c r="K35" s="22"/>
      <c r="L35" s="22"/>
      <c r="M35" s="22"/>
      <c r="N35" s="22"/>
      <c r="O35" s="22"/>
      <c r="P35" s="22"/>
    </row>
    <row r="36" spans="1:16" ht="39" customHeight="1" x14ac:dyDescent="0.15">
      <c r="A36" s="22"/>
      <c r="B36" s="35"/>
      <c r="C36" s="1180" t="s">
        <v>539</v>
      </c>
      <c r="D36" s="1180"/>
      <c r="E36" s="1181"/>
      <c r="F36" s="36">
        <v>5.25</v>
      </c>
      <c r="G36" s="37">
        <v>5.53</v>
      </c>
      <c r="H36" s="37">
        <v>6.76</v>
      </c>
      <c r="I36" s="37">
        <v>6.19</v>
      </c>
      <c r="J36" s="38">
        <v>7.24</v>
      </c>
      <c r="K36" s="22"/>
      <c r="L36" s="22"/>
      <c r="M36" s="22"/>
      <c r="N36" s="22"/>
      <c r="O36" s="22"/>
      <c r="P36" s="22"/>
    </row>
    <row r="37" spans="1:16" ht="39" customHeight="1" x14ac:dyDescent="0.15">
      <c r="A37" s="22"/>
      <c r="B37" s="35"/>
      <c r="C37" s="1180" t="s">
        <v>540</v>
      </c>
      <c r="D37" s="1180"/>
      <c r="E37" s="1181"/>
      <c r="F37" s="36">
        <v>0.86</v>
      </c>
      <c r="G37" s="37">
        <v>2.11</v>
      </c>
      <c r="H37" s="37">
        <v>2.13</v>
      </c>
      <c r="I37" s="37">
        <v>1.63</v>
      </c>
      <c r="J37" s="38">
        <v>0.2</v>
      </c>
      <c r="K37" s="22"/>
      <c r="L37" s="22"/>
      <c r="M37" s="22"/>
      <c r="N37" s="22"/>
      <c r="O37" s="22"/>
      <c r="P37" s="22"/>
    </row>
    <row r="38" spans="1:16" ht="39" customHeight="1" x14ac:dyDescent="0.15">
      <c r="A38" s="22"/>
      <c r="B38" s="35"/>
      <c r="C38" s="1180" t="s">
        <v>541</v>
      </c>
      <c r="D38" s="1180"/>
      <c r="E38" s="1181"/>
      <c r="F38" s="36" t="s">
        <v>491</v>
      </c>
      <c r="G38" s="37" t="s">
        <v>491</v>
      </c>
      <c r="H38" s="37" t="s">
        <v>491</v>
      </c>
      <c r="I38" s="37" t="s">
        <v>491</v>
      </c>
      <c r="J38" s="38">
        <v>0.14000000000000001</v>
      </c>
      <c r="K38" s="22"/>
      <c r="L38" s="22"/>
      <c r="M38" s="22"/>
      <c r="N38" s="22"/>
      <c r="O38" s="22"/>
      <c r="P38" s="22"/>
    </row>
    <row r="39" spans="1:16" ht="39" customHeight="1" x14ac:dyDescent="0.15">
      <c r="A39" s="22"/>
      <c r="B39" s="35"/>
      <c r="C39" s="1180" t="s">
        <v>542</v>
      </c>
      <c r="D39" s="1180"/>
      <c r="E39" s="1181"/>
      <c r="F39" s="36">
        <v>1.01</v>
      </c>
      <c r="G39" s="37">
        <v>1.1200000000000001</v>
      </c>
      <c r="H39" s="37">
        <v>0.53</v>
      </c>
      <c r="I39" s="37">
        <v>0.56999999999999995</v>
      </c>
      <c r="J39" s="38">
        <v>0.12</v>
      </c>
      <c r="K39" s="22"/>
      <c r="L39" s="22"/>
      <c r="M39" s="22"/>
      <c r="N39" s="22"/>
      <c r="O39" s="22"/>
      <c r="P39" s="22"/>
    </row>
    <row r="40" spans="1:16" ht="39" customHeight="1" x14ac:dyDescent="0.15">
      <c r="A40" s="22"/>
      <c r="B40" s="35"/>
      <c r="C40" s="1180" t="s">
        <v>543</v>
      </c>
      <c r="D40" s="1180"/>
      <c r="E40" s="1181"/>
      <c r="F40" s="36">
        <v>0</v>
      </c>
      <c r="G40" s="37">
        <v>0</v>
      </c>
      <c r="H40" s="37">
        <v>0</v>
      </c>
      <c r="I40" s="37">
        <v>0.01</v>
      </c>
      <c r="J40" s="38">
        <v>0</v>
      </c>
      <c r="K40" s="22"/>
      <c r="L40" s="22"/>
      <c r="M40" s="22"/>
      <c r="N40" s="22"/>
      <c r="O40" s="22"/>
      <c r="P40" s="22"/>
    </row>
    <row r="41" spans="1:16" ht="39" customHeight="1" x14ac:dyDescent="0.15">
      <c r="A41" s="22"/>
      <c r="B41" s="35"/>
      <c r="C41" s="1180" t="s">
        <v>544</v>
      </c>
      <c r="D41" s="1180"/>
      <c r="E41" s="1181"/>
      <c r="F41" s="36" t="s">
        <v>491</v>
      </c>
      <c r="G41" s="37" t="s">
        <v>491</v>
      </c>
      <c r="H41" s="37">
        <v>0</v>
      </c>
      <c r="I41" s="37">
        <v>0</v>
      </c>
      <c r="J41" s="38">
        <v>0</v>
      </c>
      <c r="K41" s="22"/>
      <c r="L41" s="22"/>
      <c r="M41" s="22"/>
      <c r="N41" s="22"/>
      <c r="O41" s="22"/>
      <c r="P41" s="22"/>
    </row>
    <row r="42" spans="1:16" ht="39" customHeight="1" x14ac:dyDescent="0.15">
      <c r="A42" s="22"/>
      <c r="B42" s="39"/>
      <c r="C42" s="1180" t="s">
        <v>545</v>
      </c>
      <c r="D42" s="1180"/>
      <c r="E42" s="1181"/>
      <c r="F42" s="36" t="s">
        <v>491</v>
      </c>
      <c r="G42" s="37" t="s">
        <v>491</v>
      </c>
      <c r="H42" s="37" t="s">
        <v>491</v>
      </c>
      <c r="I42" s="37" t="s">
        <v>491</v>
      </c>
      <c r="J42" s="38" t="s">
        <v>491</v>
      </c>
      <c r="K42" s="22"/>
      <c r="L42" s="22"/>
      <c r="M42" s="22"/>
      <c r="N42" s="22"/>
      <c r="O42" s="22"/>
      <c r="P42" s="22"/>
    </row>
    <row r="43" spans="1:16" ht="39" customHeight="1" thickBot="1" x14ac:dyDescent="0.2">
      <c r="A43" s="22"/>
      <c r="B43" s="40"/>
      <c r="C43" s="1182" t="s">
        <v>546</v>
      </c>
      <c r="D43" s="1182"/>
      <c r="E43" s="1183"/>
      <c r="F43" s="41">
        <v>0.02</v>
      </c>
      <c r="G43" s="42">
        <v>0.02</v>
      </c>
      <c r="H43" s="42">
        <v>0.38</v>
      </c>
      <c r="I43" s="42">
        <v>0.04</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2DdSD1KtCYPOeLgVKBZKEowTvzl6NaVyA0yzkB4/SPxYrUildcqaRk4o3apbxOyXfLNMtx4KwO7y6Cbi9ITlA==" saltValue="SuoA/wbNy/80En7XD7jB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8"/>
  <sheetViews>
    <sheetView showGridLines="0" zoomScale="70" zoomScaleNormal="70" zoomScaleSheetLayoutView="55" workbookViewId="0">
      <selection activeCell="M51" sqref="M51"/>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15">
      <c r="A45" s="46"/>
      <c r="B45" s="1209" t="s">
        <v>9</v>
      </c>
      <c r="C45" s="1210"/>
      <c r="D45" s="56"/>
      <c r="E45" s="1215" t="s">
        <v>10</v>
      </c>
      <c r="F45" s="1215"/>
      <c r="G45" s="1215"/>
      <c r="H45" s="1215"/>
      <c r="I45" s="1215"/>
      <c r="J45" s="1216"/>
      <c r="K45" s="57">
        <v>1238</v>
      </c>
      <c r="L45" s="58">
        <v>1307</v>
      </c>
      <c r="M45" s="58">
        <v>1383</v>
      </c>
      <c r="N45" s="58">
        <v>1347</v>
      </c>
      <c r="O45" s="59">
        <v>1223</v>
      </c>
      <c r="P45" s="46"/>
      <c r="Q45" s="46"/>
      <c r="R45" s="46"/>
      <c r="S45" s="46"/>
      <c r="T45" s="46"/>
      <c r="U45" s="46"/>
    </row>
    <row r="46" spans="1:21" ht="30.75" customHeight="1" x14ac:dyDescent="0.15">
      <c r="A46" s="46"/>
      <c r="B46" s="1211"/>
      <c r="C46" s="1212"/>
      <c r="D46" s="60"/>
      <c r="E46" s="1188" t="s">
        <v>11</v>
      </c>
      <c r="F46" s="1188"/>
      <c r="G46" s="1188"/>
      <c r="H46" s="1188"/>
      <c r="I46" s="1188"/>
      <c r="J46" s="1189"/>
      <c r="K46" s="61" t="s">
        <v>491</v>
      </c>
      <c r="L46" s="62" t="s">
        <v>491</v>
      </c>
      <c r="M46" s="62" t="s">
        <v>491</v>
      </c>
      <c r="N46" s="62" t="s">
        <v>491</v>
      </c>
      <c r="O46" s="63" t="s">
        <v>491</v>
      </c>
      <c r="P46" s="46"/>
      <c r="Q46" s="46"/>
      <c r="R46" s="46"/>
      <c r="S46" s="46"/>
      <c r="T46" s="46"/>
      <c r="U46" s="46"/>
    </row>
    <row r="47" spans="1:21" ht="30.75" customHeight="1" x14ac:dyDescent="0.15">
      <c r="A47" s="46"/>
      <c r="B47" s="1211"/>
      <c r="C47" s="1212"/>
      <c r="D47" s="60"/>
      <c r="E47" s="1188" t="s">
        <v>12</v>
      </c>
      <c r="F47" s="1188"/>
      <c r="G47" s="1188"/>
      <c r="H47" s="1188"/>
      <c r="I47" s="1188"/>
      <c r="J47" s="1189"/>
      <c r="K47" s="61" t="s">
        <v>491</v>
      </c>
      <c r="L47" s="62" t="s">
        <v>491</v>
      </c>
      <c r="M47" s="62" t="s">
        <v>491</v>
      </c>
      <c r="N47" s="62" t="s">
        <v>491</v>
      </c>
      <c r="O47" s="63" t="s">
        <v>491</v>
      </c>
      <c r="P47" s="46"/>
      <c r="Q47" s="46"/>
      <c r="R47" s="46"/>
      <c r="S47" s="46"/>
      <c r="T47" s="46"/>
      <c r="U47" s="46"/>
    </row>
    <row r="48" spans="1:21" ht="30.75" customHeight="1" x14ac:dyDescent="0.15">
      <c r="A48" s="46"/>
      <c r="B48" s="1211"/>
      <c r="C48" s="1212"/>
      <c r="D48" s="60"/>
      <c r="E48" s="1188" t="s">
        <v>13</v>
      </c>
      <c r="F48" s="1188"/>
      <c r="G48" s="1188"/>
      <c r="H48" s="1188"/>
      <c r="I48" s="1188"/>
      <c r="J48" s="1189"/>
      <c r="K48" s="61">
        <v>205</v>
      </c>
      <c r="L48" s="62">
        <v>196</v>
      </c>
      <c r="M48" s="62">
        <v>202</v>
      </c>
      <c r="N48" s="62">
        <v>208</v>
      </c>
      <c r="O48" s="63">
        <v>185</v>
      </c>
      <c r="P48" s="46"/>
      <c r="Q48" s="46"/>
      <c r="R48" s="46"/>
      <c r="S48" s="46"/>
      <c r="T48" s="46"/>
      <c r="U48" s="46"/>
    </row>
    <row r="49" spans="1:21" ht="30.75" customHeight="1" x14ac:dyDescent="0.15">
      <c r="A49" s="46"/>
      <c r="B49" s="1211"/>
      <c r="C49" s="1212"/>
      <c r="D49" s="60"/>
      <c r="E49" s="1188" t="s">
        <v>14</v>
      </c>
      <c r="F49" s="1188"/>
      <c r="G49" s="1188"/>
      <c r="H49" s="1188"/>
      <c r="I49" s="1188"/>
      <c r="J49" s="1189"/>
      <c r="K49" s="61" t="s">
        <v>491</v>
      </c>
      <c r="L49" s="62" t="s">
        <v>491</v>
      </c>
      <c r="M49" s="62" t="s">
        <v>491</v>
      </c>
      <c r="N49" s="62" t="s">
        <v>491</v>
      </c>
      <c r="O49" s="63" t="s">
        <v>491</v>
      </c>
      <c r="P49" s="46"/>
      <c r="Q49" s="46"/>
      <c r="R49" s="46"/>
      <c r="S49" s="46"/>
      <c r="T49" s="46"/>
      <c r="U49" s="46"/>
    </row>
    <row r="50" spans="1:21" ht="30.75" customHeight="1" x14ac:dyDescent="0.15">
      <c r="A50" s="46"/>
      <c r="B50" s="1211"/>
      <c r="C50" s="1212"/>
      <c r="D50" s="60"/>
      <c r="E50" s="1188" t="s">
        <v>15</v>
      </c>
      <c r="F50" s="1188"/>
      <c r="G50" s="1188"/>
      <c r="H50" s="1188"/>
      <c r="I50" s="1188"/>
      <c r="J50" s="1189"/>
      <c r="K50" s="61" t="s">
        <v>491</v>
      </c>
      <c r="L50" s="62" t="s">
        <v>491</v>
      </c>
      <c r="M50" s="62" t="s">
        <v>491</v>
      </c>
      <c r="N50" s="62" t="s">
        <v>491</v>
      </c>
      <c r="O50" s="63" t="s">
        <v>491</v>
      </c>
      <c r="P50" s="46"/>
      <c r="Q50" s="46"/>
      <c r="R50" s="46"/>
      <c r="S50" s="46"/>
      <c r="T50" s="46"/>
      <c r="U50" s="46"/>
    </row>
    <row r="51" spans="1:21" ht="30.75" customHeight="1" x14ac:dyDescent="0.15">
      <c r="A51" s="46"/>
      <c r="B51" s="1213"/>
      <c r="C51" s="1214"/>
      <c r="D51" s="64"/>
      <c r="E51" s="1188" t="s">
        <v>16</v>
      </c>
      <c r="F51" s="1188"/>
      <c r="G51" s="1188"/>
      <c r="H51" s="1188"/>
      <c r="I51" s="1188"/>
      <c r="J51" s="1189"/>
      <c r="K51" s="61">
        <v>0</v>
      </c>
      <c r="L51" s="62" t="s">
        <v>491</v>
      </c>
      <c r="M51" s="62">
        <v>0</v>
      </c>
      <c r="N51" s="62">
        <v>0</v>
      </c>
      <c r="O51" s="63">
        <v>0</v>
      </c>
      <c r="P51" s="46"/>
      <c r="Q51" s="46"/>
      <c r="R51" s="46"/>
      <c r="S51" s="46"/>
      <c r="T51" s="46"/>
      <c r="U51" s="46"/>
    </row>
    <row r="52" spans="1:21" ht="30.75" customHeight="1" x14ac:dyDescent="0.15">
      <c r="A52" s="46"/>
      <c r="B52" s="1186" t="s">
        <v>17</v>
      </c>
      <c r="C52" s="1187"/>
      <c r="D52" s="64"/>
      <c r="E52" s="1188" t="s">
        <v>18</v>
      </c>
      <c r="F52" s="1188"/>
      <c r="G52" s="1188"/>
      <c r="H52" s="1188"/>
      <c r="I52" s="1188"/>
      <c r="J52" s="1189"/>
      <c r="K52" s="61">
        <v>1016</v>
      </c>
      <c r="L52" s="62">
        <v>1072</v>
      </c>
      <c r="M52" s="62">
        <v>1113</v>
      </c>
      <c r="N52" s="62">
        <v>1129</v>
      </c>
      <c r="O52" s="63">
        <v>1066</v>
      </c>
      <c r="P52" s="46"/>
      <c r="Q52" s="46"/>
      <c r="R52" s="46"/>
      <c r="S52" s="46"/>
      <c r="T52" s="46"/>
      <c r="U52" s="46"/>
    </row>
    <row r="53" spans="1:21" ht="30.75" customHeight="1" thickBot="1" x14ac:dyDescent="0.2">
      <c r="A53" s="46"/>
      <c r="B53" s="1190" t="s">
        <v>19</v>
      </c>
      <c r="C53" s="1191"/>
      <c r="D53" s="65"/>
      <c r="E53" s="1192" t="s">
        <v>20</v>
      </c>
      <c r="F53" s="1192"/>
      <c r="G53" s="1192"/>
      <c r="H53" s="1192"/>
      <c r="I53" s="1192"/>
      <c r="J53" s="1193"/>
      <c r="K53" s="66">
        <v>427</v>
      </c>
      <c r="L53" s="67">
        <v>431</v>
      </c>
      <c r="M53" s="67">
        <v>472</v>
      </c>
      <c r="N53" s="67">
        <v>426</v>
      </c>
      <c r="O53" s="68">
        <v>342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94" t="s">
        <v>24</v>
      </c>
      <c r="C58" s="1195"/>
      <c r="D58" s="1200" t="s">
        <v>25</v>
      </c>
      <c r="E58" s="1201"/>
      <c r="F58" s="1201"/>
      <c r="G58" s="1201"/>
      <c r="H58" s="1201"/>
      <c r="I58" s="1201"/>
      <c r="J58" s="1202"/>
      <c r="K58" s="81"/>
      <c r="L58" s="82"/>
      <c r="M58" s="82"/>
      <c r="N58" s="82"/>
      <c r="O58" s="83"/>
    </row>
    <row r="59" spans="1:21" ht="31.5" customHeight="1" x14ac:dyDescent="0.15">
      <c r="B59" s="1196"/>
      <c r="C59" s="1197"/>
      <c r="D59" s="1203" t="s">
        <v>26</v>
      </c>
      <c r="E59" s="1204"/>
      <c r="F59" s="1204"/>
      <c r="G59" s="1204"/>
      <c r="H59" s="1204"/>
      <c r="I59" s="1204"/>
      <c r="J59" s="1205"/>
      <c r="K59" s="84"/>
      <c r="L59" s="85"/>
      <c r="M59" s="85"/>
      <c r="N59" s="85"/>
      <c r="O59" s="86"/>
    </row>
    <row r="60" spans="1:21" ht="31.5" customHeight="1" thickBot="1" x14ac:dyDescent="0.2">
      <c r="B60" s="1198"/>
      <c r="C60" s="1199"/>
      <c r="D60" s="1206" t="s">
        <v>27</v>
      </c>
      <c r="E60" s="1207"/>
      <c r="F60" s="1207"/>
      <c r="G60" s="1207"/>
      <c r="H60" s="1207"/>
      <c r="I60" s="1207"/>
      <c r="J60" s="120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15"/>
    <row r="66" s="47" customFormat="1" ht="12.6" hidden="1" customHeight="1" x14ac:dyDescent="0.15"/>
    <row r="67" s="47" customFormat="1" ht="12.6" hidden="1" customHeight="1" x14ac:dyDescent="0.15"/>
    <row r="68" s="47" customFormat="1" ht="12.6" hidden="1" customHeight="1" x14ac:dyDescent="0.15"/>
  </sheetData>
  <sheetProtection algorithmName="SHA-512" hashValue="Zi0Pg0OFF81L26vogjwvuuX7ji70OO42F8qLhdShuCUNcVy/DikJkRjV/VLrgCHukqx0S9wtS0rmT1isrOWn/w==" saltValue="ab9V5JjINEZcr9wgxie2O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530</v>
      </c>
      <c r="J40" s="101" t="s">
        <v>531</v>
      </c>
      <c r="K40" s="101" t="s">
        <v>532</v>
      </c>
      <c r="L40" s="101" t="s">
        <v>533</v>
      </c>
      <c r="M40" s="102" t="s">
        <v>534</v>
      </c>
    </row>
    <row r="41" spans="2:13" ht="27.75" customHeight="1" x14ac:dyDescent="0.15">
      <c r="B41" s="1229" t="s">
        <v>30</v>
      </c>
      <c r="C41" s="1230"/>
      <c r="D41" s="103"/>
      <c r="E41" s="1231" t="s">
        <v>31</v>
      </c>
      <c r="F41" s="1231"/>
      <c r="G41" s="1231"/>
      <c r="H41" s="1232"/>
      <c r="I41" s="330">
        <v>10648</v>
      </c>
      <c r="J41" s="331">
        <v>10130</v>
      </c>
      <c r="K41" s="331">
        <v>9669</v>
      </c>
      <c r="L41" s="331">
        <v>10146</v>
      </c>
      <c r="M41" s="332">
        <v>10907</v>
      </c>
    </row>
    <row r="42" spans="2:13" ht="27.75" customHeight="1" x14ac:dyDescent="0.15">
      <c r="B42" s="1219"/>
      <c r="C42" s="1220"/>
      <c r="D42" s="104"/>
      <c r="E42" s="1223" t="s">
        <v>32</v>
      </c>
      <c r="F42" s="1223"/>
      <c r="G42" s="1223"/>
      <c r="H42" s="1224"/>
      <c r="I42" s="333" t="s">
        <v>491</v>
      </c>
      <c r="J42" s="334" t="s">
        <v>491</v>
      </c>
      <c r="K42" s="334" t="s">
        <v>491</v>
      </c>
      <c r="L42" s="334" t="s">
        <v>491</v>
      </c>
      <c r="M42" s="335" t="s">
        <v>491</v>
      </c>
    </row>
    <row r="43" spans="2:13" ht="27.75" customHeight="1" x14ac:dyDescent="0.15">
      <c r="B43" s="1219"/>
      <c r="C43" s="1220"/>
      <c r="D43" s="104"/>
      <c r="E43" s="1223" t="s">
        <v>33</v>
      </c>
      <c r="F43" s="1223"/>
      <c r="G43" s="1223"/>
      <c r="H43" s="1224"/>
      <c r="I43" s="333">
        <v>2565</v>
      </c>
      <c r="J43" s="334">
        <v>2332</v>
      </c>
      <c r="K43" s="334">
        <v>2101</v>
      </c>
      <c r="L43" s="334">
        <v>2072</v>
      </c>
      <c r="M43" s="335">
        <v>1902</v>
      </c>
    </row>
    <row r="44" spans="2:13" ht="27.75" customHeight="1" x14ac:dyDescent="0.15">
      <c r="B44" s="1219"/>
      <c r="C44" s="1220"/>
      <c r="D44" s="104"/>
      <c r="E44" s="1223" t="s">
        <v>34</v>
      </c>
      <c r="F44" s="1223"/>
      <c r="G44" s="1223"/>
      <c r="H44" s="1224"/>
      <c r="I44" s="333" t="s">
        <v>491</v>
      </c>
      <c r="J44" s="334" t="s">
        <v>491</v>
      </c>
      <c r="K44" s="334" t="s">
        <v>491</v>
      </c>
      <c r="L44" s="334" t="s">
        <v>491</v>
      </c>
      <c r="M44" s="335" t="s">
        <v>491</v>
      </c>
    </row>
    <row r="45" spans="2:13" ht="27.75" customHeight="1" x14ac:dyDescent="0.15">
      <c r="B45" s="1219"/>
      <c r="C45" s="1220"/>
      <c r="D45" s="104"/>
      <c r="E45" s="1223" t="s">
        <v>35</v>
      </c>
      <c r="F45" s="1223"/>
      <c r="G45" s="1223"/>
      <c r="H45" s="1224"/>
      <c r="I45" s="333">
        <v>2308</v>
      </c>
      <c r="J45" s="334">
        <v>2243</v>
      </c>
      <c r="K45" s="334">
        <v>2090</v>
      </c>
      <c r="L45" s="334">
        <v>1915</v>
      </c>
      <c r="M45" s="335">
        <v>1776</v>
      </c>
    </row>
    <row r="46" spans="2:13" ht="27.75" customHeight="1" x14ac:dyDescent="0.15">
      <c r="B46" s="1219"/>
      <c r="C46" s="1220"/>
      <c r="D46" s="105"/>
      <c r="E46" s="1223" t="s">
        <v>36</v>
      </c>
      <c r="F46" s="1223"/>
      <c r="G46" s="1223"/>
      <c r="H46" s="1224"/>
      <c r="I46" s="333" t="s">
        <v>491</v>
      </c>
      <c r="J46" s="334" t="s">
        <v>491</v>
      </c>
      <c r="K46" s="334" t="s">
        <v>491</v>
      </c>
      <c r="L46" s="334" t="s">
        <v>491</v>
      </c>
      <c r="M46" s="335" t="s">
        <v>491</v>
      </c>
    </row>
    <row r="47" spans="2:13" ht="27.75" customHeight="1" x14ac:dyDescent="0.15">
      <c r="B47" s="1219"/>
      <c r="C47" s="1220"/>
      <c r="D47" s="106"/>
      <c r="E47" s="1233" t="s">
        <v>37</v>
      </c>
      <c r="F47" s="1234"/>
      <c r="G47" s="1234"/>
      <c r="H47" s="1235"/>
      <c r="I47" s="333" t="s">
        <v>491</v>
      </c>
      <c r="J47" s="334" t="s">
        <v>491</v>
      </c>
      <c r="K47" s="334" t="s">
        <v>491</v>
      </c>
      <c r="L47" s="334" t="s">
        <v>491</v>
      </c>
      <c r="M47" s="335" t="s">
        <v>491</v>
      </c>
    </row>
    <row r="48" spans="2:13" ht="27.75" customHeight="1" x14ac:dyDescent="0.15">
      <c r="B48" s="1219"/>
      <c r="C48" s="1220"/>
      <c r="D48" s="104"/>
      <c r="E48" s="1223" t="s">
        <v>38</v>
      </c>
      <c r="F48" s="1223"/>
      <c r="G48" s="1223"/>
      <c r="H48" s="1224"/>
      <c r="I48" s="333" t="s">
        <v>491</v>
      </c>
      <c r="J48" s="334" t="s">
        <v>491</v>
      </c>
      <c r="K48" s="334" t="s">
        <v>491</v>
      </c>
      <c r="L48" s="334" t="s">
        <v>491</v>
      </c>
      <c r="M48" s="335" t="s">
        <v>491</v>
      </c>
    </row>
    <row r="49" spans="2:13" ht="27.75" customHeight="1" x14ac:dyDescent="0.15">
      <c r="B49" s="1221"/>
      <c r="C49" s="1222"/>
      <c r="D49" s="104"/>
      <c r="E49" s="1223" t="s">
        <v>39</v>
      </c>
      <c r="F49" s="1223"/>
      <c r="G49" s="1223"/>
      <c r="H49" s="1224"/>
      <c r="I49" s="333" t="s">
        <v>491</v>
      </c>
      <c r="J49" s="334" t="s">
        <v>491</v>
      </c>
      <c r="K49" s="334" t="s">
        <v>491</v>
      </c>
      <c r="L49" s="334" t="s">
        <v>491</v>
      </c>
      <c r="M49" s="335" t="s">
        <v>491</v>
      </c>
    </row>
    <row r="50" spans="2:13" ht="27.75" customHeight="1" x14ac:dyDescent="0.15">
      <c r="B50" s="1217" t="s">
        <v>40</v>
      </c>
      <c r="C50" s="1218"/>
      <c r="D50" s="107"/>
      <c r="E50" s="1223" t="s">
        <v>41</v>
      </c>
      <c r="F50" s="1223"/>
      <c r="G50" s="1223"/>
      <c r="H50" s="1224"/>
      <c r="I50" s="333">
        <v>3851</v>
      </c>
      <c r="J50" s="334">
        <v>4542</v>
      </c>
      <c r="K50" s="334">
        <v>4693</v>
      </c>
      <c r="L50" s="334">
        <v>4886</v>
      </c>
      <c r="M50" s="335">
        <v>4822</v>
      </c>
    </row>
    <row r="51" spans="2:13" ht="27.75" customHeight="1" x14ac:dyDescent="0.15">
      <c r="B51" s="1219"/>
      <c r="C51" s="1220"/>
      <c r="D51" s="104"/>
      <c r="E51" s="1223" t="s">
        <v>42</v>
      </c>
      <c r="F51" s="1223"/>
      <c r="G51" s="1223"/>
      <c r="H51" s="1224"/>
      <c r="I51" s="333">
        <v>420</v>
      </c>
      <c r="J51" s="334">
        <v>344</v>
      </c>
      <c r="K51" s="334">
        <v>302</v>
      </c>
      <c r="L51" s="334">
        <v>297</v>
      </c>
      <c r="M51" s="335">
        <v>305</v>
      </c>
    </row>
    <row r="52" spans="2:13" ht="27.75" customHeight="1" x14ac:dyDescent="0.15">
      <c r="B52" s="1221"/>
      <c r="C52" s="1222"/>
      <c r="D52" s="104"/>
      <c r="E52" s="1223" t="s">
        <v>43</v>
      </c>
      <c r="F52" s="1223"/>
      <c r="G52" s="1223"/>
      <c r="H52" s="1224"/>
      <c r="I52" s="333">
        <v>10261</v>
      </c>
      <c r="J52" s="334">
        <v>9883</v>
      </c>
      <c r="K52" s="334">
        <v>9485</v>
      </c>
      <c r="L52" s="334">
        <v>9750</v>
      </c>
      <c r="M52" s="335">
        <v>10275</v>
      </c>
    </row>
    <row r="53" spans="2:13" ht="27.75" customHeight="1" thickBot="1" x14ac:dyDescent="0.2">
      <c r="B53" s="1225" t="s">
        <v>19</v>
      </c>
      <c r="C53" s="1226"/>
      <c r="D53" s="108"/>
      <c r="E53" s="1227" t="s">
        <v>44</v>
      </c>
      <c r="F53" s="1227"/>
      <c r="G53" s="1227"/>
      <c r="H53" s="1228"/>
      <c r="I53" s="336">
        <v>989</v>
      </c>
      <c r="J53" s="337">
        <v>-65</v>
      </c>
      <c r="K53" s="337">
        <v>-620</v>
      </c>
      <c r="L53" s="337">
        <v>-799</v>
      </c>
      <c r="M53" s="338">
        <v>-816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rrqR78qEJBN/CuLenntWGBkgBYRAd8MpToOlrC+wNTXm1dKs1pq4ECRQ65z3Fl9HqP4rwfXOvBjsR+yIUSgXA==" saltValue="K4aZEVF0Njq7QGEjDcdzQ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zoomScale="70" zoomScaleNormal="70" zoomScaleSheetLayoutView="100" workbookViewId="0">
      <selection activeCell="H55" sqref="H55"/>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532</v>
      </c>
      <c r="G54" s="117" t="s">
        <v>533</v>
      </c>
      <c r="H54" s="118" t="s">
        <v>534</v>
      </c>
    </row>
    <row r="55" spans="2:8" ht="52.5" customHeight="1" x14ac:dyDescent="0.15">
      <c r="B55" s="119"/>
      <c r="C55" s="1244" t="s">
        <v>46</v>
      </c>
      <c r="D55" s="1244"/>
      <c r="E55" s="1245"/>
      <c r="F55" s="339">
        <v>1224</v>
      </c>
      <c r="G55" s="339">
        <v>1234</v>
      </c>
      <c r="H55" s="340">
        <v>1284</v>
      </c>
    </row>
    <row r="56" spans="2:8" ht="52.5" customHeight="1" x14ac:dyDescent="0.15">
      <c r="B56" s="120"/>
      <c r="C56" s="1246" t="s">
        <v>47</v>
      </c>
      <c r="D56" s="1246"/>
      <c r="E56" s="1247"/>
      <c r="F56" s="341">
        <v>690</v>
      </c>
      <c r="G56" s="341">
        <v>791</v>
      </c>
      <c r="H56" s="342">
        <v>710</v>
      </c>
    </row>
    <row r="57" spans="2:8" ht="53.25" customHeight="1" x14ac:dyDescent="0.15">
      <c r="B57" s="120"/>
      <c r="C57" s="1248" t="s">
        <v>48</v>
      </c>
      <c r="D57" s="1248"/>
      <c r="E57" s="1249"/>
      <c r="F57" s="343">
        <v>2241</v>
      </c>
      <c r="G57" s="343">
        <v>2325</v>
      </c>
      <c r="H57" s="344">
        <v>2307</v>
      </c>
    </row>
    <row r="58" spans="2:8" ht="45.75" customHeight="1" x14ac:dyDescent="0.15">
      <c r="B58" s="121"/>
      <c r="C58" s="1236" t="s">
        <v>558</v>
      </c>
      <c r="D58" s="1237"/>
      <c r="E58" s="1238"/>
      <c r="F58" s="345">
        <v>1006</v>
      </c>
      <c r="G58" s="345">
        <v>1001</v>
      </c>
      <c r="H58" s="346">
        <v>975</v>
      </c>
    </row>
    <row r="59" spans="2:8" ht="45.75" customHeight="1" x14ac:dyDescent="0.15">
      <c r="B59" s="121"/>
      <c r="C59" s="1236" t="s">
        <v>559</v>
      </c>
      <c r="D59" s="1237"/>
      <c r="E59" s="1238"/>
      <c r="F59" s="345">
        <v>616</v>
      </c>
      <c r="G59" s="345">
        <v>617</v>
      </c>
      <c r="H59" s="346">
        <v>598</v>
      </c>
    </row>
    <row r="60" spans="2:8" ht="45.75" customHeight="1" x14ac:dyDescent="0.15">
      <c r="B60" s="121"/>
      <c r="C60" s="1236" t="s">
        <v>560</v>
      </c>
      <c r="D60" s="1237"/>
      <c r="E60" s="1238"/>
      <c r="F60" s="345">
        <v>322</v>
      </c>
      <c r="G60" s="345">
        <v>322</v>
      </c>
      <c r="H60" s="346">
        <v>322</v>
      </c>
    </row>
    <row r="61" spans="2:8" ht="45.75" customHeight="1" x14ac:dyDescent="0.15">
      <c r="B61" s="121"/>
      <c r="C61" s="1236" t="s">
        <v>561</v>
      </c>
      <c r="D61" s="1237"/>
      <c r="E61" s="1238"/>
      <c r="F61" s="345">
        <v>121</v>
      </c>
      <c r="G61" s="345">
        <v>148</v>
      </c>
      <c r="H61" s="346">
        <v>193</v>
      </c>
    </row>
    <row r="62" spans="2:8" ht="45.75" customHeight="1" thickBot="1" x14ac:dyDescent="0.2">
      <c r="B62" s="122"/>
      <c r="C62" s="1239" t="s">
        <v>562</v>
      </c>
      <c r="D62" s="1240"/>
      <c r="E62" s="1241"/>
      <c r="F62" s="347">
        <v>101</v>
      </c>
      <c r="G62" s="347">
        <v>166</v>
      </c>
      <c r="H62" s="348">
        <v>144</v>
      </c>
    </row>
    <row r="63" spans="2:8" ht="52.5" customHeight="1" thickBot="1" x14ac:dyDescent="0.2">
      <c r="B63" s="123"/>
      <c r="C63" s="1242" t="s">
        <v>49</v>
      </c>
      <c r="D63" s="1242"/>
      <c r="E63" s="1243"/>
      <c r="F63" s="349">
        <v>4154</v>
      </c>
      <c r="G63" s="349">
        <v>4350</v>
      </c>
      <c r="H63" s="350">
        <v>4301</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sheetData>
  <sheetProtection algorithmName="SHA-512" hashValue="AqeVPe7uG2F987C5HmbxRKV48vPGw83oZpPFBILmybfSzcPBvCyJ6R2o//I8f8Rv+vdhunHNDkRfLz+yrmbzJg==" saltValue="SHwcnCTIcP/7Nv95lnfE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03A51-6898-4B6F-AB06-EA1152C6AC4A}">
  <sheetPr>
    <pageSetUpPr fitToPage="1"/>
  </sheetPr>
  <dimension ref="A1:DE85"/>
  <sheetViews>
    <sheetView showGridLines="0" tabSelected="1" topLeftCell="R56" zoomScaleNormal="100" zoomScaleSheetLayoutView="55" workbookViewId="0">
      <selection activeCell="AW16" sqref="AW16"/>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565</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566</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530</v>
      </c>
      <c r="BQ50" s="382"/>
      <c r="BR50" s="382"/>
      <c r="BS50" s="382"/>
      <c r="BT50" s="382"/>
      <c r="BU50" s="382"/>
      <c r="BV50" s="382"/>
      <c r="BW50" s="382"/>
      <c r="BX50" s="382" t="s">
        <v>531</v>
      </c>
      <c r="BY50" s="382"/>
      <c r="BZ50" s="382"/>
      <c r="CA50" s="382"/>
      <c r="CB50" s="382"/>
      <c r="CC50" s="382"/>
      <c r="CD50" s="382"/>
      <c r="CE50" s="382"/>
      <c r="CF50" s="382" t="s">
        <v>532</v>
      </c>
      <c r="CG50" s="382"/>
      <c r="CH50" s="382"/>
      <c r="CI50" s="382"/>
      <c r="CJ50" s="382"/>
      <c r="CK50" s="382"/>
      <c r="CL50" s="382"/>
      <c r="CM50" s="382"/>
      <c r="CN50" s="382" t="s">
        <v>533</v>
      </c>
      <c r="CO50" s="382"/>
      <c r="CP50" s="382"/>
      <c r="CQ50" s="382"/>
      <c r="CR50" s="382"/>
      <c r="CS50" s="382"/>
      <c r="CT50" s="382"/>
      <c r="CU50" s="382"/>
      <c r="CV50" s="382" t="s">
        <v>534</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567</v>
      </c>
      <c r="AO51" s="380"/>
      <c r="AP51" s="380"/>
      <c r="AQ51" s="380"/>
      <c r="AR51" s="380"/>
      <c r="AS51" s="380"/>
      <c r="AT51" s="380"/>
      <c r="AU51" s="380"/>
      <c r="AV51" s="380"/>
      <c r="AW51" s="380"/>
      <c r="AX51" s="380"/>
      <c r="AY51" s="380"/>
      <c r="AZ51" s="380"/>
      <c r="BA51" s="380"/>
      <c r="BB51" s="380" t="s">
        <v>568</v>
      </c>
      <c r="BC51" s="380"/>
      <c r="BD51" s="380"/>
      <c r="BE51" s="380"/>
      <c r="BF51" s="380"/>
      <c r="BG51" s="380"/>
      <c r="BH51" s="380"/>
      <c r="BI51" s="380"/>
      <c r="BJ51" s="380"/>
      <c r="BK51" s="380"/>
      <c r="BL51" s="380"/>
      <c r="BM51" s="380"/>
      <c r="BN51" s="380"/>
      <c r="BO51" s="380"/>
      <c r="BP51" s="377">
        <v>20.6</v>
      </c>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569</v>
      </c>
      <c r="BC53" s="380"/>
      <c r="BD53" s="380"/>
      <c r="BE53" s="380"/>
      <c r="BF53" s="380"/>
      <c r="BG53" s="380"/>
      <c r="BH53" s="380"/>
      <c r="BI53" s="380"/>
      <c r="BJ53" s="380"/>
      <c r="BK53" s="380"/>
      <c r="BL53" s="380"/>
      <c r="BM53" s="380"/>
      <c r="BN53" s="380"/>
      <c r="BO53" s="380"/>
      <c r="BP53" s="377">
        <v>61.5</v>
      </c>
      <c r="BQ53" s="377"/>
      <c r="BR53" s="377"/>
      <c r="BS53" s="377"/>
      <c r="BT53" s="377"/>
      <c r="BU53" s="377"/>
      <c r="BV53" s="377"/>
      <c r="BW53" s="377"/>
      <c r="BX53" s="377">
        <v>63.1</v>
      </c>
      <c r="BY53" s="377"/>
      <c r="BZ53" s="377"/>
      <c r="CA53" s="377"/>
      <c r="CB53" s="377"/>
      <c r="CC53" s="377"/>
      <c r="CD53" s="377"/>
      <c r="CE53" s="377"/>
      <c r="CF53" s="377">
        <v>64.599999999999994</v>
      </c>
      <c r="CG53" s="377"/>
      <c r="CH53" s="377"/>
      <c r="CI53" s="377"/>
      <c r="CJ53" s="377"/>
      <c r="CK53" s="377"/>
      <c r="CL53" s="377"/>
      <c r="CM53" s="377"/>
      <c r="CN53" s="377">
        <v>64.599999999999994</v>
      </c>
      <c r="CO53" s="377"/>
      <c r="CP53" s="377"/>
      <c r="CQ53" s="377"/>
      <c r="CR53" s="377"/>
      <c r="CS53" s="377"/>
      <c r="CT53" s="377"/>
      <c r="CU53" s="377"/>
      <c r="CV53" s="377">
        <v>65.8</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570</v>
      </c>
      <c r="AO55" s="382"/>
      <c r="AP55" s="382"/>
      <c r="AQ55" s="382"/>
      <c r="AR55" s="382"/>
      <c r="AS55" s="382"/>
      <c r="AT55" s="382"/>
      <c r="AU55" s="382"/>
      <c r="AV55" s="382"/>
      <c r="AW55" s="382"/>
      <c r="AX55" s="382"/>
      <c r="AY55" s="382"/>
      <c r="AZ55" s="382"/>
      <c r="BA55" s="382"/>
      <c r="BB55" s="380" t="s">
        <v>568</v>
      </c>
      <c r="BC55" s="380"/>
      <c r="BD55" s="380"/>
      <c r="BE55" s="380"/>
      <c r="BF55" s="380"/>
      <c r="BG55" s="380"/>
      <c r="BH55" s="380"/>
      <c r="BI55" s="380"/>
      <c r="BJ55" s="380"/>
      <c r="BK55" s="380"/>
      <c r="BL55" s="380"/>
      <c r="BM55" s="380"/>
      <c r="BN55" s="380"/>
      <c r="BO55" s="380"/>
      <c r="BP55" s="377">
        <v>37.299999999999997</v>
      </c>
      <c r="BQ55" s="377"/>
      <c r="BR55" s="377"/>
      <c r="BS55" s="377"/>
      <c r="BT55" s="377"/>
      <c r="BU55" s="377"/>
      <c r="BV55" s="377"/>
      <c r="BW55" s="377"/>
      <c r="BX55" s="377">
        <v>25.4</v>
      </c>
      <c r="BY55" s="377"/>
      <c r="BZ55" s="377"/>
      <c r="CA55" s="377"/>
      <c r="CB55" s="377"/>
      <c r="CC55" s="377"/>
      <c r="CD55" s="377"/>
      <c r="CE55" s="377"/>
      <c r="CF55" s="377">
        <v>17.600000000000001</v>
      </c>
      <c r="CG55" s="377"/>
      <c r="CH55" s="377"/>
      <c r="CI55" s="377"/>
      <c r="CJ55" s="377"/>
      <c r="CK55" s="377"/>
      <c r="CL55" s="377"/>
      <c r="CM55" s="377"/>
      <c r="CN55" s="377">
        <v>17.2</v>
      </c>
      <c r="CO55" s="377"/>
      <c r="CP55" s="377"/>
      <c r="CQ55" s="377"/>
      <c r="CR55" s="377"/>
      <c r="CS55" s="377"/>
      <c r="CT55" s="377"/>
      <c r="CU55" s="377"/>
      <c r="CV55" s="377">
        <v>16.100000000000001</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569</v>
      </c>
      <c r="BC57" s="380"/>
      <c r="BD57" s="380"/>
      <c r="BE57" s="380"/>
      <c r="BF57" s="380"/>
      <c r="BG57" s="380"/>
      <c r="BH57" s="380"/>
      <c r="BI57" s="380"/>
      <c r="BJ57" s="380"/>
      <c r="BK57" s="380"/>
      <c r="BL57" s="380"/>
      <c r="BM57" s="380"/>
      <c r="BN57" s="380"/>
      <c r="BO57" s="380"/>
      <c r="BP57" s="377">
        <v>62</v>
      </c>
      <c r="BQ57" s="377"/>
      <c r="BR57" s="377"/>
      <c r="BS57" s="377"/>
      <c r="BT57" s="377"/>
      <c r="BU57" s="377"/>
      <c r="BV57" s="377"/>
      <c r="BW57" s="377"/>
      <c r="BX57" s="377">
        <v>63.2</v>
      </c>
      <c r="BY57" s="377"/>
      <c r="BZ57" s="377"/>
      <c r="CA57" s="377"/>
      <c r="CB57" s="377"/>
      <c r="CC57" s="377"/>
      <c r="CD57" s="377"/>
      <c r="CE57" s="377"/>
      <c r="CF57" s="377">
        <v>65.3</v>
      </c>
      <c r="CG57" s="377"/>
      <c r="CH57" s="377"/>
      <c r="CI57" s="377"/>
      <c r="CJ57" s="377"/>
      <c r="CK57" s="377"/>
      <c r="CL57" s="377"/>
      <c r="CM57" s="377"/>
      <c r="CN57" s="377">
        <v>66.900000000000006</v>
      </c>
      <c r="CO57" s="377"/>
      <c r="CP57" s="377"/>
      <c r="CQ57" s="377"/>
      <c r="CR57" s="377"/>
      <c r="CS57" s="377"/>
      <c r="CT57" s="377"/>
      <c r="CU57" s="377"/>
      <c r="CV57" s="377">
        <v>68.099999999999994</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571</v>
      </c>
    </row>
    <row r="64" spans="1:109" x14ac:dyDescent="0.15">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572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566</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530</v>
      </c>
      <c r="BQ72" s="382"/>
      <c r="BR72" s="382"/>
      <c r="BS72" s="382"/>
      <c r="BT72" s="382"/>
      <c r="BU72" s="382"/>
      <c r="BV72" s="382"/>
      <c r="BW72" s="382"/>
      <c r="BX72" s="382" t="s">
        <v>531</v>
      </c>
      <c r="BY72" s="382"/>
      <c r="BZ72" s="382"/>
      <c r="CA72" s="382"/>
      <c r="CB72" s="382"/>
      <c r="CC72" s="382"/>
      <c r="CD72" s="382"/>
      <c r="CE72" s="382"/>
      <c r="CF72" s="382" t="s">
        <v>532</v>
      </c>
      <c r="CG72" s="382"/>
      <c r="CH72" s="382"/>
      <c r="CI72" s="382"/>
      <c r="CJ72" s="382"/>
      <c r="CK72" s="382"/>
      <c r="CL72" s="382"/>
      <c r="CM72" s="382"/>
      <c r="CN72" s="382" t="s">
        <v>533</v>
      </c>
      <c r="CO72" s="382"/>
      <c r="CP72" s="382"/>
      <c r="CQ72" s="382"/>
      <c r="CR72" s="382"/>
      <c r="CS72" s="382"/>
      <c r="CT72" s="382"/>
      <c r="CU72" s="382"/>
      <c r="CV72" s="382" t="s">
        <v>534</v>
      </c>
      <c r="CW72" s="382"/>
      <c r="CX72" s="382"/>
      <c r="CY72" s="382"/>
      <c r="CZ72" s="382"/>
      <c r="DA72" s="382"/>
      <c r="DB72" s="382"/>
      <c r="DC72" s="382"/>
    </row>
    <row r="73" spans="2:107" x14ac:dyDescent="0.15">
      <c r="B73" s="247"/>
      <c r="G73" s="385"/>
      <c r="H73" s="385"/>
      <c r="I73" s="385"/>
      <c r="J73" s="385"/>
      <c r="K73" s="381"/>
      <c r="L73" s="381"/>
      <c r="M73" s="381"/>
      <c r="N73" s="381"/>
      <c r="AM73" s="359"/>
      <c r="AN73" s="380" t="s">
        <v>567</v>
      </c>
      <c r="AO73" s="380"/>
      <c r="AP73" s="380"/>
      <c r="AQ73" s="380"/>
      <c r="AR73" s="380"/>
      <c r="AS73" s="380"/>
      <c r="AT73" s="380"/>
      <c r="AU73" s="380"/>
      <c r="AV73" s="380"/>
      <c r="AW73" s="380"/>
      <c r="AX73" s="380"/>
      <c r="AY73" s="380"/>
      <c r="AZ73" s="380"/>
      <c r="BA73" s="380"/>
      <c r="BB73" s="380" t="s">
        <v>568</v>
      </c>
      <c r="BC73" s="380"/>
      <c r="BD73" s="380"/>
      <c r="BE73" s="380"/>
      <c r="BF73" s="380"/>
      <c r="BG73" s="380"/>
      <c r="BH73" s="380"/>
      <c r="BI73" s="380"/>
      <c r="BJ73" s="380"/>
      <c r="BK73" s="380"/>
      <c r="BL73" s="380"/>
      <c r="BM73" s="380"/>
      <c r="BN73" s="380"/>
      <c r="BO73" s="380"/>
      <c r="BP73" s="377">
        <v>20.6</v>
      </c>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573</v>
      </c>
      <c r="BC75" s="380"/>
      <c r="BD75" s="380"/>
      <c r="BE75" s="380"/>
      <c r="BF75" s="380"/>
      <c r="BG75" s="380"/>
      <c r="BH75" s="380"/>
      <c r="BI75" s="380"/>
      <c r="BJ75" s="380"/>
      <c r="BK75" s="380"/>
      <c r="BL75" s="380"/>
      <c r="BM75" s="380"/>
      <c r="BN75" s="380"/>
      <c r="BO75" s="380"/>
      <c r="BP75" s="377">
        <v>10.8</v>
      </c>
      <c r="BQ75" s="377"/>
      <c r="BR75" s="377"/>
      <c r="BS75" s="377"/>
      <c r="BT75" s="377"/>
      <c r="BU75" s="377"/>
      <c r="BV75" s="377"/>
      <c r="BW75" s="377"/>
      <c r="BX75" s="377">
        <v>9.5</v>
      </c>
      <c r="BY75" s="377"/>
      <c r="BZ75" s="377"/>
      <c r="CA75" s="377"/>
      <c r="CB75" s="377"/>
      <c r="CC75" s="377"/>
      <c r="CD75" s="377"/>
      <c r="CE75" s="377"/>
      <c r="CF75" s="377">
        <v>9</v>
      </c>
      <c r="CG75" s="377"/>
      <c r="CH75" s="377"/>
      <c r="CI75" s="377"/>
      <c r="CJ75" s="377"/>
      <c r="CK75" s="377"/>
      <c r="CL75" s="377"/>
      <c r="CM75" s="377"/>
      <c r="CN75" s="377">
        <v>9</v>
      </c>
      <c r="CO75" s="377"/>
      <c r="CP75" s="377"/>
      <c r="CQ75" s="377"/>
      <c r="CR75" s="377"/>
      <c r="CS75" s="377"/>
      <c r="CT75" s="377"/>
      <c r="CU75" s="377"/>
      <c r="CV75" s="377">
        <v>8.4</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570</v>
      </c>
      <c r="AO77" s="382"/>
      <c r="AP77" s="382"/>
      <c r="AQ77" s="382"/>
      <c r="AR77" s="382"/>
      <c r="AS77" s="382"/>
      <c r="AT77" s="382"/>
      <c r="AU77" s="382"/>
      <c r="AV77" s="382"/>
      <c r="AW77" s="382"/>
      <c r="AX77" s="382"/>
      <c r="AY77" s="382"/>
      <c r="AZ77" s="382"/>
      <c r="BA77" s="382"/>
      <c r="BB77" s="380" t="s">
        <v>568</v>
      </c>
      <c r="BC77" s="380"/>
      <c r="BD77" s="380"/>
      <c r="BE77" s="380"/>
      <c r="BF77" s="380"/>
      <c r="BG77" s="380"/>
      <c r="BH77" s="380"/>
      <c r="BI77" s="380"/>
      <c r="BJ77" s="380"/>
      <c r="BK77" s="380"/>
      <c r="BL77" s="380"/>
      <c r="BM77" s="380"/>
      <c r="BN77" s="380"/>
      <c r="BO77" s="380"/>
      <c r="BP77" s="377">
        <v>37.299999999999997</v>
      </c>
      <c r="BQ77" s="377"/>
      <c r="BR77" s="377"/>
      <c r="BS77" s="377"/>
      <c r="BT77" s="377"/>
      <c r="BU77" s="377"/>
      <c r="BV77" s="377"/>
      <c r="BW77" s="377"/>
      <c r="BX77" s="377">
        <v>25.4</v>
      </c>
      <c r="BY77" s="377"/>
      <c r="BZ77" s="377"/>
      <c r="CA77" s="377"/>
      <c r="CB77" s="377"/>
      <c r="CC77" s="377"/>
      <c r="CD77" s="377"/>
      <c r="CE77" s="377"/>
      <c r="CF77" s="377">
        <v>17.600000000000001</v>
      </c>
      <c r="CG77" s="377"/>
      <c r="CH77" s="377"/>
      <c r="CI77" s="377"/>
      <c r="CJ77" s="377"/>
      <c r="CK77" s="377"/>
      <c r="CL77" s="377"/>
      <c r="CM77" s="377"/>
      <c r="CN77" s="377">
        <v>17.2</v>
      </c>
      <c r="CO77" s="377"/>
      <c r="CP77" s="377"/>
      <c r="CQ77" s="377"/>
      <c r="CR77" s="377"/>
      <c r="CS77" s="377"/>
      <c r="CT77" s="377"/>
      <c r="CU77" s="377"/>
      <c r="CV77" s="377">
        <v>16.100000000000001</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573</v>
      </c>
      <c r="BC79" s="380"/>
      <c r="BD79" s="380"/>
      <c r="BE79" s="380"/>
      <c r="BF79" s="380"/>
      <c r="BG79" s="380"/>
      <c r="BH79" s="380"/>
      <c r="BI79" s="380"/>
      <c r="BJ79" s="380"/>
      <c r="BK79" s="380"/>
      <c r="BL79" s="380"/>
      <c r="BM79" s="380"/>
      <c r="BN79" s="380"/>
      <c r="BO79" s="380"/>
      <c r="BP79" s="377">
        <v>8.6</v>
      </c>
      <c r="BQ79" s="377"/>
      <c r="BR79" s="377"/>
      <c r="BS79" s="377"/>
      <c r="BT79" s="377"/>
      <c r="BU79" s="377"/>
      <c r="BV79" s="377"/>
      <c r="BW79" s="377"/>
      <c r="BX79" s="377">
        <v>8.3000000000000007</v>
      </c>
      <c r="BY79" s="377"/>
      <c r="BZ79" s="377"/>
      <c r="CA79" s="377"/>
      <c r="CB79" s="377"/>
      <c r="CC79" s="377"/>
      <c r="CD79" s="377"/>
      <c r="CE79" s="377"/>
      <c r="CF79" s="377">
        <v>8.4</v>
      </c>
      <c r="CG79" s="377"/>
      <c r="CH79" s="377"/>
      <c r="CI79" s="377"/>
      <c r="CJ79" s="377"/>
      <c r="CK79" s="377"/>
      <c r="CL79" s="377"/>
      <c r="CM79" s="377"/>
      <c r="CN79" s="377">
        <v>8.6</v>
      </c>
      <c r="CO79" s="377"/>
      <c r="CP79" s="377"/>
      <c r="CQ79" s="377"/>
      <c r="CR79" s="377"/>
      <c r="CS79" s="377"/>
      <c r="CT79" s="377"/>
      <c r="CU79" s="377"/>
      <c r="CV79" s="377">
        <v>8.6999999999999993</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Mi1GsFsbFZPWCCY7yr3RO7J/QuR02HFtw5Dh4jotuiK5yFxKOyFCGYh1qLbVJfddwZsG6Sja9SYOoB1IyxA1pw==" saltValue="0Yz70Pkjov3UaEbCmO0CT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35B1F-B402-4235-B466-C681B33A5933}">
  <sheetPr>
    <pageSetUpPr fitToPage="1"/>
  </sheetPr>
  <dimension ref="A1:DR125"/>
  <sheetViews>
    <sheetView showGridLines="0" zoomScaleNormal="100" zoomScaleSheetLayoutView="70" workbookViewId="0">
      <selection activeCell="AW16" sqref="AW16"/>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ZsXWtv+28+qYW2vrb3Srigd/fliZBboJnTe5dX2Bkc4x9dQB3QaVdQDH55DLhCNXInXW5Et6jMEmkNUSw4fpTg==" saltValue="aVBXITw8BfJS470x++/IE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C3EAB-5F1B-435D-9CD8-7E00EE41BD18}">
  <sheetPr>
    <pageSetUpPr fitToPage="1"/>
  </sheetPr>
  <dimension ref="A1:DR125"/>
  <sheetViews>
    <sheetView showGridLines="0" zoomScaleNormal="100" zoomScaleSheetLayoutView="55" workbookViewId="0">
      <selection activeCell="AW16" sqref="AW16"/>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cYvziE2GfVx3irEO8XuCkmdEzf8ND188S//AJZ98wBOB/MSm1LHL+2wcgnYj6Iy8bZXnKa2e5J2GWI36OAS2cA==" saltValue="5m7/+BpAOb2jS9cY3EmwE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529</v>
      </c>
      <c r="G2" s="137"/>
      <c r="H2" s="138"/>
    </row>
    <row r="3" spans="1:8" x14ac:dyDescent="0.15">
      <c r="A3" s="134" t="s">
        <v>522</v>
      </c>
      <c r="B3" s="139"/>
      <c r="C3" s="140"/>
      <c r="D3" s="141">
        <v>52713</v>
      </c>
      <c r="E3" s="142"/>
      <c r="F3" s="143">
        <v>76347</v>
      </c>
      <c r="G3" s="144"/>
      <c r="H3" s="145"/>
    </row>
    <row r="4" spans="1:8" x14ac:dyDescent="0.15">
      <c r="A4" s="146"/>
      <c r="B4" s="147"/>
      <c r="C4" s="148"/>
      <c r="D4" s="149">
        <v>17517</v>
      </c>
      <c r="E4" s="150"/>
      <c r="F4" s="151">
        <v>41762</v>
      </c>
      <c r="G4" s="152"/>
      <c r="H4" s="153"/>
    </row>
    <row r="5" spans="1:8" x14ac:dyDescent="0.15">
      <c r="A5" s="134" t="s">
        <v>524</v>
      </c>
      <c r="B5" s="139"/>
      <c r="C5" s="140"/>
      <c r="D5" s="141">
        <v>64678</v>
      </c>
      <c r="E5" s="142"/>
      <c r="F5" s="143">
        <v>69604</v>
      </c>
      <c r="G5" s="144"/>
      <c r="H5" s="145"/>
    </row>
    <row r="6" spans="1:8" x14ac:dyDescent="0.15">
      <c r="A6" s="146"/>
      <c r="B6" s="147"/>
      <c r="C6" s="148"/>
      <c r="D6" s="149">
        <v>18634</v>
      </c>
      <c r="E6" s="150"/>
      <c r="F6" s="151">
        <v>36247</v>
      </c>
      <c r="G6" s="152"/>
      <c r="H6" s="153"/>
    </row>
    <row r="7" spans="1:8" x14ac:dyDescent="0.15">
      <c r="A7" s="134" t="s">
        <v>525</v>
      </c>
      <c r="B7" s="139"/>
      <c r="C7" s="140"/>
      <c r="D7" s="141">
        <v>76592</v>
      </c>
      <c r="E7" s="142"/>
      <c r="F7" s="143">
        <v>68410</v>
      </c>
      <c r="G7" s="144"/>
      <c r="H7" s="145"/>
    </row>
    <row r="8" spans="1:8" x14ac:dyDescent="0.15">
      <c r="A8" s="146"/>
      <c r="B8" s="147"/>
      <c r="C8" s="148"/>
      <c r="D8" s="149">
        <v>25080</v>
      </c>
      <c r="E8" s="150"/>
      <c r="F8" s="151">
        <v>35086</v>
      </c>
      <c r="G8" s="152"/>
      <c r="H8" s="153"/>
    </row>
    <row r="9" spans="1:8" x14ac:dyDescent="0.15">
      <c r="A9" s="134" t="s">
        <v>526</v>
      </c>
      <c r="B9" s="139"/>
      <c r="C9" s="140"/>
      <c r="D9" s="141">
        <v>173273</v>
      </c>
      <c r="E9" s="142"/>
      <c r="F9" s="143">
        <v>73019</v>
      </c>
      <c r="G9" s="144"/>
      <c r="H9" s="145"/>
    </row>
    <row r="10" spans="1:8" x14ac:dyDescent="0.15">
      <c r="A10" s="146"/>
      <c r="B10" s="147"/>
      <c r="C10" s="148"/>
      <c r="D10" s="149">
        <v>18326</v>
      </c>
      <c r="E10" s="150"/>
      <c r="F10" s="151">
        <v>39427</v>
      </c>
      <c r="G10" s="152"/>
      <c r="H10" s="153"/>
    </row>
    <row r="11" spans="1:8" x14ac:dyDescent="0.15">
      <c r="A11" s="134" t="s">
        <v>527</v>
      </c>
      <c r="B11" s="139"/>
      <c r="C11" s="140"/>
      <c r="D11" s="141">
        <v>175341</v>
      </c>
      <c r="E11" s="142"/>
      <c r="F11" s="143">
        <v>76590</v>
      </c>
      <c r="G11" s="144"/>
      <c r="H11" s="145"/>
    </row>
    <row r="12" spans="1:8" x14ac:dyDescent="0.15">
      <c r="A12" s="146"/>
      <c r="B12" s="147"/>
      <c r="C12" s="154"/>
      <c r="D12" s="149">
        <v>128610</v>
      </c>
      <c r="E12" s="150"/>
      <c r="F12" s="151">
        <v>42387</v>
      </c>
      <c r="G12" s="152"/>
      <c r="H12" s="153"/>
    </row>
    <row r="13" spans="1:8" x14ac:dyDescent="0.15">
      <c r="A13" s="134"/>
      <c r="B13" s="139"/>
      <c r="C13" s="140"/>
      <c r="D13" s="141">
        <v>108519</v>
      </c>
      <c r="E13" s="142"/>
      <c r="F13" s="143">
        <v>72794</v>
      </c>
      <c r="G13" s="155"/>
      <c r="H13" s="145"/>
    </row>
    <row r="14" spans="1:8" x14ac:dyDescent="0.15">
      <c r="A14" s="146"/>
      <c r="B14" s="147"/>
      <c r="C14" s="148"/>
      <c r="D14" s="149">
        <v>41633</v>
      </c>
      <c r="E14" s="150"/>
      <c r="F14" s="151">
        <v>38982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5.26</v>
      </c>
      <c r="C19" s="156">
        <f>ROUND(VALUE(SUBSTITUTE(実質収支比率等に係る経年分析!G$48,"▲","-")),2)</f>
        <v>5.31</v>
      </c>
      <c r="D19" s="156">
        <f>ROUND(VALUE(SUBSTITUTE(実質収支比率等に係る経年分析!H$48,"▲","-")),2)</f>
        <v>6.76</v>
      </c>
      <c r="E19" s="156">
        <f>ROUND(VALUE(SUBSTITUTE(実質収支比率等に係る経年分析!I$48,"▲","-")),2)</f>
        <v>6.2</v>
      </c>
      <c r="F19" s="156">
        <f>ROUND(VALUE(SUBSTITUTE(実質収支比率等に係る経年分析!J$48,"▲","-")),2)</f>
        <v>7.25</v>
      </c>
    </row>
    <row r="20" spans="1:11" x14ac:dyDescent="0.15">
      <c r="A20" s="156" t="s">
        <v>53</v>
      </c>
      <c r="B20" s="156">
        <f>ROUND(VALUE(SUBSTITUTE(実質収支比率等に係る経年分析!F$47,"▲","-")),2)</f>
        <v>17.87</v>
      </c>
      <c r="C20" s="156">
        <f>ROUND(VALUE(SUBSTITUTE(実質収支比率等に係る経年分析!G$47,"▲","-")),2)</f>
        <v>19.46</v>
      </c>
      <c r="D20" s="156">
        <f>ROUND(VALUE(SUBSTITUTE(実質収支比率等に係る経年分析!H$47,"▲","-")),2)</f>
        <v>20.65</v>
      </c>
      <c r="E20" s="156">
        <f>ROUND(VALUE(SUBSTITUTE(実質収支比率等に係る経年分析!I$47,"▲","-")),2)</f>
        <v>20.73</v>
      </c>
      <c r="F20" s="156">
        <f>ROUND(VALUE(SUBSTITUTE(実質収支比率等に係る経年分析!J$47,"▲","-")),2)</f>
        <v>21.53</v>
      </c>
    </row>
    <row r="21" spans="1:11" x14ac:dyDescent="0.15">
      <c r="A21" s="156" t="s">
        <v>54</v>
      </c>
      <c r="B21" s="156">
        <f>IF(ISNUMBER(VALUE(SUBSTITUTE(実質収支比率等に係る経年分析!F$49,"▲","-"))),ROUND(VALUE(SUBSTITUTE(実質収支比率等に係る経年分析!F$49,"▲","-")),2),NA())</f>
        <v>2.23</v>
      </c>
      <c r="C21" s="156">
        <f>IF(ISNUMBER(VALUE(SUBSTITUTE(実質収支比率等に係る経年分析!G$49,"▲","-"))),ROUND(VALUE(SUBSTITUTE(実質収支比率等に係る経年分析!G$49,"▲","-")),2),NA())</f>
        <v>2.97</v>
      </c>
      <c r="D21" s="156">
        <f>IF(ISNUMBER(VALUE(SUBSTITUTE(実質収支比率等に係る経年分析!H$49,"▲","-"))),ROUND(VALUE(SUBSTITUTE(実質収支比率等に係る経年分析!H$49,"▲","-")),2),NA())</f>
        <v>1.89</v>
      </c>
      <c r="E21" s="156">
        <f>IF(ISNUMBER(VALUE(SUBSTITUTE(実質収支比率等に係る経年分析!I$49,"▲","-"))),ROUND(VALUE(SUBSTITUTE(実質収支比率等に係る経年分析!I$49,"▲","-")),2),NA())</f>
        <v>-0.37</v>
      </c>
      <c r="F21" s="156">
        <f>IF(ISNUMBER(VALUE(SUBSTITUTE(実質収支比率等に係る経年分析!J$49,"▲","-"))),ROUND(VALUE(SUBSTITUTE(実質収支比率等に係る経年分析!J$49,"▲","-")),2),NA())</f>
        <v>1.9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保戸島航路事業特別会計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1.1200000000000001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0.56999999999999995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0.12</v>
      </c>
    </row>
    <row r="32" spans="1:11" x14ac:dyDescent="0.15">
      <c r="A32" s="157" t="str">
        <f>IF(連結実質赤字比率に係る赤字・黒字の構成分析!C$38="",NA(),連結実質赤字比率に係る赤字・黒字の構成分析!C$38)</f>
        <v>津久見市簡易水道事業会計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0.14000000000000001</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2.11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5.53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6.76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7.24</v>
      </c>
    </row>
    <row r="35" spans="1:16" x14ac:dyDescent="0.15">
      <c r="A35" s="157" t="str">
        <f>IF(連結実質赤字比率に係る赤字・黒字の構成分析!C$35="",NA(),連結実質赤字比率に係る赤字・黒字の構成分析!C$35)</f>
        <v>津久見市水道事業会計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14.36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9.15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10.48</v>
      </c>
    </row>
    <row r="36" spans="1:16" x14ac:dyDescent="0.15">
      <c r="A36" s="157" t="str">
        <f>IF(連結実質赤字比率に係る赤字・黒字の構成分析!C$34="",NA(),連結実質赤字比率に係る赤字・黒字の構成分析!C$34)</f>
        <v>津久見市下水道事業会計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0.98</v>
      </c>
      <c r="J36" s="157">
        <f>IF(ROUND(VALUE(SUBSTITUTE(連結実質赤字比率に係る赤字・黒字の構成分析!J$34,"▲", "-")), 2) &lt; 0, ABS(ROUND(VALUE(SUBSTITUTE(連結実質赤字比率に係る赤字・黒字の構成分析!J$34,"▲", "-")), 2)), NA())</f>
        <v>0.09</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1016</v>
      </c>
      <c r="E42" s="158"/>
      <c r="F42" s="158"/>
      <c r="G42" s="158">
        <f>'実質公債費比率（分子）の構造'!L$52</f>
        <v>1072</v>
      </c>
      <c r="H42" s="158"/>
      <c r="I42" s="158"/>
      <c r="J42" s="158">
        <f>'実質公債費比率（分子）の構造'!M$52</f>
        <v>1113</v>
      </c>
      <c r="K42" s="158"/>
      <c r="L42" s="158"/>
      <c r="M42" s="158">
        <f>'実質公債費比率（分子）の構造'!N$52</f>
        <v>1129</v>
      </c>
      <c r="N42" s="158"/>
      <c r="O42" s="158"/>
      <c r="P42" s="158">
        <f>'実質公債費比率（分子）の構造'!O$52</f>
        <v>1066</v>
      </c>
    </row>
    <row r="43" spans="1:16" x14ac:dyDescent="0.15">
      <c r="A43" s="158" t="s">
        <v>16</v>
      </c>
      <c r="B43" s="158">
        <f>'実質公債費比率（分子）の構造'!K$51</f>
        <v>0</v>
      </c>
      <c r="C43" s="158"/>
      <c r="D43" s="158"/>
      <c r="E43" s="158" t="str">
        <f>'実質公債費比率（分子）の構造'!L$51</f>
        <v>-</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205</v>
      </c>
      <c r="C46" s="158"/>
      <c r="D46" s="158"/>
      <c r="E46" s="158">
        <f>'実質公債費比率（分子）の構造'!L$48</f>
        <v>196</v>
      </c>
      <c r="F46" s="158"/>
      <c r="G46" s="158"/>
      <c r="H46" s="158">
        <f>'実質公債費比率（分子）の構造'!M$48</f>
        <v>202</v>
      </c>
      <c r="I46" s="158"/>
      <c r="J46" s="158"/>
      <c r="K46" s="158">
        <f>'実質公債費比率（分子）の構造'!N$48</f>
        <v>208</v>
      </c>
      <c r="L46" s="158"/>
      <c r="M46" s="158"/>
      <c r="N46" s="158">
        <f>'実質公債費比率（分子）の構造'!O$48</f>
        <v>185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1238</v>
      </c>
      <c r="C49" s="158"/>
      <c r="D49" s="158"/>
      <c r="E49" s="158">
        <f>'実質公債費比率（分子）の構造'!L$45</f>
        <v>1307</v>
      </c>
      <c r="F49" s="158"/>
      <c r="G49" s="158"/>
      <c r="H49" s="158">
        <f>'実質公債費比率（分子）の構造'!M$45</f>
        <v>1383</v>
      </c>
      <c r="I49" s="158"/>
      <c r="J49" s="158"/>
      <c r="K49" s="158">
        <f>'実質公債費比率（分子）の構造'!N$45</f>
        <v>1347</v>
      </c>
      <c r="L49" s="158"/>
      <c r="M49" s="158"/>
      <c r="N49" s="158">
        <f>'実質公債費比率（分子）の構造'!O$45</f>
        <v>1223</v>
      </c>
      <c r="O49" s="158"/>
      <c r="P49" s="158"/>
    </row>
    <row r="50" spans="1:16" x14ac:dyDescent="0.15">
      <c r="A50" s="158" t="s">
        <v>67</v>
      </c>
      <c r="B50" s="158" t="e">
        <f>NA()</f>
        <v>#N/A</v>
      </c>
      <c r="C50" s="158">
        <f>IF(ISNUMBER('実質公債費比率（分子）の構造'!K$53),'実質公債費比率（分子）の構造'!K$53,NA())</f>
        <v>427</v>
      </c>
      <c r="D50" s="158" t="e">
        <f>NA()</f>
        <v>#N/A</v>
      </c>
      <c r="E50" s="158" t="e">
        <f>NA()</f>
        <v>#N/A</v>
      </c>
      <c r="F50" s="158">
        <f>IF(ISNUMBER('実質公債費比率（分子）の構造'!L$53),'実質公債費比率（分子）の構造'!L$53,NA())</f>
        <v>431</v>
      </c>
      <c r="G50" s="158" t="e">
        <f>NA()</f>
        <v>#N/A</v>
      </c>
      <c r="H50" s="158" t="e">
        <f>NA()</f>
        <v>#N/A</v>
      </c>
      <c r="I50" s="158">
        <f>IF(ISNUMBER('実質公債費比率（分子）の構造'!M$53),'実質公債費比率（分子）の構造'!M$53,NA())</f>
        <v>472</v>
      </c>
      <c r="J50" s="158" t="e">
        <f>NA()</f>
        <v>#N/A</v>
      </c>
      <c r="K50" s="158" t="e">
        <f>NA()</f>
        <v>#N/A</v>
      </c>
      <c r="L50" s="158">
        <f>IF(ISNUMBER('実質公債費比率（分子）の構造'!N$53),'実質公債費比率（分子）の構造'!N$53,NA())</f>
        <v>426</v>
      </c>
      <c r="M50" s="158" t="e">
        <f>NA()</f>
        <v>#N/A</v>
      </c>
      <c r="N50" s="158" t="e">
        <f>NA()</f>
        <v>#N/A</v>
      </c>
      <c r="O50" s="158">
        <f>IF(ISNUMBER('実質公債費比率（分子）の構造'!O$53),'実質公債費比率（分子）の構造'!O$53,NA())</f>
        <v>342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10261</v>
      </c>
      <c r="E56" s="157"/>
      <c r="F56" s="157"/>
      <c r="G56" s="157">
        <f>'将来負担比率（分子）の構造'!J$52</f>
        <v>9883</v>
      </c>
      <c r="H56" s="157"/>
      <c r="I56" s="157"/>
      <c r="J56" s="157">
        <f>'将来負担比率（分子）の構造'!K$52</f>
        <v>9485</v>
      </c>
      <c r="K56" s="157"/>
      <c r="L56" s="157"/>
      <c r="M56" s="157">
        <f>'将来負担比率（分子）の構造'!L$52</f>
        <v>9750</v>
      </c>
      <c r="N56" s="157"/>
      <c r="O56" s="157"/>
      <c r="P56" s="157">
        <f>'将来負担比率（分子）の構造'!M$52</f>
        <v>10275</v>
      </c>
    </row>
    <row r="57" spans="1:16" x14ac:dyDescent="0.15">
      <c r="A57" s="157" t="s">
        <v>42</v>
      </c>
      <c r="B57" s="157"/>
      <c r="C57" s="157"/>
      <c r="D57" s="157">
        <f>'将来負担比率（分子）の構造'!I$51</f>
        <v>420</v>
      </c>
      <c r="E57" s="157"/>
      <c r="F57" s="157"/>
      <c r="G57" s="157">
        <f>'将来負担比率（分子）の構造'!J$51</f>
        <v>344</v>
      </c>
      <c r="H57" s="157"/>
      <c r="I57" s="157"/>
      <c r="J57" s="157">
        <f>'将来負担比率（分子）の構造'!K$51</f>
        <v>302</v>
      </c>
      <c r="K57" s="157"/>
      <c r="L57" s="157"/>
      <c r="M57" s="157">
        <f>'将来負担比率（分子）の構造'!L$51</f>
        <v>297</v>
      </c>
      <c r="N57" s="157"/>
      <c r="O57" s="157"/>
      <c r="P57" s="157">
        <f>'将来負担比率（分子）の構造'!M$51</f>
        <v>305</v>
      </c>
    </row>
    <row r="58" spans="1:16" x14ac:dyDescent="0.15">
      <c r="A58" s="157" t="s">
        <v>41</v>
      </c>
      <c r="B58" s="157"/>
      <c r="C58" s="157"/>
      <c r="D58" s="157">
        <f>'将来負担比率（分子）の構造'!I$50</f>
        <v>3851</v>
      </c>
      <c r="E58" s="157"/>
      <c r="F58" s="157"/>
      <c r="G58" s="157">
        <f>'将来負担比率（分子）の構造'!J$50</f>
        <v>4542</v>
      </c>
      <c r="H58" s="157"/>
      <c r="I58" s="157"/>
      <c r="J58" s="157">
        <f>'将来負担比率（分子）の構造'!K$50</f>
        <v>4693</v>
      </c>
      <c r="K58" s="157"/>
      <c r="L58" s="157"/>
      <c r="M58" s="157">
        <f>'将来負担比率（分子）の構造'!L$50</f>
        <v>4886</v>
      </c>
      <c r="N58" s="157"/>
      <c r="O58" s="157"/>
      <c r="P58" s="157">
        <f>'将来負担比率（分子）の構造'!M$50</f>
        <v>4822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2308</v>
      </c>
      <c r="C62" s="157"/>
      <c r="D62" s="157"/>
      <c r="E62" s="157">
        <f>'将来負担比率（分子）の構造'!J$45</f>
        <v>2243</v>
      </c>
      <c r="F62" s="157"/>
      <c r="G62" s="157"/>
      <c r="H62" s="157">
        <f>'将来負担比率（分子）の構造'!K$45</f>
        <v>2090</v>
      </c>
      <c r="I62" s="157"/>
      <c r="J62" s="157"/>
      <c r="K62" s="157">
        <f>'将来負担比率（分子）の構造'!L$45</f>
        <v>1915</v>
      </c>
      <c r="L62" s="157"/>
      <c r="M62" s="157"/>
      <c r="N62" s="157">
        <f>'将来負担比率（分子）の構造'!M$45</f>
        <v>1776</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2565</v>
      </c>
      <c r="C64" s="157"/>
      <c r="D64" s="157"/>
      <c r="E64" s="157">
        <f>'将来負担比率（分子）の構造'!J$43</f>
        <v>2332</v>
      </c>
      <c r="F64" s="157"/>
      <c r="G64" s="157"/>
      <c r="H64" s="157">
        <f>'将来負担比率（分子）の構造'!K$43</f>
        <v>2101</v>
      </c>
      <c r="I64" s="157"/>
      <c r="J64" s="157"/>
      <c r="K64" s="157">
        <f>'将来負担比率（分子）の構造'!L$43</f>
        <v>2072</v>
      </c>
      <c r="L64" s="157"/>
      <c r="M64" s="157"/>
      <c r="N64" s="157">
        <f>'将来負担比率（分子）の構造'!M$43</f>
        <v>1902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10648</v>
      </c>
      <c r="C66" s="157"/>
      <c r="D66" s="157"/>
      <c r="E66" s="157">
        <f>'将来負担比率（分子）の構造'!J$41</f>
        <v>10130</v>
      </c>
      <c r="F66" s="157"/>
      <c r="G66" s="157"/>
      <c r="H66" s="157">
        <f>'将来負担比率（分子）の構造'!K$41</f>
        <v>9669</v>
      </c>
      <c r="I66" s="157"/>
      <c r="J66" s="157"/>
      <c r="K66" s="157">
        <f>'将来負担比率（分子）の構造'!L$41</f>
        <v>10146</v>
      </c>
      <c r="L66" s="157"/>
      <c r="M66" s="157"/>
      <c r="N66" s="157">
        <f>'将来負担比率（分子）の構造'!M$41</f>
        <v>10907</v>
      </c>
      <c r="O66" s="157"/>
      <c r="P66" s="157"/>
    </row>
    <row r="67" spans="1:16" x14ac:dyDescent="0.15">
      <c r="A67" s="157" t="s">
        <v>71</v>
      </c>
      <c r="B67" s="157" t="e">
        <f>NA()</f>
        <v>#N/A</v>
      </c>
      <c r="C67" s="157">
        <f>IF(ISNUMBER('将来負担比率（分子）の構造'!I$53), IF('将来負担比率（分子）の構造'!I$53 &lt; 0, 0, '将来負担比率（分子）の構造'!I$53), NA())</f>
        <v>989</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1224</v>
      </c>
      <c r="C72" s="161">
        <f>基金残高に係る経年分析!G55</f>
        <v>1234</v>
      </c>
      <c r="D72" s="161">
        <f>基金残高に係る経年分析!H55</f>
        <v>1284</v>
      </c>
    </row>
    <row r="73" spans="1:16" x14ac:dyDescent="0.15">
      <c r="A73" s="160" t="s">
        <v>74</v>
      </c>
      <c r="B73" s="161">
        <f>基金残高に係る経年分析!F56</f>
        <v>690</v>
      </c>
      <c r="C73" s="161">
        <f>基金残高に係る経年分析!G56</f>
        <v>791</v>
      </c>
      <c r="D73" s="161">
        <f>基金残高に係る経年分析!H56</f>
        <v>710</v>
      </c>
    </row>
    <row r="74" spans="1:16" x14ac:dyDescent="0.15">
      <c r="A74" s="160" t="s">
        <v>75</v>
      </c>
      <c r="B74" s="161">
        <f>基金残高に係る経年分析!F57</f>
        <v>2241</v>
      </c>
      <c r="C74" s="161">
        <f>基金残高に係る経年分析!G57</f>
        <v>2325</v>
      </c>
      <c r="D74" s="161">
        <f>基金残高に係る経年分析!H57</f>
        <v>2307</v>
      </c>
    </row>
  </sheetData>
  <sheetProtection algorithmName="SHA-512" hashValue="dkHDtqmKi7uUJ/LmJRxn7bq0Ck72QTgMGUG1Ej17I8dgcwHVKasOjVNaNE6HsQLybJNCaN65cuPI1P8ZKotW7Q==" saltValue="f+ezVU45rtmzGIeDS90R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2026-03-11T03:13:56Z</cp:lastPrinted>
  <dcterms:created xsi:type="dcterms:W3CDTF">2026-02-23T09:42:06Z</dcterms:created>
  <dcterms:modified xsi:type="dcterms:W3CDTF">2026-09-29T00:52:16Z</dcterms:modified>
  <cp:category/>
</cp:coreProperties>
</file>