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6CE8BB6C-A516-40EF-8DE7-8257DFBF036A}" xr6:coauthVersionLast="47" xr6:coauthVersionMax="47" xr10:uidLastSave="{00000000-0000-0000-0000-000000000000}"/>
  <bookViews>
    <workbookView xWindow="28680" yWindow="-120" windowWidth="29040" windowHeight="15720" firstSheet="10"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E38" i="10"/>
  <c r="AM38" i="10"/>
  <c r="U38" i="10"/>
  <c r="C38" i="10"/>
  <c r="BE37" i="10"/>
  <c r="AM37" i="10"/>
  <c r="U37" i="10"/>
  <c r="C37" i="10"/>
  <c r="BE36" i="10"/>
  <c r="BW35" i="10"/>
  <c r="BW36" i="10" s="1"/>
  <c r="BW37" i="10" s="1"/>
  <c r="BW38" i="10" s="1"/>
  <c r="CO34" i="10"/>
  <c r="CO35" i="10" s="1"/>
  <c r="CO36" i="10" s="1"/>
  <c r="CO37" i="10" s="1"/>
  <c r="CO38" i="10" s="1"/>
  <c r="CO39" i="10" s="1"/>
  <c r="BW34" i="10"/>
  <c r="C34" i="10"/>
  <c r="C35" i="10" l="1"/>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alcChain>
</file>

<file path=xl/sharedStrings.xml><?xml version="1.0" encoding="utf-8"?>
<sst xmlns="http://schemas.openxmlformats.org/spreadsheetml/2006/main" count="1167" uniqueCount="587">
  <si>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</si>
  <si>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</si>
  <si>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</si>
  <si>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</si>
  <si>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</si>
  <si>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</si>
  <si>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</si>
  <si>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</si>
  <si>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</si>
  <si>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</si>
  <si>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</si>
  <si>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</si>
  <si>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</si>
  <si>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</si>
  <si>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</si>
  <si>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</si>
  <si>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</si>
  <si>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</si>
  <si>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</si>
  <si>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</si>
  <si>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</si>
  <si>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</si>
  <si>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</si>
  <si>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</si>
  <si>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</si>
  <si>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</si>
  <si>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</si>
  <si>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</si>
  <si>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</si>
  <si>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</si>
  <si>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</si>
  <si>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</si>
  <si>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</si>
  <si>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</si>
  <si>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</si>
  <si>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</si>
  <si>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</si>
  <si>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</si>
  <si>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</si>
  <si>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</si>
  <si>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</si>
  <si>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</si>
  <si>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</si>
  <si>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</si>
  <si>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</si>
  <si>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</si>
  <si>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</si>
  <si>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</si>
  <si>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</si>
  <si>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</si>
  <si>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</si>
  <si>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</si>
  <si>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</si>
  <si>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</si>
  <si>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</si>
  <si>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</si>
  <si>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</si>
  <si>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</si>
  <si>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</si>
  <si>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</si>
  <si>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</si>
  <si>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</si>
  <si>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</si>
  <si>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</si>
  <si>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</si>
  <si>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</si>
  <si>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</si>
  <si>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</si>
  <si>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</si>
  <si>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</si>
  <si>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</si>
  <si>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</si>
  <si>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</si>
  <si>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</si>
  <si>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</si>
  <si>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</si>
  <si>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</si>
  <si>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</si>
  <si>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</si>
  <si>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</si>
  <si>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</si>
  <si>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</si>
  <si>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</si>
  <si>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</si>
  <si>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</si>
  <si>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</si>
  <si>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</si>
  <si>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</si>
  <si>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</si>
  <si>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</si>
  <si>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</si>
  <si>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</si>
  <si>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</si>
  <si>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</si>
  <si>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竹田市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</si>
  <si>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</si>
  <si>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</si>
  <si>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</si>
  <si>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</si>
  <si>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</si>
  <si>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</si>
  <si>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</si>
  <si>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</si>
  <si>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</si>
  <si>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</si>
  <si>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</si>
  <si>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</si>
  <si>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</si>
  <si>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</si>
  <si>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</si>
  <si>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</si>
  <si>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</si>
  <si>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</si>
  <si>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</si>
  <si>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</si>
  <si>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</si>
  <si>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</si>
  <si>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</si>
  <si>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</si>
  <si>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</si>
  <si>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</si>
  <si>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</si>
  <si>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</si>
  <si>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</si>
  <si>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</si>
  <si>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</si>
  <si>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</si>
  <si>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</si>
  <si>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</si>
  <si>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</si>
  <si>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</si>
  <si>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</si>
  <si>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</si>
  <si>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</si>
  <si>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</si>
  <si>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</si>
  <si>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</si>
  <si>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</si>
  <si>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</si>
  <si>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</si>
  <si>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</si>
  <si>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</si>
  <si>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</si>
  <si>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</si>
  <si>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</si>
  <si>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</si>
  <si>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</si>
  <si>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</si>
  <si>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</si>
  <si>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</si>
  <si>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</si>
  <si>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</si>
  <si>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</si>
  <si>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</si>
  <si>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</si>
  <si>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</si>
  <si>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</si>
  <si>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</si>
  <si>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</si>
  <si>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</si>
  <si>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</si>
  <si>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</si>
  <si>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</si>
  <si>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</si>
  <si>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</si>
  <si>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</si>
  <si>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</si>
  <si>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</si>
  <si>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</si>
  <si>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</si>
  <si>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</si>
  <si>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</si>
  <si>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</si>
  <si>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</si>
  <si>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</si>
  <si>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</si>
  <si>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</si>
  <si>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</si>
  <si>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</si>
  <si>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</si>
  <si>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</si>
  <si>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</si>
  <si>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</si>
  <si>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</si>
  <si>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</si>
  <si>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</si>
  <si>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</si>
  <si>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</si>
  <si>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</si>
  <si>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</si>
  <si>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</si>
  <si>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</si>
  <si>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</si>
  <si>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</si>
  <si>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</si>
  <si>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</si>
  <si>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</si>
  <si>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</si>
  <si>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</si>
  <si>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</si>
  <si>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</si>
  <si>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</si>
  <si>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</si>
  <si>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大分県竹田市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</si>
  <si>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</si>
  <si>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</si>
  <si>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</si>
  <si>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</si>
  <si>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</si>
  <si>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</si>
  <si>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</si>
  <si>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</si>
  <si>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</si>
  <si>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</si>
  <si>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</si>
  <si>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</si>
  <si>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</si>
  <si>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</si>
  <si>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</si>
  <si>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</si>
  <si>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</si>
  <si>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</si>
  <si>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</si>
  <si>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</si>
  <si>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</si>
  <si>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</si>
  <si>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</si>
  <si>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</si>
  <si>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</si>
  <si>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</si>
  <si>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</si>
  <si>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</si>
  <si>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</si>
  <si>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</si>
  <si>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</si>
  <si>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</si>
  <si>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</si>
  <si>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</si>
  <si>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</si>
  <si>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</si>
  <si>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</si>
  <si>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</si>
  <si>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</si>
  <si>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</si>
  <si>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</si>
  <si>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</si>
  <si>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</si>
  <si>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</si>
  <si>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</si>
  <si>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</si>
  <si>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</si>
  <si>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</si>
  <si>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</si>
  <si>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</si>
  <si>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</si>
  <si>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</si>
  <si>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</si>
  <si>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</si>
  <si>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</si>
  <si>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</si>
  <si>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</si>
  <si>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</si>
  <si>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</si>
  <si>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</si>
  <si>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</si>
  <si>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</si>
  <si>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</si>
  <si>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</si>
  <si>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</si>
  <si>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</si>
  <si>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</si>
  <si>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</si>
  <si>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</si>
  <si>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</si>
  <si>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</si>
  <si>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</si>
  <si>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</si>
  <si>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</si>
  <si>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</si>
  <si>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</si>
  <si>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</si>
  <si>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</si>
  <si>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</si>
  <si>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</si>
  <si>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</si>
  <si>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</si>
  <si>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</si>
  <si>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</si>
  <si>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</si>
  <si>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</si>
  <si>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</si>
  <si>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</si>
  <si>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</si>
  <si>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</si>
  <si>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</si>
  <si>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</si>
  <si>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</si>
  <si>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</si>
  <si>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</si>
  <si>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</si>
  <si>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</si>
  <si>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</si>
  <si>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</si>
  <si>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</si>
  <si>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</si>
  <si>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</si>
  <si>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</si>
  <si>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</si>
  <si>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</si>
  <si>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</si>
  <si>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</si>
  <si>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</si>
  <si>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</si>
  <si>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</si>
  <si>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</si>
  <si>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</si>
  <si>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</si>
  <si>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</si>
  <si>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</si>
  <si>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</si>
  <si>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</si>
  <si>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</si>
  <si>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</si>
  <si>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</si>
  <si>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</si>
  <si>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</si>
  <si>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</si>
  <si>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</si>
  <si>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</si>
  <si>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</si>
  <si>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</si>
  <si>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</si>
  <si>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</si>
  <si>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</si>
  <si>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</si>
  <si>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</si>
  <si>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</si>
  <si>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</si>
  <si>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</si>
  <si>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</si>
  <si>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</si>
  <si>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</si>
  <si>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</si>
  <si>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</si>
  <si>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</si>
  <si>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</si>
  <si>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</si>
  <si>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</si>
  <si>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</si>
  <si>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</si>
  <si>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</si>
  <si>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</si>
  <si>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</si>
  <si>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</si>
  <si>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大分県竹田市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</si>
  <si>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</si>
  <si>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</si>
  <si>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</si>
  <si>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</si>
  <si>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</si>
  <si>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</si>
  <si>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</si>
  <si>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</si>
  <si>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</si>
  <si>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</si>
  <si>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</si>
  <si>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</si>
  <si>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</si>
  <si>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</si>
  <si>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</si>
  <si>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</si>
  <si>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</si>
  <si>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</si>
  <si>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</si>
  <si>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</si>
  <si>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市立こども診療所特別会計</t>
    <phoneticPr fontId="5"/>
  </si>
  <si>
    <t>長湯温泉療養文化館特別会計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</si>
  <si>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</si>
  <si>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</si>
  <si>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</si>
  <si>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</si>
  <si>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</si>
  <si>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</si>
  <si>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</si>
  <si>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</si>
  <si>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</si>
  <si>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</si>
  <si>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</si>
  <si>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</si>
  <si>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</si>
  <si>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</si>
  <si>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</si>
  <si>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</si>
  <si>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</si>
  <si>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</si>
  <si>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簡易水道事業会計</t>
    <phoneticPr fontId="5"/>
  </si>
  <si>
    <t>農業集落排水事業会計</t>
    <phoneticPr fontId="5"/>
  </si>
  <si>
    <t>浄化槽整備推進事業特別会計</t>
    <phoneticPr fontId="5"/>
  </si>
  <si>
    <t>法非適用企業</t>
    <phoneticPr fontId="5"/>
  </si>
  <si>
    <t>久住高原荘特別会計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</si>
  <si>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</si>
  <si>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</si>
  <si>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</si>
  <si>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</si>
  <si>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</si>
  <si>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</si>
  <si>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</si>
  <si>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</si>
  <si>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</si>
  <si>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</si>
  <si>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</si>
  <si>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</si>
  <si>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</si>
  <si>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</si>
  <si>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</si>
  <si>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</si>
  <si>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</si>
  <si>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</si>
  <si>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</si>
  <si>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</si>
  <si>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</si>
  <si>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</si>
  <si>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</si>
  <si>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</si>
  <si>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</si>
  <si>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</si>
  <si>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</si>
  <si>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</si>
  <si>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</si>
  <si>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</si>
  <si>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</si>
  <si>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</si>
  <si>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</si>
  <si>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</si>
  <si>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</si>
  <si>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</si>
  <si>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</si>
  <si>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</si>
  <si>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</si>
  <si>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</si>
  <si>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</si>
  <si>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</si>
  <si>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</si>
  <si>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</si>
  <si>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</si>
  <si>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</si>
  <si>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</si>
  <si>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</si>
  <si>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</si>
  <si>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</si>
  <si>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</si>
  <si>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</si>
  <si>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</si>
  <si>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</si>
  <si>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</si>
  <si>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</si>
  <si>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</si>
  <si>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</si>
  <si>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</si>
  <si>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</si>
  <si>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</si>
  <si>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</si>
  <si>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</si>
  <si>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</si>
  <si>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</si>
  <si>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</si>
  <si>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</si>
  <si>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</si>
  <si>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</si>
  <si>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</si>
  <si>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</si>
  <si>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</si>
  <si>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</si>
  <si>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</si>
  <si>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</si>
  <si>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</si>
  <si>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</si>
  <si>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</si>
  <si>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</si>
  <si>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</si>
  <si>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</si>
  <si>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</si>
  <si>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</si>
  <si>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</si>
  <si>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</si>
  <si>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</si>
  <si>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</si>
  <si>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</si>
  <si>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</si>
  <si>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</si>
  <si>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</si>
  <si>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</si>
  <si>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</si>
  <si>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</si>
  <si>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</si>
  <si>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</si>
  <si>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</si>
  <si>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</si>
  <si>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</si>
  <si>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</si>
  <si>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</si>
  <si>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</si>
  <si>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</si>
  <si>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</si>
  <si>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</si>
  <si>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</si>
  <si>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</si>
  <si>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</si>
  <si>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</si>
  <si>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</si>
  <si>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</si>
  <si>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</si>
  <si>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</si>
  <si>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</si>
  <si>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</si>
  <si>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</si>
  <si>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</si>
  <si>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</si>
  <si>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</si>
  <si>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</si>
  <si>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</si>
  <si>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</si>
  <si>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</si>
  <si>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</si>
  <si>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</si>
  <si>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</si>
  <si>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</si>
  <si>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</si>
  <si>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</si>
  <si>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</si>
  <si>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</si>
  <si>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</si>
  <si>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</si>
  <si>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</si>
  <si>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</si>
  <si>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2.64</t>
  </si>
  <si>
    <t>▲ 3.19</t>
  </si>
  <si>
    <t>▲ 2.01</t>
  </si>
  <si>
    <t>一般会計</t>
  </si>
  <si>
    <t>水道事業会計</t>
  </si>
  <si>
    <t>介護保険特別会計</t>
  </si>
  <si>
    <t>簡易水道事業会計</t>
  </si>
  <si>
    <t>農業集落排水事業会計</t>
  </si>
  <si>
    <t>国民健康保険特別会計</t>
  </si>
  <si>
    <t>後期高齢者医療特別会計</t>
  </si>
  <si>
    <t>浄化槽整備推進事業特別会計</t>
  </si>
  <si>
    <t>その他会計（赤字）</t>
  </si>
  <si>
    <t>その他会計（黒字）</t>
  </si>
  <si>
    <t>R02</t>
    <phoneticPr fontId="5"/>
  </si>
  <si>
    <t>R03</t>
    <phoneticPr fontId="5"/>
  </si>
  <si>
    <t>R04</t>
    <phoneticPr fontId="5"/>
  </si>
  <si>
    <t>R05</t>
    <phoneticPr fontId="5"/>
  </si>
  <si>
    <t>R06</t>
    <phoneticPr fontId="5"/>
  </si>
  <si>
    <t>基金繰入851百万円</t>
    <rPh sb="2" eb="4">
      <t>クリイレ</t>
    </rPh>
    <phoneticPr fontId="2"/>
  </si>
  <si>
    <t>基金繰入21百万円</t>
    <phoneticPr fontId="2"/>
  </si>
  <si>
    <t>基金繰入97百万円</t>
    <phoneticPr fontId="2"/>
  </si>
  <si>
    <t>-</t>
    <phoneticPr fontId="2"/>
  </si>
  <si>
    <t>大分県消防補償等組合</t>
    <rPh sb="0" eb="3">
      <t>オオイタケン</t>
    </rPh>
    <rPh sb="3" eb="5">
      <t>ショウボウ</t>
    </rPh>
    <rPh sb="5" eb="7">
      <t>ホショウ</t>
    </rPh>
    <rPh sb="7" eb="8">
      <t>トウ</t>
    </rPh>
    <rPh sb="8" eb="10">
      <t>クミアイ</t>
    </rPh>
    <phoneticPr fontId="38"/>
  </si>
  <si>
    <t>大分県交通災害共済組合（交通災害共済事業会計）</t>
    <rPh sb="0" eb="3">
      <t>オオイタケン</t>
    </rPh>
    <rPh sb="3" eb="5">
      <t>コウツウ</t>
    </rPh>
    <rPh sb="5" eb="7">
      <t>サイガイ</t>
    </rPh>
    <rPh sb="7" eb="9">
      <t>キョウサイ</t>
    </rPh>
    <rPh sb="9" eb="11">
      <t>クミアイ</t>
    </rPh>
    <rPh sb="12" eb="14">
      <t>コウツウ</t>
    </rPh>
    <rPh sb="14" eb="16">
      <t>サイガイ</t>
    </rPh>
    <rPh sb="16" eb="18">
      <t>キョウサイ</t>
    </rPh>
    <rPh sb="18" eb="20">
      <t>ジギョウ</t>
    </rPh>
    <rPh sb="20" eb="22">
      <t>カイケイ</t>
    </rPh>
    <phoneticPr fontId="38"/>
  </si>
  <si>
    <t>大分県市町村会館管理組合</t>
    <rPh sb="0" eb="3">
      <t>オオイタケン</t>
    </rPh>
    <rPh sb="3" eb="6">
      <t>シチョウソン</t>
    </rPh>
    <rPh sb="6" eb="8">
      <t>カイカン</t>
    </rPh>
    <rPh sb="8" eb="10">
      <t>カンリ</t>
    </rPh>
    <rPh sb="10" eb="12">
      <t>クミアイ</t>
    </rPh>
    <phoneticPr fontId="38"/>
  </si>
  <si>
    <t>大分県後期高齢者医療広域連合（普通会計）</t>
    <rPh sb="0" eb="3">
      <t>オオイタケン</t>
    </rPh>
    <rPh sb="3" eb="5">
      <t>コウキ</t>
    </rPh>
    <rPh sb="5" eb="8">
      <t>コウレイシャ</t>
    </rPh>
    <rPh sb="8" eb="10">
      <t>イリョウ</t>
    </rPh>
    <rPh sb="10" eb="12">
      <t>コウイキ</t>
    </rPh>
    <rPh sb="12" eb="14">
      <t>レンゴウ</t>
    </rPh>
    <rPh sb="15" eb="17">
      <t>フツウ</t>
    </rPh>
    <rPh sb="17" eb="19">
      <t>カイケイ</t>
    </rPh>
    <phoneticPr fontId="38"/>
  </si>
  <si>
    <t>大分県後期高齢者医療広域連合（後期高齢者医療事業会計）</t>
    <rPh sb="0" eb="3">
      <t>オオイタケン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ジギョウ</t>
    </rPh>
    <rPh sb="24" eb="26">
      <t>カイケイ</t>
    </rPh>
    <phoneticPr fontId="38"/>
  </si>
  <si>
    <t>基金繰入2百万円</t>
    <rPh sb="0" eb="2">
      <t>キキン</t>
    </rPh>
    <rPh sb="2" eb="4">
      <t>クリイレ</t>
    </rPh>
    <rPh sb="5" eb="8">
      <t>ヒャクマンエン</t>
    </rPh>
    <phoneticPr fontId="2"/>
  </si>
  <si>
    <t>基金繰入114百万円</t>
    <phoneticPr fontId="2"/>
  </si>
  <si>
    <t>竹田市土地開発公社</t>
    <rPh sb="0" eb="3">
      <t>タケタシ</t>
    </rPh>
    <rPh sb="3" eb="5">
      <t>トチ</t>
    </rPh>
    <rPh sb="5" eb="7">
      <t>カイハツ</t>
    </rPh>
    <rPh sb="7" eb="9">
      <t>コウシャ</t>
    </rPh>
    <phoneticPr fontId="38"/>
  </si>
  <si>
    <t>荻町まちおこし（有）</t>
    <rPh sb="0" eb="2">
      <t>オギマチ</t>
    </rPh>
    <rPh sb="7" eb="10">
      <t>ユウ</t>
    </rPh>
    <phoneticPr fontId="38"/>
  </si>
  <si>
    <t>（一社）竹田市わかば公社</t>
    <rPh sb="1" eb="3">
      <t>イッシャ</t>
    </rPh>
    <rPh sb="4" eb="7">
      <t>タケタシ</t>
    </rPh>
    <rPh sb="10" eb="12">
      <t>コウシャ</t>
    </rPh>
    <phoneticPr fontId="38"/>
  </si>
  <si>
    <t>まちづくりたけた（株）</t>
    <rPh sb="8" eb="11">
      <t>カブ</t>
    </rPh>
    <phoneticPr fontId="38"/>
  </si>
  <si>
    <t>（公財）竹田市文化振興財団</t>
    <rPh sb="1" eb="2">
      <t>コウ</t>
    </rPh>
    <rPh sb="2" eb="3">
      <t>ザイ</t>
    </rPh>
    <rPh sb="4" eb="7">
      <t>タケタシ</t>
    </rPh>
    <rPh sb="7" eb="9">
      <t>ブンカ</t>
    </rPh>
    <rPh sb="9" eb="11">
      <t>シンコウ</t>
    </rPh>
    <rPh sb="11" eb="13">
      <t>ザイダン</t>
    </rPh>
    <phoneticPr fontId="38"/>
  </si>
  <si>
    <t>（公社）大分県農業農村振興公社</t>
    <rPh sb="1" eb="3">
      <t>コウシャ</t>
    </rPh>
    <rPh sb="4" eb="7">
      <t>オオイタケン</t>
    </rPh>
    <rPh sb="7" eb="9">
      <t>ノウギョウ</t>
    </rPh>
    <rPh sb="9" eb="11">
      <t>ノウソン</t>
    </rPh>
    <rPh sb="11" eb="13">
      <t>シンコウ</t>
    </rPh>
    <rPh sb="13" eb="15">
      <t>コウシャ</t>
    </rPh>
    <phoneticPr fontId="38"/>
  </si>
  <si>
    <t>県所管第三セクター</t>
    <phoneticPr fontId="2"/>
  </si>
  <si>
    <t>地域振興基金</t>
    <rPh sb="0" eb="2">
      <t>チイキ</t>
    </rPh>
    <rPh sb="2" eb="4">
      <t>シンコウ</t>
    </rPh>
    <rPh sb="4" eb="6">
      <t>キキン</t>
    </rPh>
    <phoneticPr fontId="5"/>
  </si>
  <si>
    <t>ふるさと竹田応援基金</t>
    <rPh sb="4" eb="6">
      <t>タケタ</t>
    </rPh>
    <rPh sb="6" eb="8">
      <t>オウエン</t>
    </rPh>
    <rPh sb="8" eb="10">
      <t>キキン</t>
    </rPh>
    <phoneticPr fontId="5"/>
  </si>
  <si>
    <t>地方創生基金</t>
    <rPh sb="0" eb="2">
      <t>チホウ</t>
    </rPh>
    <rPh sb="2" eb="4">
      <t>ソウセイ</t>
    </rPh>
    <rPh sb="4" eb="6">
      <t>キキン</t>
    </rPh>
    <phoneticPr fontId="5"/>
  </si>
  <si>
    <t>福祉振興基金</t>
    <rPh sb="0" eb="2">
      <t>フクシ</t>
    </rPh>
    <rPh sb="2" eb="4">
      <t>シンコウ</t>
    </rPh>
    <rPh sb="4" eb="6">
      <t>キキン</t>
    </rPh>
    <phoneticPr fontId="5"/>
  </si>
  <si>
    <t>公共施設総合管理基金</t>
    <rPh sb="0" eb="2">
      <t>コウキョウ</t>
    </rPh>
    <rPh sb="2" eb="4">
      <t>シセツ</t>
    </rPh>
    <rPh sb="4" eb="6">
      <t>ソウゴウ</t>
    </rPh>
    <rPh sb="6" eb="8">
      <t>カンリ</t>
    </rPh>
    <rPh sb="8" eb="10">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</si>
  <si>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</si>
  <si>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</si>
  <si>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の増は、財政調整基金の取り崩しにより充当可能基金が減少したことや、地方債の新規発行（火葬場整備、防災告知端末更新等）によるもの。また、有形固定資産減価償却率も上昇傾向であり、特に道路、保育所等、学校施設、福祉施設、消防施設の有形固定資産減価償却率が高くなっていることが要因である。
これまで公共施設総合管理計画の削減目標達成に向けて、個別施設計画に基づき老朽施設の集約化・除却等を進めてきたが、今後も積極的に推し進め、施設保有量の適正化に努めていく。</t>
    <rPh sb="0" eb="2">
      <t>ショウライ</t>
    </rPh>
    <rPh sb="2" eb="4">
      <t>フタン</t>
    </rPh>
    <rPh sb="4" eb="6">
      <t>ヒリツ</t>
    </rPh>
    <rPh sb="7" eb="8">
      <t>ゾウ</t>
    </rPh>
    <rPh sb="10" eb="12">
      <t>ザイセイ</t>
    </rPh>
    <rPh sb="12" eb="14">
      <t>チョウセイ</t>
    </rPh>
    <rPh sb="14" eb="16">
      <t>キキン</t>
    </rPh>
    <rPh sb="17" eb="18">
      <t>ト</t>
    </rPh>
    <rPh sb="19" eb="20">
      <t>クズ</t>
    </rPh>
    <rPh sb="24" eb="26">
      <t>ジュウトウ</t>
    </rPh>
    <rPh sb="26" eb="28">
      <t>カノウ</t>
    </rPh>
    <rPh sb="28" eb="30">
      <t>キキン</t>
    </rPh>
    <rPh sb="31" eb="33">
      <t>ゲンショウ</t>
    </rPh>
    <rPh sb="39" eb="42">
      <t>チホウサイ</t>
    </rPh>
    <rPh sb="43" eb="45">
      <t>シンキ</t>
    </rPh>
    <rPh sb="45" eb="47">
      <t>ハッコウ</t>
    </rPh>
    <rPh sb="48" eb="51">
      <t>カソウバ</t>
    </rPh>
    <rPh sb="51" eb="53">
      <t>セイビ</t>
    </rPh>
    <rPh sb="54" eb="56">
      <t>ボウサイ</t>
    </rPh>
    <rPh sb="56" eb="58">
      <t>コクチ</t>
    </rPh>
    <rPh sb="58" eb="60">
      <t>タンマツ</t>
    </rPh>
    <rPh sb="60" eb="62">
      <t>コウシン</t>
    </rPh>
    <rPh sb="62" eb="63">
      <t>トウ</t>
    </rPh>
    <rPh sb="73" eb="79">
      <t>ユウケイコテイシサン</t>
    </rPh>
    <rPh sb="79" eb="81">
      <t>ゲンカ</t>
    </rPh>
    <rPh sb="81" eb="83">
      <t>ショウキャク</t>
    </rPh>
    <rPh sb="83" eb="84">
      <t>リツ</t>
    </rPh>
    <rPh sb="85" eb="87">
      <t>ジョウショウ</t>
    </rPh>
    <rPh sb="87" eb="89">
      <t>ケイコウ</t>
    </rPh>
    <rPh sb="93" eb="94">
      <t>トク</t>
    </rPh>
    <rPh sb="95" eb="97">
      <t>ドウロ</t>
    </rPh>
    <rPh sb="98" eb="101">
      <t>ホイクショ</t>
    </rPh>
    <rPh sb="101" eb="102">
      <t>トウ</t>
    </rPh>
    <rPh sb="103" eb="105">
      <t>ガッコウ</t>
    </rPh>
    <rPh sb="105" eb="107">
      <t>シセツ</t>
    </rPh>
    <rPh sb="108" eb="112">
      <t>フクシシセツ</t>
    </rPh>
    <rPh sb="113" eb="115">
      <t>ショウボウ</t>
    </rPh>
    <rPh sb="115" eb="117">
      <t>シセツ</t>
    </rPh>
    <rPh sb="118" eb="129">
      <t>ユウケイコテイシサンゲンカショウキャクリツ</t>
    </rPh>
    <rPh sb="130" eb="131">
      <t>タカ</t>
    </rPh>
    <rPh sb="140" eb="142">
      <t>ヨウイン</t>
    </rPh>
    <rPh sb="151" eb="153">
      <t>コウキョウ</t>
    </rPh>
    <rPh sb="153" eb="155">
      <t>シセツ</t>
    </rPh>
    <rPh sb="155" eb="157">
      <t>ソウゴウ</t>
    </rPh>
    <rPh sb="157" eb="159">
      <t>カンリ</t>
    </rPh>
    <rPh sb="159" eb="161">
      <t>ケイカク</t>
    </rPh>
    <rPh sb="162" eb="164">
      <t>サクゲン</t>
    </rPh>
    <rPh sb="164" eb="166">
      <t>モクヒョウ</t>
    </rPh>
    <rPh sb="166" eb="168">
      <t>タッセイ</t>
    </rPh>
    <rPh sb="169" eb="170">
      <t>ム</t>
    </rPh>
    <rPh sb="173" eb="175">
      <t>コベツ</t>
    </rPh>
    <rPh sb="175" eb="177">
      <t>シセツ</t>
    </rPh>
    <rPh sb="177" eb="179">
      <t>ケイカク</t>
    </rPh>
    <rPh sb="180" eb="181">
      <t>モト</t>
    </rPh>
    <rPh sb="183" eb="185">
      <t>ロウキュウ</t>
    </rPh>
    <rPh sb="185" eb="187">
      <t>シセツ</t>
    </rPh>
    <rPh sb="188" eb="191">
      <t>シュウヤクカ</t>
    </rPh>
    <rPh sb="192" eb="194">
      <t>ジョキャク</t>
    </rPh>
    <rPh sb="194" eb="195">
      <t>トウ</t>
    </rPh>
    <rPh sb="196" eb="197">
      <t>スス</t>
    </rPh>
    <rPh sb="203" eb="205">
      <t>コンゴ</t>
    </rPh>
    <rPh sb="206" eb="209">
      <t>セッキョクテキ</t>
    </rPh>
    <rPh sb="210" eb="211">
      <t>オ</t>
    </rPh>
    <rPh sb="212" eb="213">
      <t>スス</t>
    </rPh>
    <rPh sb="215" eb="217">
      <t>シセツ</t>
    </rPh>
    <rPh sb="217" eb="219">
      <t>ホユウ</t>
    </rPh>
    <rPh sb="219" eb="220">
      <t>リョウ</t>
    </rPh>
    <rPh sb="221" eb="224">
      <t>テキセイカ</t>
    </rPh>
    <rPh sb="225" eb="226">
      <t>ツト</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</si>
  <si>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</si>
  <si>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</si>
  <si>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</si>
  <si>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</si>
  <si>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</si>
  <si>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</si>
  <si>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将来負担比率の増は、財政調整基金の取り崩しにより充当可能基金が減少したことや、地方債の新規発行（火葬場整備、防災告知端末更新等）によるもの。
実質公債費比率については、類似団体より低い水準であるが、上昇傾向にある。引き続き市民ニーズ・行政需要実態に即した事業を厳選することで地方債発行額の抑制に努める。</t>
    <rPh sb="71" eb="73">
      <t>ジッシツ</t>
    </rPh>
    <rPh sb="73" eb="76">
      <t>コウサイヒ</t>
    </rPh>
    <rPh sb="76" eb="78">
      <t>ヒリツ</t>
    </rPh>
    <rPh sb="84" eb="86">
      <t>ルイジ</t>
    </rPh>
    <rPh sb="86" eb="88">
      <t>ダンタイ</t>
    </rPh>
    <rPh sb="90" eb="91">
      <t>ヒク</t>
    </rPh>
    <rPh sb="92" eb="94">
      <t>スイジュン</t>
    </rPh>
    <rPh sb="99" eb="101">
      <t>ジョウショウ</t>
    </rPh>
    <rPh sb="101" eb="103">
      <t>ケイコウ</t>
    </rPh>
    <rPh sb="107" eb="108">
      <t>ヒ</t>
    </rPh>
    <rPh sb="109" eb="110">
      <t>ツヅ</t>
    </rPh>
    <rPh sb="111" eb="113">
      <t>シミン</t>
    </rPh>
    <rPh sb="117" eb="119">
      <t>ギョウセイ</t>
    </rPh>
    <rPh sb="119" eb="121">
      <t>ジュヨウ</t>
    </rPh>
    <rPh sb="121" eb="123">
      <t>ジッタイ</t>
    </rPh>
    <rPh sb="124" eb="125">
      <t>ソク</t>
    </rPh>
    <rPh sb="127" eb="129">
      <t>ジギョウ</t>
    </rPh>
    <rPh sb="130" eb="132">
      <t>ゲンセン</t>
    </rPh>
    <rPh sb="137" eb="140">
      <t>チホウサイ</t>
    </rPh>
    <rPh sb="140" eb="143">
      <t>ハッコウガク</t>
    </rPh>
    <rPh sb="144" eb="146">
      <t>ヨクセイ</t>
    </rPh>
    <rPh sb="147" eb="148">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</si>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</sst>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8"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20A33C7-0F0E-4211-9EE0-04CB2225FBC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015B-4ECB-BE22-D0CDD0CDAE1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249343</c:v>
                </c:pt>
                <c:pt idx="1">
                  <c:v>137355</c:v>
                </c:pt>
                <c:pt idx="2">
                  <c:v>120654</c:v>
                </c:pt>
                <c:pt idx="3">
                  <c:v>113136</c:v>
                </c:pt>
                <c:pt idx="4">
                  <c:v>173806</c:v>
                </c:pt>
              </c:numCache>
            </c:numRef>
          </c:val>
          <c:smooth val="0"/>
          <c:extLst>
            <c:ext xmlns:c16="http://schemas.microsoft.com/office/drawing/2014/chart" uri="{C3380CC4-5D6E-409C-BE32-E72D297353CC}">
              <c16:uniqueId val="{00000001-015B-4ECB-BE22-D0CDD0CDAE1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4.2</c:v>
                </c:pt>
                <c:pt idx="1">
                  <c:v>11.45</c:v>
                </c:pt>
                <c:pt idx="2">
                  <c:v>8.3800000000000008</c:v>
                </c:pt>
                <c:pt idx="3">
                  <c:v>5</c:v>
                </c:pt>
                <c:pt idx="4">
                  <c:v>4.7699999999999996</c:v>
                </c:pt>
              </c:numCache>
            </c:numRef>
          </c:val>
          <c:extLst>
            <c:ext xmlns:c16="http://schemas.microsoft.com/office/drawing/2014/chart" uri="{C3380CC4-5D6E-409C-BE32-E72D297353CC}">
              <c16:uniqueId val="{00000000-AD36-47B4-807C-1E82D7F3298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34.97</c:v>
                </c:pt>
                <c:pt idx="1">
                  <c:v>33.67</c:v>
                </c:pt>
                <c:pt idx="2">
                  <c:v>34.340000000000003</c:v>
                </c:pt>
                <c:pt idx="3">
                  <c:v>38.46</c:v>
                </c:pt>
                <c:pt idx="4">
                  <c:v>36.229999999999997</c:v>
                </c:pt>
              </c:numCache>
            </c:numRef>
          </c:val>
          <c:extLst>
            <c:ext xmlns:c16="http://schemas.microsoft.com/office/drawing/2014/chart" uri="{C3380CC4-5D6E-409C-BE32-E72D297353CC}">
              <c16:uniqueId val="{00000001-AD36-47B4-807C-1E82D7F3298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-2.64</c:v>
                </c:pt>
                <c:pt idx="1">
                  <c:v>7.46</c:v>
                </c:pt>
                <c:pt idx="2">
                  <c:v>-3.19</c:v>
                </c:pt>
                <c:pt idx="3">
                  <c:v>0.89</c:v>
                </c:pt>
                <c:pt idx="4">
                  <c:v>-2.0099999999999998</c:v>
                </c:pt>
              </c:numCache>
            </c:numRef>
          </c:val>
          <c:smooth val="0"/>
          <c:extLst>
            <c:ext xmlns:c16="http://schemas.microsoft.com/office/drawing/2014/chart" uri="{C3380CC4-5D6E-409C-BE32-E72D297353CC}">
              <c16:uniqueId val="{00000002-AD36-47B4-807C-1E82D7F3298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0.81</c:v>
                </c:pt>
                <c:pt idx="6">
                  <c:v>#N/A</c:v>
                </c:pt>
                <c:pt idx="7">
                  <c:v>0</c:v>
                </c:pt>
                <c:pt idx="8">
                  <c:v>#N/A</c:v>
                </c:pt>
                <c:pt idx="9">
                  <c:v>0</c:v>
                </c:pt>
              </c:numCache>
            </c:numRef>
          </c:val>
          <c:extLst>
            <c:ext xmlns:c16="http://schemas.microsoft.com/office/drawing/2014/chart" uri="{C3380CC4-5D6E-409C-BE32-E72D297353CC}">
              <c16:uniqueId val="{00000000-2166-4760-88C4-D0808D9A815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166-4760-88C4-D0808D9A8158}"/>
            </c:ext>
          </c:extLst>
        </c:ser>
        <c:ser>
          <c:idx val="2"/>
          <c:order val="2"/>
          <c:tx>
            <c:strRef>
              <c:f>データシート!$A$29</c:f>
              <c:strCache>
                <c:ptCount val="1"/>
                <c:pt idx="0">
                  <c:v>浄化槽整備推進事業特別会計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166-4760-88C4-D0808D9A815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3-2166-4760-88C4-D0808D9A8158}"/>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0.41</c:v>
                </c:pt>
                <c:pt idx="2">
                  <c:v>#N/A</c:v>
                </c:pt>
                <c:pt idx="3">
                  <c:v>0.78</c:v>
                </c:pt>
                <c:pt idx="4">
                  <c:v>#N/A</c:v>
                </c:pt>
                <c:pt idx="5">
                  <c:v>0.44</c:v>
                </c:pt>
                <c:pt idx="6">
                  <c:v>#N/A</c:v>
                </c:pt>
                <c:pt idx="7">
                  <c:v>0.01</c:v>
                </c:pt>
                <c:pt idx="8">
                  <c:v>#N/A</c:v>
                </c:pt>
                <c:pt idx="9">
                  <c:v>0.01</c:v>
                </c:pt>
              </c:numCache>
            </c:numRef>
          </c:val>
          <c:extLst>
            <c:ext xmlns:c16="http://schemas.microsoft.com/office/drawing/2014/chart" uri="{C3380CC4-5D6E-409C-BE32-E72D297353CC}">
              <c16:uniqueId val="{00000004-2166-4760-88C4-D0808D9A8158}"/>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0.02</c:v>
                </c:pt>
                <c:pt idx="8">
                  <c:v>#N/A</c:v>
                </c:pt>
                <c:pt idx="9">
                  <c:v>0.09</c:v>
                </c:pt>
              </c:numCache>
            </c:numRef>
          </c:val>
          <c:extLst>
            <c:ext xmlns:c16="http://schemas.microsoft.com/office/drawing/2014/chart" uri="{C3380CC4-5D6E-409C-BE32-E72D297353CC}">
              <c16:uniqueId val="{00000005-2166-4760-88C4-D0808D9A8158}"/>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0.55000000000000004</c:v>
                </c:pt>
                <c:pt idx="8">
                  <c:v>#N/A</c:v>
                </c:pt>
                <c:pt idx="9">
                  <c:v>0.24</c:v>
                </c:pt>
              </c:numCache>
            </c:numRef>
          </c:val>
          <c:extLst>
            <c:ext xmlns:c16="http://schemas.microsoft.com/office/drawing/2014/chart" uri="{C3380CC4-5D6E-409C-BE32-E72D297353CC}">
              <c16:uniqueId val="{00000006-2166-4760-88C4-D0808D9A815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0.18</c:v>
                </c:pt>
                <c:pt idx="2">
                  <c:v>#N/A</c:v>
                </c:pt>
                <c:pt idx="3">
                  <c:v>0.6</c:v>
                </c:pt>
                <c:pt idx="4">
                  <c:v>#N/A</c:v>
                </c:pt>
                <c:pt idx="5">
                  <c:v>0.88</c:v>
                </c:pt>
                <c:pt idx="6">
                  <c:v>#N/A</c:v>
                </c:pt>
                <c:pt idx="7">
                  <c:v>1.27</c:v>
                </c:pt>
                <c:pt idx="8">
                  <c:v>#N/A</c:v>
                </c:pt>
                <c:pt idx="9">
                  <c:v>1.76</c:v>
                </c:pt>
              </c:numCache>
            </c:numRef>
          </c:val>
          <c:extLst>
            <c:ext xmlns:c16="http://schemas.microsoft.com/office/drawing/2014/chart" uri="{C3380CC4-5D6E-409C-BE32-E72D297353CC}">
              <c16:uniqueId val="{00000007-2166-4760-88C4-D0808D9A8158}"/>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3.43</c:v>
                </c:pt>
                <c:pt idx="2">
                  <c:v>#N/A</c:v>
                </c:pt>
                <c:pt idx="3">
                  <c:v>3.39</c:v>
                </c:pt>
                <c:pt idx="4">
                  <c:v>#N/A</c:v>
                </c:pt>
                <c:pt idx="5">
                  <c:v>3.41</c:v>
                </c:pt>
                <c:pt idx="6">
                  <c:v>#N/A</c:v>
                </c:pt>
                <c:pt idx="7">
                  <c:v>3.59</c:v>
                </c:pt>
                <c:pt idx="8">
                  <c:v>#N/A</c:v>
                </c:pt>
                <c:pt idx="9">
                  <c:v>3.9</c:v>
                </c:pt>
              </c:numCache>
            </c:numRef>
          </c:val>
          <c:extLst>
            <c:ext xmlns:c16="http://schemas.microsoft.com/office/drawing/2014/chart" uri="{C3380CC4-5D6E-409C-BE32-E72D297353CC}">
              <c16:uniqueId val="{00000008-2166-4760-88C4-D0808D9A815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4.1900000000000004</c:v>
                </c:pt>
                <c:pt idx="2">
                  <c:v>#N/A</c:v>
                </c:pt>
                <c:pt idx="3">
                  <c:v>11.45</c:v>
                </c:pt>
                <c:pt idx="4">
                  <c:v>#N/A</c:v>
                </c:pt>
                <c:pt idx="5">
                  <c:v>8.1300000000000008</c:v>
                </c:pt>
                <c:pt idx="6">
                  <c:v>#N/A</c:v>
                </c:pt>
                <c:pt idx="7">
                  <c:v>4.99</c:v>
                </c:pt>
                <c:pt idx="8">
                  <c:v>#N/A</c:v>
                </c:pt>
                <c:pt idx="9">
                  <c:v>4.76</c:v>
                </c:pt>
              </c:numCache>
            </c:numRef>
          </c:val>
          <c:extLst>
            <c:ext xmlns:c16="http://schemas.microsoft.com/office/drawing/2014/chart" uri="{C3380CC4-5D6E-409C-BE32-E72D297353CC}">
              <c16:uniqueId val="{00000009-2166-4760-88C4-D0808D9A815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1581</c:v>
                </c:pt>
                <c:pt idx="5">
                  <c:v>1600</c:v>
                </c:pt>
                <c:pt idx="8">
                  <c:v>1689</c:v>
                </c:pt>
                <c:pt idx="11">
                  <c:v>1656</c:v>
                </c:pt>
                <c:pt idx="14">
                  <c:v>1588</c:v>
                </c:pt>
              </c:numCache>
            </c:numRef>
          </c:val>
          <c:extLst>
            <c:ext xmlns:c16="http://schemas.microsoft.com/office/drawing/2014/chart" uri="{C3380CC4-5D6E-409C-BE32-E72D297353CC}">
              <c16:uniqueId val="{00000000-458E-4E98-A039-6CBA88C16A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8E-4E98-A039-6CBA88C16A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10</c:v>
                </c:pt>
                <c:pt idx="12">
                  <c:v>10</c:v>
                </c:pt>
              </c:numCache>
            </c:numRef>
          </c:val>
          <c:extLst>
            <c:ext xmlns:c16="http://schemas.microsoft.com/office/drawing/2014/chart" uri="{C3380CC4-5D6E-409C-BE32-E72D297353CC}">
              <c16:uniqueId val="{00000002-458E-4E98-A039-6CBA88C16A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58E-4E98-A039-6CBA88C16A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137</c:v>
                </c:pt>
                <c:pt idx="3">
                  <c:v>139</c:v>
                </c:pt>
                <c:pt idx="6">
                  <c:v>146</c:v>
                </c:pt>
                <c:pt idx="9">
                  <c:v>138</c:v>
                </c:pt>
                <c:pt idx="12">
                  <c:v>122</c:v>
                </c:pt>
              </c:numCache>
            </c:numRef>
          </c:val>
          <c:extLst>
            <c:ext xmlns:c16="http://schemas.microsoft.com/office/drawing/2014/chart" uri="{C3380CC4-5D6E-409C-BE32-E72D297353CC}">
              <c16:uniqueId val="{00000004-458E-4E98-A039-6CBA88C16A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58E-4E98-A039-6CBA88C16A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8E-4E98-A039-6CBA88C16A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1792</c:v>
                </c:pt>
                <c:pt idx="3">
                  <c:v>1928</c:v>
                </c:pt>
                <c:pt idx="6">
                  <c:v>2133</c:v>
                </c:pt>
                <c:pt idx="9">
                  <c:v>2210</c:v>
                </c:pt>
                <c:pt idx="12">
                  <c:v>2009</c:v>
                </c:pt>
              </c:numCache>
            </c:numRef>
          </c:val>
          <c:extLst>
            <c:ext xmlns:c16="http://schemas.microsoft.com/office/drawing/2014/chart" uri="{C3380CC4-5D6E-409C-BE32-E72D297353CC}">
              <c16:uniqueId val="{00000007-458E-4E98-A039-6CBA88C16A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348</c:v>
                </c:pt>
                <c:pt idx="2">
                  <c:v>#N/A</c:v>
                </c:pt>
                <c:pt idx="3">
                  <c:v>#N/A</c:v>
                </c:pt>
                <c:pt idx="4">
                  <c:v>467</c:v>
                </c:pt>
                <c:pt idx="5">
                  <c:v>#N/A</c:v>
                </c:pt>
                <c:pt idx="6">
                  <c:v>#N/A</c:v>
                </c:pt>
                <c:pt idx="7">
                  <c:v>590</c:v>
                </c:pt>
                <c:pt idx="8">
                  <c:v>#N/A</c:v>
                </c:pt>
                <c:pt idx="9">
                  <c:v>#N/A</c:v>
                </c:pt>
                <c:pt idx="10">
                  <c:v>702</c:v>
                </c:pt>
                <c:pt idx="11">
                  <c:v>#N/A</c:v>
                </c:pt>
                <c:pt idx="12">
                  <c:v>#N/A</c:v>
                </c:pt>
                <c:pt idx="13">
                  <c:v>553</c:v>
                </c:pt>
                <c:pt idx="14">
                  <c:v>#N/A</c:v>
                </c:pt>
              </c:numCache>
            </c:numRef>
          </c:val>
          <c:smooth val="0"/>
          <c:extLst>
            <c:ext xmlns:c16="http://schemas.microsoft.com/office/drawing/2014/chart" uri="{C3380CC4-5D6E-409C-BE32-E72D297353CC}">
              <c16:uniqueId val="{00000008-458E-4E98-A039-6CBA88C16A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15033</c:v>
                </c:pt>
                <c:pt idx="5">
                  <c:v>14655</c:v>
                </c:pt>
                <c:pt idx="8">
                  <c:v>13863</c:v>
                </c:pt>
                <c:pt idx="11">
                  <c:v>12958</c:v>
                </c:pt>
                <c:pt idx="14">
                  <c:v>12510</c:v>
                </c:pt>
              </c:numCache>
            </c:numRef>
          </c:val>
          <c:extLst>
            <c:ext xmlns:c16="http://schemas.microsoft.com/office/drawing/2014/chart" uri="{C3380CC4-5D6E-409C-BE32-E72D297353CC}">
              <c16:uniqueId val="{00000000-549F-4B56-B663-330735D47E6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c:v>
                </c:pt>
                <c:pt idx="5">
                  <c:v>48</c:v>
                </c:pt>
                <c:pt idx="8">
                  <c:v>27</c:v>
                </c:pt>
                <c:pt idx="11">
                  <c:v>18</c:v>
                </c:pt>
                <c:pt idx="14">
                  <c:v>13</c:v>
                </c:pt>
              </c:numCache>
            </c:numRef>
          </c:val>
          <c:extLst>
            <c:ext xmlns:c16="http://schemas.microsoft.com/office/drawing/2014/chart" uri="{C3380CC4-5D6E-409C-BE32-E72D297353CC}">
              <c16:uniqueId val="{00000001-549F-4B56-B663-330735D47E6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4932</c:v>
                </c:pt>
                <c:pt idx="5">
                  <c:v>5249</c:v>
                </c:pt>
                <c:pt idx="8">
                  <c:v>5530</c:v>
                </c:pt>
                <c:pt idx="11">
                  <c:v>5588</c:v>
                </c:pt>
                <c:pt idx="14">
                  <c:v>5340</c:v>
                </c:pt>
              </c:numCache>
            </c:numRef>
          </c:val>
          <c:extLst>
            <c:ext xmlns:c16="http://schemas.microsoft.com/office/drawing/2014/chart" uri="{C3380CC4-5D6E-409C-BE32-E72D297353CC}">
              <c16:uniqueId val="{00000002-549F-4B56-B663-330735D47E6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49F-4B56-B663-330735D47E6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49F-4B56-B663-330735D47E6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49F-4B56-B663-330735D47E6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2566</c:v>
                </c:pt>
                <c:pt idx="3">
                  <c:v>2631</c:v>
                </c:pt>
                <c:pt idx="6">
                  <c:v>2370</c:v>
                </c:pt>
                <c:pt idx="9">
                  <c:v>2327</c:v>
                </c:pt>
                <c:pt idx="12">
                  <c:v>2367</c:v>
                </c:pt>
              </c:numCache>
            </c:numRef>
          </c:val>
          <c:extLst>
            <c:ext xmlns:c16="http://schemas.microsoft.com/office/drawing/2014/chart" uri="{C3380CC4-5D6E-409C-BE32-E72D297353CC}">
              <c16:uniqueId val="{00000006-549F-4B56-B663-330735D47E6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49F-4B56-B663-330735D47E6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1029</c:v>
                </c:pt>
                <c:pt idx="3">
                  <c:v>931</c:v>
                </c:pt>
                <c:pt idx="6">
                  <c:v>863</c:v>
                </c:pt>
                <c:pt idx="9">
                  <c:v>777</c:v>
                </c:pt>
                <c:pt idx="12">
                  <c:v>698</c:v>
                </c:pt>
              </c:numCache>
            </c:numRef>
          </c:val>
          <c:extLst>
            <c:ext xmlns:c16="http://schemas.microsoft.com/office/drawing/2014/chart" uri="{C3380CC4-5D6E-409C-BE32-E72D297353CC}">
              <c16:uniqueId val="{00000008-549F-4B56-B663-330735D47E6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179</c:v>
                </c:pt>
                <c:pt idx="12">
                  <c:v>183</c:v>
                </c:pt>
              </c:numCache>
            </c:numRef>
          </c:val>
          <c:extLst>
            <c:ext xmlns:c16="http://schemas.microsoft.com/office/drawing/2014/chart" uri="{C3380CC4-5D6E-409C-BE32-E72D297353CC}">
              <c16:uniqueId val="{00000009-549F-4B56-B663-330735D47E6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18464</c:v>
                </c:pt>
                <c:pt idx="3">
                  <c:v>18071</c:v>
                </c:pt>
                <c:pt idx="6">
                  <c:v>17090</c:v>
                </c:pt>
                <c:pt idx="9">
                  <c:v>15911</c:v>
                </c:pt>
                <c:pt idx="12">
                  <c:v>16035</c:v>
                </c:pt>
              </c:numCache>
            </c:numRef>
          </c:val>
          <c:extLst>
            <c:ext xmlns:c16="http://schemas.microsoft.com/office/drawing/2014/chart" uri="{C3380CC4-5D6E-409C-BE32-E72D297353CC}">
              <c16:uniqueId val="{0000000A-549F-4B56-B663-330735D47E6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2018</c:v>
                </c:pt>
                <c:pt idx="2">
                  <c:v>#N/A</c:v>
                </c:pt>
                <c:pt idx="3">
                  <c:v>#N/A</c:v>
                </c:pt>
                <c:pt idx="4">
                  <c:v>1680</c:v>
                </c:pt>
                <c:pt idx="5">
                  <c:v>#N/A</c:v>
                </c:pt>
                <c:pt idx="6">
                  <c:v>#N/A</c:v>
                </c:pt>
                <c:pt idx="7">
                  <c:v>903</c:v>
                </c:pt>
                <c:pt idx="8">
                  <c:v>#N/A</c:v>
                </c:pt>
                <c:pt idx="9">
                  <c:v>#N/A</c:v>
                </c:pt>
                <c:pt idx="10">
                  <c:v>631</c:v>
                </c:pt>
                <c:pt idx="11">
                  <c:v>#N/A</c:v>
                </c:pt>
                <c:pt idx="12">
                  <c:v>#N/A</c:v>
                </c:pt>
                <c:pt idx="13">
                  <c:v>1421</c:v>
                </c:pt>
                <c:pt idx="14">
                  <c:v>#N/A</c:v>
                </c:pt>
              </c:numCache>
            </c:numRef>
          </c:val>
          <c:smooth val="0"/>
          <c:extLst>
            <c:ext xmlns:c16="http://schemas.microsoft.com/office/drawing/2014/chart" uri="{C3380CC4-5D6E-409C-BE32-E72D297353CC}">
              <c16:uniqueId val="{0000000B-549F-4B56-B663-330735D47E6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3379</c:v>
                </c:pt>
                <c:pt idx="1">
                  <c:v>3798</c:v>
                </c:pt>
                <c:pt idx="2">
                  <c:v>3614</c:v>
                </c:pt>
              </c:numCache>
            </c:numRef>
          </c:val>
          <c:extLst>
            <c:ext xmlns:c16="http://schemas.microsoft.com/office/drawing/2014/chart" uri="{C3380CC4-5D6E-409C-BE32-E72D297353CC}">
              <c16:uniqueId val="{00000000-F8E5-4EB7-833A-FC239DAFE65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1112</c:v>
                </c:pt>
                <c:pt idx="1">
                  <c:v>955</c:v>
                </c:pt>
                <c:pt idx="2">
                  <c:v>1061</c:v>
                </c:pt>
              </c:numCache>
            </c:numRef>
          </c:val>
          <c:extLst>
            <c:ext xmlns:c16="http://schemas.microsoft.com/office/drawing/2014/chart" uri="{C3380CC4-5D6E-409C-BE32-E72D297353CC}">
              <c16:uniqueId val="{00000001-F8E5-4EB7-833A-FC239DAFE65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3149</c:v>
                </c:pt>
                <c:pt idx="1">
                  <c:v>2944</c:v>
                </c:pt>
                <c:pt idx="2">
                  <c:v>2771</c:v>
                </c:pt>
              </c:numCache>
            </c:numRef>
          </c:val>
          <c:extLst>
            <c:ext xmlns:c16="http://schemas.microsoft.com/office/drawing/2014/chart" uri="{C3380CC4-5D6E-409C-BE32-E72D297353CC}">
              <c16:uniqueId val="{00000002-F8E5-4EB7-833A-FC239DAFE65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{B47DF544-1800-464A-AE0C-91E440F46EDC}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A94-4C71-9F85-1276910E174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{BD0F87C1-4FAE-4CA7-B6A2-D076F27824A0}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A94-4C71-9F85-1276910E174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{7720AB35-8606-4816-A133-F5BB4E45F9A3}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A94-4C71-9F85-1276910E174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{8A48A11B-2D40-4B5D-8031-CFFD6844453A}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A94-4C71-9F85-1276910E174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{906DED4F-3148-4E0C-BF4F-1094EDED30AD}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A94-4C71-9F85-1276910E174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{454C792C-3EBF-41A4-AF40-C89BA04AC283}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A94-4C71-9F85-1276910E174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{8A0B5D5D-1204-4A68-97BD-EF0E34F7686A}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A94-4C71-9F85-1276910E174E}"/>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{7A5B1FB4-560B-417E-B405-4F00C9083959}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A94-4C71-9F85-1276910E174E}"/>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{0C84D015-C8AC-4FDC-A346-15691CE2ED37}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A94-4C71-9F85-1276910E174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73.7</c:v>
                </c:pt>
                <c:pt idx="8">
                  <c:v>75.2</c:v>
                </c:pt>
                <c:pt idx="16">
                  <c:v>76.900000000000006</c:v>
                </c:pt>
                <c:pt idx="24">
                  <c:v>78.5</c:v>
                </c:pt>
                <c:pt idx="32">
                  <c:v>80.099999999999994</c:v>
                </c:pt>
              </c:numCache>
            </c:numRef>
          </c:xVal>
          <c:yVal>
            <c:numRef>
              <c:f>公会計指標分析・財政指標組合せ分析表!$BP$51:$DC$51</c:f>
              <c:numCache>
                <c:formatCode>#,##0.0;"▲ "#,##0.0</c:formatCode>
                <c:ptCount val="40"/>
                <c:pt idx="0">
                  <c:v>24.9</c:v>
                </c:pt>
                <c:pt idx="8">
                  <c:v>19.899999999999999</c:v>
                </c:pt>
                <c:pt idx="16">
                  <c:v>11</c:v>
                </c:pt>
                <c:pt idx="24">
                  <c:v>7.6</c:v>
                </c:pt>
                <c:pt idx="32">
                  <c:v>16.899999999999999</c:v>
                </c:pt>
              </c:numCache>
            </c:numRef>
          </c:yVal>
          <c:smooth val="0"/>
          <c:extLst>
            <c:ext xmlns:c16="http://schemas.microsoft.com/office/drawing/2014/chart" uri="{C3380CC4-5D6E-409C-BE32-E72D297353CC}">
              <c16:uniqueId val="{00000009-6A94-4C71-9F85-1276910E174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{3A46EE60-A5CE-4D31-A058-2291DA20C535}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A94-4C71-9F85-1276910E174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{4A6DAA7F-50CA-4CBB-8FCB-8BDD8DAD37B6}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A94-4C71-9F85-1276910E174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{55520D34-2224-430B-862C-B9F077C3E4EE}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A94-4C71-9F85-1276910E174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{9D3F9519-373A-44D9-B96D-CA15479350AC}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A94-4C71-9F85-1276910E174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{63BEBFF1-7351-4D96-A038-DD0F0C4B6A7F}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A94-4C71-9F85-1276910E174E}"/>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{9C664FEF-4953-48FE-81FE-3E00852BDBA7}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A94-4C71-9F85-1276910E174E}"/>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{B1F3F0B0-C73D-4088-8329-5FB1DA7A486C}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A94-4C71-9F85-1276910E174E}"/>
                </c:ext>
              </c:extLst>
            </c:dLbl>
            <c:dLbl>
              <c:idx val="24"/>
              <c:layout>
                <c:manualLayout>
                  <c:x val="0"/>
                  <c:y val="-1.72858872831271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{3C080317-6BF9-4506-89D4-1FA7EBB85490}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A94-4C71-9F85-1276910E174E}"/>
                </c:ext>
              </c:extLst>
            </c:dLbl>
            <c:dLbl>
              <c:idx val="32"/>
              <c:layout>
                <c:manualLayout>
                  <c:x val="0"/>
                  <c:y val="1.72858872831271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{24A1F8D2-4AFD-4CB5-BBDD-CB967D154E31}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A94-4C71-9F85-1276910E174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A94-4C71-9F85-1276910E174E}"/>
            </c:ext>
          </c:extLst>
        </c:ser>
        <c:dLbls>
          <c:showLegendKey val="0"/>
          <c:showVal val="1"/>
          <c:showCatName val="0"/>
          <c:showSerName val="0"/>
          <c:showPercent val="0"/>
          <c:showBubbleSize val="0"/>
        </c:dLbls>
        <c:axId val="46179840"/>
        <c:axId val="46181760"/>
      </c:scatterChart>
      <c:valAx>
        <c:axId val="46179840"/>
        <c:scaling>
          <c:orientation val="maxMin"/>
          <c:max val="9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{D35161E2-86FC-44BC-9FB7-7BC8C890CE82}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106-41B3-8FBB-76A53B60DE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{7677FA03-6DBF-4F70-98BD-E38D4873AAE6}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06-41B3-8FBB-76A53B60DE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{C12A7700-852C-4931-8C95-B80E6ED77333}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06-41B3-8FBB-76A53B60DE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{80F716D3-0637-4907-99D7-3D93FB32861F}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06-41B3-8FBB-76A53B60DE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{BB1D7093-3C75-4BFC-936B-0024D9AECA86}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06-41B3-8FBB-76A53B60DEE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{7BA8B605-D3E6-4E83-B683-F0620703EC8A}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106-41B3-8FBB-76A53B60DEE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{28FEC83E-0D7A-422F-87AB-9CE20E794C48}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106-41B3-8FBB-76A53B60DEE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{6BD2CDAB-C1E4-466E-8E39-1A5762417256}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106-41B3-8FBB-76A53B60DEE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{4427AAED-0C5B-4890-8406-F9F824D06F8E}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106-41B3-8FBB-76A53B60DE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4.5999999999999996</c:v>
                </c:pt>
                <c:pt idx="16">
                  <c:v>5.6</c:v>
                </c:pt>
                <c:pt idx="24">
                  <c:v>7</c:v>
                </c:pt>
                <c:pt idx="32">
                  <c:v>7.4</c:v>
                </c:pt>
              </c:numCache>
            </c:numRef>
          </c:xVal>
          <c:yVal>
            <c:numRef>
              <c:f>公会計指標分析・財政指標組合せ分析表!$BP$73:$DC$73</c:f>
              <c:numCache>
                <c:formatCode>#,##0.0;"▲ "#,##0.0</c:formatCode>
                <c:ptCount val="40"/>
                <c:pt idx="0">
                  <c:v>24.9</c:v>
                </c:pt>
                <c:pt idx="8">
                  <c:v>19.899999999999999</c:v>
                </c:pt>
                <c:pt idx="16">
                  <c:v>11</c:v>
                </c:pt>
                <c:pt idx="24">
                  <c:v>7.6</c:v>
                </c:pt>
                <c:pt idx="32">
                  <c:v>16.899999999999999</c:v>
                </c:pt>
              </c:numCache>
            </c:numRef>
          </c:yVal>
          <c:smooth val="0"/>
          <c:extLst>
            <c:ext xmlns:c16="http://schemas.microsoft.com/office/drawing/2014/chart" uri="{C3380CC4-5D6E-409C-BE32-E72D297353CC}">
              <c16:uniqueId val="{00000009-D106-41B3-8FBB-76A53B60DE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{07A4C9A2-BFE7-45CE-9B8B-3F6B30A1F7A4}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106-41B3-8FBB-76A53B60DE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{83B4D368-F9CD-47D5-B4FF-F50DF2A0986E}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06-41B3-8FBB-76A53B60DE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{96DB18E2-7F5F-4669-A786-06181B05A416}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06-41B3-8FBB-76A53B60DE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{31629BAF-C6F1-426D-A7F0-6037D6BE9EFC}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06-41B3-8FBB-76A53B60DE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{04AB52FF-2661-4E4D-BC93-E4F5454C1344}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06-41B3-8FBB-76A53B60DEE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{76EA0735-9D02-48F1-AEC2-D35B5E773AE4}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106-41B3-8FBB-76A53B60DEE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{AED013B5-FB1F-4794-90D8-2FEF327E96E1}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106-41B3-8FBB-76A53B60DEE3}"/>
                </c:ext>
              </c:extLst>
            </c:dLbl>
            <c:dLbl>
              <c:idx val="24"/>
              <c:layout>
                <c:manualLayout>
                  <c:x val="0"/>
                  <c:y val="-1.658341935479453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{BF521E34-C222-4CFE-8017-96827A875981}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106-41B3-8FBB-76A53B60DEE3}"/>
                </c:ext>
              </c:extLst>
            </c:dLbl>
            <c:dLbl>
              <c:idx val="32"/>
              <c:layout>
                <c:manualLayout>
                  <c:x val="0"/>
                  <c:y val="1.658341935479451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{6B83A110-8108-415E-A650-745B81CD1F65}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106-41B3-8FBB-76A53B60DE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D106-41B3-8FBB-76A53B60DEE3}"/>
            </c:ext>
          </c:extLst>
        </c:ser>
        <c:dLbls>
          <c:showLegendKey val="0"/>
          <c:showVal val="1"/>
          <c:showCatName val="0"/>
          <c:showSerName val="0"/>
          <c:showPercent val="0"/>
          <c:showBubbleSize val="0"/>
        </c:dLbls>
        <c:axId val="84219776"/>
        <c:axId val="84234240"/>
      </c:scatterChart>
      <c:valAx>
        <c:axId val="84219776"/>
        <c:scaling>
          <c:orientation val="maxMin"/>
          <c:max val="10"/>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人口減少や全国平均を上回る高齢化率（令和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年度末４９．７％）に加え、市内に中心となる産業が乏しいこと等により、財政基盤が弱く、類似団体平均を大きく下回っている。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令和４年度に策定した第２次竹田市総合計画に基づく重点施策による活力あるまちづくりを積極的に推進するとともに、事務事業評価等による歳出の見直し</a:t>
          </a:r>
          <a:r>
            <a:rPr kumimoji="1" lang="ja-JP" altLang="en-US" sz="1100" b="0" i="0" baseline="0">
              <a:solidFill>
                <a:schemeClr val="dk1"/>
              </a:solidFill>
              <a:effectLst/>
              <a:latin typeface="+mn-lt"/>
              <a:ea typeface="+mn-ea"/>
              <a:cs typeface="+mn-cs"/>
            </a:rPr>
            <a:t>や使用料収入等の見直し</a:t>
          </a:r>
          <a:r>
            <a:rPr kumimoji="1" lang="ja-JP" altLang="ja-JP" sz="1100" b="0" i="0" baseline="0">
              <a:solidFill>
                <a:schemeClr val="dk1"/>
              </a:solidFill>
              <a:effectLst/>
              <a:latin typeface="+mn-lt"/>
              <a:ea typeface="+mn-ea"/>
              <a:cs typeface="+mn-cs"/>
            </a:rPr>
            <a:t>に</a:t>
          </a:r>
          <a:r>
            <a:rPr kumimoji="1" lang="ja-JP" altLang="en-US" sz="1100" b="0" i="0" baseline="0">
              <a:solidFill>
                <a:schemeClr val="dk1"/>
              </a:solidFill>
              <a:effectLst/>
              <a:latin typeface="+mn-lt"/>
              <a:ea typeface="+mn-ea"/>
              <a:cs typeface="+mn-cs"/>
            </a:rPr>
            <a:t>よる自主財源の確保に</a:t>
          </a:r>
          <a:r>
            <a:rPr kumimoji="1" lang="ja-JP" altLang="ja-JP" sz="1100" b="0" i="0" baseline="0">
              <a:solidFill>
                <a:schemeClr val="dk1"/>
              </a:solidFill>
              <a:effectLst/>
              <a:latin typeface="+mn-lt"/>
              <a:ea typeface="+mn-ea"/>
              <a:cs typeface="+mn-cs"/>
            </a:rPr>
            <a:t>努めることにより、財政の健全化を図る。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44450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5641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44450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44450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6412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113047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165100</xdr:rowOff>
    </xdr:from>
    <xdr:to>
      <xdr:col>19</xdr:col>
      <xdr:colOff>184150</xdr:colOff>
      <xdr:row>44</xdr:row>
      <xdr:rowOff>95250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80027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2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年度の経常収支比率は９</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９</a:t>
          </a:r>
          <a:r>
            <a:rPr kumimoji="1" lang="ja-JP" altLang="ja-JP" sz="1100" b="0" i="0" baseline="0">
              <a:solidFill>
                <a:schemeClr val="dk1"/>
              </a:solidFill>
              <a:effectLst/>
              <a:latin typeface="+mn-lt"/>
              <a:ea typeface="+mn-ea"/>
              <a:cs typeface="+mn-cs"/>
            </a:rPr>
            <a:t>％で、前年度比で</a:t>
          </a:r>
          <a:r>
            <a:rPr kumimoji="1" lang="ja-JP" altLang="en-US" sz="1100" b="0" i="0" baseline="0">
              <a:solidFill>
                <a:schemeClr val="dk1"/>
              </a:solidFill>
              <a:effectLst/>
              <a:latin typeface="+mn-lt"/>
              <a:ea typeface="+mn-ea"/>
              <a:cs typeface="+mn-cs"/>
            </a:rPr>
            <a:t>０</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４</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した。これは</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経常経費充当一般財源が</a:t>
          </a:r>
          <a:r>
            <a:rPr kumimoji="1" lang="ja-JP" altLang="en-US" sz="1100" b="0" i="0" baseline="0">
              <a:solidFill>
                <a:schemeClr val="dk1"/>
              </a:solidFill>
              <a:effectLst/>
              <a:latin typeface="+mn-lt"/>
              <a:ea typeface="+mn-ea"/>
              <a:cs typeface="+mn-cs"/>
            </a:rPr>
            <a:t>前年度よりも</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７７，５２４千円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した</a:t>
          </a:r>
          <a:r>
            <a:rPr kumimoji="1" lang="ja-JP" altLang="en-US" sz="1100" b="0" i="0" baseline="0">
              <a:solidFill>
                <a:schemeClr val="dk1"/>
              </a:solidFill>
              <a:effectLst/>
              <a:latin typeface="+mn-lt"/>
              <a:ea typeface="+mn-ea"/>
              <a:cs typeface="+mn-cs"/>
            </a:rPr>
            <a:t>ものの、それを上回って</a:t>
          </a:r>
          <a:r>
            <a:rPr kumimoji="1" lang="ja-JP" altLang="ja-JP" sz="1100" b="0" i="0" baseline="0">
              <a:solidFill>
                <a:schemeClr val="dk1"/>
              </a:solidFill>
              <a:effectLst/>
              <a:latin typeface="+mn-lt"/>
              <a:ea typeface="+mn-ea"/>
              <a:cs typeface="+mn-cs"/>
            </a:rPr>
            <a:t>経常一般財源総額（臨時財政対策債含む）が増加</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１２５</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２９３千円</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したことによるもの</a:t>
          </a:r>
          <a:r>
            <a:rPr kumimoji="1" lang="ja-JP" altLang="en-US" sz="1100" b="0" i="0" baseline="0">
              <a:solidFill>
                <a:schemeClr val="dk1"/>
              </a:solidFill>
              <a:effectLst/>
              <a:latin typeface="+mn-lt"/>
              <a:ea typeface="+mn-ea"/>
              <a:cs typeface="+mn-cs"/>
            </a:rPr>
            <a:t>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しかし、依然として高い水準で推移していることから、</a:t>
          </a:r>
          <a:r>
            <a:rPr kumimoji="1" lang="ja-JP" altLang="ja-JP" sz="1100" b="0" i="0" baseline="0">
              <a:solidFill>
                <a:schemeClr val="dk1"/>
              </a:solidFill>
              <a:effectLst/>
              <a:latin typeface="+mn-lt"/>
              <a:ea typeface="+mn-ea"/>
              <a:cs typeface="+mn-cs"/>
            </a:rPr>
            <a:t>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月に策定した「第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次竹田市行財政改革大綱」に則り、定員の適正化や職員の給与カットを実施するなど経常経費の</a:t>
          </a:r>
          <a:r>
            <a:rPr kumimoji="1" lang="ja-JP" altLang="en-US" sz="1100" b="0" i="0" baseline="0">
              <a:solidFill>
                <a:schemeClr val="dk1"/>
              </a:solidFill>
              <a:effectLst/>
              <a:latin typeface="+mn-lt"/>
              <a:ea typeface="+mn-ea"/>
              <a:cs typeface="+mn-cs"/>
            </a:rPr>
            <a:t>さらなる</a:t>
          </a:r>
          <a:r>
            <a:rPr kumimoji="1" lang="ja-JP" altLang="ja-JP" sz="1100" b="0" i="0" baseline="0">
              <a:solidFill>
                <a:schemeClr val="dk1"/>
              </a:solidFill>
              <a:effectLst/>
              <a:latin typeface="+mn-lt"/>
              <a:ea typeface="+mn-ea"/>
              <a:cs typeface="+mn-cs"/>
            </a:rPr>
            <a:t>削減に努めていく。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57331</xdr:rowOff>
    </xdr:from>
    <xdr:to>
      <xdr:col>23</xdr:col>
      <xdr:colOff>133350</xdr:colOff>
      <xdr:row>61</xdr:row>
      <xdr:rowOff>71120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515781"/>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9072</xdr:rowOff>
    </xdr:from>
    <xdr:to>
      <xdr:col>19</xdr:col>
      <xdr:colOff>133350</xdr:colOff>
      <xdr:row>61</xdr:row>
      <xdr:rowOff>71120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67522"/>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108131</xdr:rowOff>
    </xdr:from>
    <xdr:to>
      <xdr:col>15</xdr:col>
      <xdr:colOff>82550</xdr:colOff>
      <xdr:row>61</xdr:row>
      <xdr:rowOff>9072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95131"/>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108131</xdr:rowOff>
    </xdr:from>
    <xdr:to>
      <xdr:col>11</xdr:col>
      <xdr:colOff>31750</xdr:colOff>
      <xdr:row>61</xdr:row>
      <xdr:rowOff>33201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95131"/>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6531</xdr:rowOff>
    </xdr:from>
    <xdr:to>
      <xdr:col>23</xdr:col>
      <xdr:colOff>184150</xdr:colOff>
      <xdr:row>61</xdr:row>
      <xdr:rowOff>108131</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6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150058</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3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20320</xdr:rowOff>
    </xdr:from>
    <xdr:to>
      <xdr:col>19</xdr:col>
      <xdr:colOff>184150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106697</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65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129722</xdr:rowOff>
    </xdr:from>
    <xdr:to>
      <xdr:col>15</xdr:col>
      <xdr:colOff>133350</xdr:colOff>
      <xdr:row>61</xdr:row>
      <xdr:rowOff>59872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44649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3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57331</xdr:rowOff>
    </xdr:from>
    <xdr:to>
      <xdr:col>11</xdr:col>
      <xdr:colOff>82550</xdr:colOff>
      <xdr:row>60</xdr:row>
      <xdr:rowOff>158931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143708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30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153851</xdr:rowOff>
    </xdr:from>
    <xdr:to>
      <xdr:col>7</xdr:col>
      <xdr:colOff>31750</xdr:colOff>
      <xdr:row>61</xdr:row>
      <xdr:rowOff>84001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4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68778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27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[371,585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全国・県内平均を大きく上回り、類似団体の中でも最低水準となっている。その最大の要因は、全国平均を大きく上回る人口１，０００人当たり職員数</a:t>
          </a:r>
          <a:r>
            <a:rPr kumimoji="1" lang="ja-JP" altLang="en-US" sz="1100" b="0" i="0" baseline="0">
              <a:solidFill>
                <a:schemeClr val="dk1"/>
              </a:solidFill>
              <a:effectLst/>
              <a:latin typeface="+mn-lt"/>
              <a:ea typeface="+mn-ea"/>
              <a:cs typeface="+mn-cs"/>
            </a:rPr>
            <a:t>に起因する</a:t>
          </a:r>
          <a:r>
            <a:rPr kumimoji="1" lang="ja-JP" altLang="ja-JP" sz="1100" b="0" i="0" baseline="0">
              <a:solidFill>
                <a:schemeClr val="dk1"/>
              </a:solidFill>
              <a:effectLst/>
              <a:latin typeface="+mn-lt"/>
              <a:ea typeface="+mn-ea"/>
              <a:cs typeface="+mn-cs"/>
            </a:rPr>
            <a:t>人件費であることから、第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次竹田市行財政改革大綱に基づき、適正</a:t>
          </a:r>
          <a:r>
            <a:rPr kumimoji="1" lang="ja-JP" altLang="en-US" sz="1100" b="0" i="0" baseline="0">
              <a:solidFill>
                <a:schemeClr val="dk1"/>
              </a:solidFill>
              <a:effectLst/>
              <a:latin typeface="+mn-lt"/>
              <a:ea typeface="+mn-ea"/>
              <a:cs typeface="+mn-cs"/>
            </a:rPr>
            <a:t>な職員数の</a:t>
          </a:r>
          <a:r>
            <a:rPr kumimoji="1" lang="ja-JP" altLang="ja-JP" sz="1100" b="0" i="0" baseline="0">
              <a:solidFill>
                <a:schemeClr val="dk1"/>
              </a:solidFill>
              <a:effectLst/>
              <a:latin typeface="+mn-lt"/>
              <a:ea typeface="+mn-ea"/>
              <a:cs typeface="+mn-cs"/>
            </a:rPr>
            <a:t>水準を目指し見直しを図っていく。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また、主に直営で運営している施設について、民間でも実施可能な部分については、指定管理者制度の導入による民間委託や民間譲渡等を進め、コストの低減を図</a:t>
          </a:r>
          <a:r>
            <a:rPr kumimoji="1" lang="ja-JP" altLang="en-US" sz="1100" b="0" i="0" baseline="0">
              <a:solidFill>
                <a:schemeClr val="dk1"/>
              </a:solidFill>
              <a:effectLst/>
              <a:latin typeface="+mn-lt"/>
              <a:ea typeface="+mn-ea"/>
              <a:cs typeface="+mn-cs"/>
            </a:rPr>
            <a:t>っていく</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76856</xdr:rowOff>
    </xdr:from>
    <xdr:to>
      <xdr:col>23</xdr:col>
      <xdr:colOff>133350</xdr:colOff>
      <xdr:row>81</xdr:row>
      <xdr:rowOff>83313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64306"/>
          <a:ext cx="8382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74861</xdr:rowOff>
    </xdr:from>
    <xdr:to>
      <xdr:col>19</xdr:col>
      <xdr:colOff>133350</xdr:colOff>
      <xdr:row>81</xdr:row>
      <xdr:rowOff>76856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62311"/>
          <a:ext cx="889000" cy="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71910</xdr:rowOff>
    </xdr:from>
    <xdr:to>
      <xdr:col>15</xdr:col>
      <xdr:colOff>82550</xdr:colOff>
      <xdr:row>81</xdr:row>
      <xdr:rowOff>74861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59360"/>
          <a:ext cx="889000" cy="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71910</xdr:rowOff>
    </xdr:from>
    <xdr:to>
      <xdr:col>11</xdr:col>
      <xdr:colOff>31750</xdr:colOff>
      <xdr:row>81</xdr:row>
      <xdr:rowOff>74727</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59360"/>
          <a:ext cx="889000" cy="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32513</xdr:rowOff>
    </xdr:from>
    <xdr:to>
      <xdr:col>23</xdr:col>
      <xdr:colOff>184150</xdr:colOff>
      <xdr:row>81</xdr:row>
      <xdr:rowOff>134113</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1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80790</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6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26056</xdr:rowOff>
    </xdr:from>
    <xdr:to>
      <xdr:col>19</xdr:col>
      <xdr:colOff>184150</xdr:colOff>
      <xdr:row>81</xdr:row>
      <xdr:rowOff>127656</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1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112433</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9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24061</xdr:rowOff>
    </xdr:from>
    <xdr:to>
      <xdr:col>15</xdr:col>
      <xdr:colOff>133350</xdr:colOff>
      <xdr:row>81</xdr:row>
      <xdr:rowOff>125661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1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110438</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97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21110</xdr:rowOff>
    </xdr:from>
    <xdr:to>
      <xdr:col>11</xdr:col>
      <xdr:colOff>82550</xdr:colOff>
      <xdr:row>81</xdr:row>
      <xdr:rowOff>122710</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0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107487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9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23927</xdr:rowOff>
    </xdr:from>
    <xdr:to>
      <xdr:col>7</xdr:col>
      <xdr:colOff>31750</xdr:colOff>
      <xdr:row>81</xdr:row>
      <xdr:rowOff>125527</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1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110304</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9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職員給与のカットや職員手当の見直し</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を実施してきたが、類似団体平均よりも依然として高い水準にある。今後は、第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a:t>
          </a:r>
          <a:r>
            <a:rPr kumimoji="1" lang="ja-JP" altLang="en-US" sz="1100" b="0" i="0" baseline="0">
              <a:solidFill>
                <a:schemeClr val="dk1"/>
              </a:solidFill>
              <a:effectLst/>
              <a:latin typeface="+mn-lt"/>
              <a:ea typeface="+mn-ea"/>
              <a:cs typeface="+mn-cs"/>
            </a:rPr>
            <a:t>基づき、</a:t>
          </a:r>
          <a:r>
            <a:rPr kumimoji="1" lang="ja-JP" altLang="ja-JP" sz="1100" b="0" i="0" baseline="0">
              <a:solidFill>
                <a:schemeClr val="dk1"/>
              </a:solidFill>
              <a:effectLst/>
              <a:latin typeface="+mn-lt"/>
              <a:ea typeface="+mn-ea"/>
              <a:cs typeface="+mn-cs"/>
            </a:rPr>
            <a:t>給与体系の見直し</a:t>
          </a:r>
          <a:r>
            <a:rPr kumimoji="1" lang="ja-JP" altLang="en-US" sz="1100" b="0" i="0" baseline="0">
              <a:solidFill>
                <a:schemeClr val="dk1"/>
              </a:solidFill>
              <a:effectLst/>
              <a:latin typeface="+mn-lt"/>
              <a:ea typeface="+mn-ea"/>
              <a:cs typeface="+mn-cs"/>
            </a:rPr>
            <a:t>を行い</a:t>
          </a:r>
          <a:r>
            <a:rPr kumimoji="1" lang="ja-JP" altLang="ja-JP" sz="1100" b="0" i="0" baseline="0">
              <a:solidFill>
                <a:schemeClr val="dk1"/>
              </a:solidFill>
              <a:effectLst/>
              <a:latin typeface="+mn-lt"/>
              <a:ea typeface="+mn-ea"/>
              <a:cs typeface="+mn-cs"/>
            </a:rPr>
            <a:t>、より一層の職員給の適正化に努めていく。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87</xdr:row>
      <xdr:rowOff>119743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50186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119743</xdr:rowOff>
    </xdr:from>
    <xdr:to>
      <xdr:col>77</xdr:col>
      <xdr:colOff>44450</xdr:colOff>
      <xdr:row>87</xdr:row>
      <xdr:rowOff>119743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503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87</xdr:row>
      <xdr:rowOff>154214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503589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154214</xdr:rowOff>
    </xdr:from>
    <xdr:to>
      <xdr:col>68</xdr:col>
      <xdr:colOff>152400</xdr:colOff>
      <xdr:row>88</xdr:row>
      <xdr:rowOff>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50703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51707</xdr:rowOff>
    </xdr:from>
    <xdr:to>
      <xdr:col>81</xdr:col>
      <xdr:colOff>95250</xdr:colOff>
      <xdr:row>87</xdr:row>
      <xdr:rowOff>153307</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23784</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93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68943</xdr:rowOff>
    </xdr:from>
    <xdr:to>
      <xdr:col>77</xdr:col>
      <xdr:colOff>95250</xdr:colOff>
      <xdr:row>87</xdr:row>
      <xdr:rowOff>170543</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155320</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507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68943</xdr:rowOff>
    </xdr:from>
    <xdr:to>
      <xdr:col>73</xdr:col>
      <xdr:colOff>44450</xdr:colOff>
      <xdr:row>87</xdr:row>
      <xdr:rowOff>170543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155320</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103414</xdr:rowOff>
    </xdr:from>
    <xdr:to>
      <xdr:col>68</xdr:col>
      <xdr:colOff>203200</xdr:colOff>
      <xdr:row>88</xdr:row>
      <xdr:rowOff>33564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18341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120650</xdr:rowOff>
    </xdr:from>
    <xdr:to>
      <xdr:col>64</xdr:col>
      <xdr:colOff>152400</xdr:colOff>
      <xdr:row>88</xdr:row>
      <xdr:rowOff>50800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35577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国・県内平均を大きく上回り、類似団体の中でも多い状況となっている。人口当たりの職員数が多い要因は、過疎化や少子高齢化により急速に人口減少が進んだ一方で、市の面積が広大かつ条件不利地域が多いために支所機能や公共施設等の整理統合が進まず、その維持管理及び一定の市民サービス</a:t>
          </a:r>
          <a:r>
            <a:rPr kumimoji="1" lang="ja-JP" altLang="en-US" sz="1100" b="0" i="0" baseline="0">
              <a:solidFill>
                <a:schemeClr val="dk1"/>
              </a:solidFill>
              <a:effectLst/>
              <a:latin typeface="+mn-lt"/>
              <a:ea typeface="+mn-ea"/>
              <a:cs typeface="+mn-cs"/>
            </a:rPr>
            <a:t>提供</a:t>
          </a:r>
          <a:r>
            <a:rPr kumimoji="1" lang="ja-JP" altLang="ja-JP" sz="1100" b="0" i="0" baseline="0">
              <a:solidFill>
                <a:schemeClr val="dk1"/>
              </a:solidFill>
              <a:effectLst/>
              <a:latin typeface="+mn-lt"/>
              <a:ea typeface="+mn-ea"/>
              <a:cs typeface="+mn-cs"/>
            </a:rPr>
            <a:t>に職員数が必要</a:t>
          </a:r>
          <a:r>
            <a:rPr kumimoji="1" lang="ja-JP" altLang="en-US" sz="1100" b="0" i="0" baseline="0">
              <a:solidFill>
                <a:schemeClr val="dk1"/>
              </a:solidFill>
              <a:effectLst/>
              <a:latin typeface="+mn-lt"/>
              <a:ea typeface="+mn-ea"/>
              <a:cs typeface="+mn-cs"/>
            </a:rPr>
            <a:t>となっていることが挙げられる</a:t>
          </a:r>
          <a:r>
            <a:rPr kumimoji="1" lang="ja-JP" altLang="ja-JP" sz="1100" b="0" i="0" baseline="0">
              <a:solidFill>
                <a:schemeClr val="dk1"/>
              </a:solidFill>
              <a:effectLst/>
              <a:latin typeface="+mn-lt"/>
              <a:ea typeface="+mn-ea"/>
              <a:cs typeface="+mn-cs"/>
            </a:rPr>
            <a:t>。今後</a:t>
          </a:r>
          <a:r>
            <a:rPr kumimoji="1" lang="ja-JP" altLang="en-US" sz="1100" b="0" i="0" baseline="0">
              <a:solidFill>
                <a:schemeClr val="dk1"/>
              </a:solidFill>
              <a:effectLst/>
              <a:latin typeface="+mn-lt"/>
              <a:ea typeface="+mn-ea"/>
              <a:cs typeface="+mn-cs"/>
            </a:rPr>
            <a:t>は、ＤＸ推進や事務事業評価による事務の効率化・整理を図るとともに、</a:t>
          </a:r>
          <a:r>
            <a:rPr kumimoji="1" lang="ja-JP" altLang="ja-JP" sz="1100" b="0" i="0" baseline="0">
              <a:solidFill>
                <a:schemeClr val="dk1"/>
              </a:solidFill>
              <a:effectLst/>
              <a:latin typeface="+mn-lt"/>
              <a:ea typeface="+mn-ea"/>
              <a:cs typeface="+mn-cs"/>
            </a:rPr>
            <a:t>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次竹田市行財政改革大綱に沿った取組</a:t>
          </a:r>
          <a:r>
            <a:rPr kumimoji="1" lang="ja-JP" altLang="en-US" sz="1100" b="0" i="0" baseline="0">
              <a:solidFill>
                <a:schemeClr val="dk1"/>
              </a:solidFill>
              <a:effectLst/>
              <a:latin typeface="+mn-lt"/>
              <a:ea typeface="+mn-ea"/>
              <a:cs typeface="+mn-cs"/>
            </a:rPr>
            <a:t>による組織の見直しや職員数の適正化</a:t>
          </a:r>
          <a:r>
            <a:rPr kumimoji="1" lang="ja-JP" altLang="ja-JP" sz="1100" b="0" i="0" baseline="0">
              <a:solidFill>
                <a:schemeClr val="dk1"/>
              </a:solidFill>
              <a:effectLst/>
              <a:latin typeface="+mn-lt"/>
              <a:ea typeface="+mn-ea"/>
              <a:cs typeface="+mn-cs"/>
            </a:rPr>
            <a:t>を</a:t>
          </a:r>
          <a:r>
            <a:rPr kumimoji="1" lang="ja-JP" altLang="en-US" sz="1100" b="0" i="0" baseline="0">
              <a:solidFill>
                <a:schemeClr val="dk1"/>
              </a:solidFill>
              <a:effectLst/>
              <a:latin typeface="+mn-lt"/>
              <a:ea typeface="+mn-ea"/>
              <a:cs typeface="+mn-cs"/>
            </a:rPr>
            <a:t>一層進めていく。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28236</xdr:rowOff>
    </xdr:from>
    <xdr:to>
      <xdr:col>81</xdr:col>
      <xdr:colOff>44450</xdr:colOff>
      <xdr:row>63</xdr:row>
      <xdr:rowOff>58801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29586"/>
          <a:ext cx="8382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84</xdr:rowOff>
    </xdr:from>
    <xdr:to>
      <xdr:col>77</xdr:col>
      <xdr:colOff>44450</xdr:colOff>
      <xdr:row>63</xdr:row>
      <xdr:rowOff>28236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801434"/>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149013</xdr:rowOff>
    </xdr:from>
    <xdr:to>
      <xdr:col>72</xdr:col>
      <xdr:colOff>203200</xdr:colOff>
      <xdr:row>63</xdr:row>
      <xdr:rowOff>84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778913"/>
          <a:ext cx="889000" cy="22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123275</xdr:rowOff>
    </xdr:from>
    <xdr:to>
      <xdr:col>68</xdr:col>
      <xdr:colOff>152400</xdr:colOff>
      <xdr:row>62</xdr:row>
      <xdr:rowOff>149013</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753175"/>
          <a:ext cx="889000" cy="2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8001</xdr:rowOff>
    </xdr:from>
    <xdr:to>
      <xdr:col>81</xdr:col>
      <xdr:colOff>95250</xdr:colOff>
      <xdr:row>63</xdr:row>
      <xdr:rowOff>109601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80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151528</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781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148886</xdr:rowOff>
    </xdr:from>
    <xdr:to>
      <xdr:col>77</xdr:col>
      <xdr:colOff>95250</xdr:colOff>
      <xdr:row>63</xdr:row>
      <xdr:rowOff>79036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77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63813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865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120734</xdr:rowOff>
    </xdr:from>
    <xdr:to>
      <xdr:col>73</xdr:col>
      <xdr:colOff>44450</xdr:colOff>
      <xdr:row>63</xdr:row>
      <xdr:rowOff>50884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75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35661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3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98213</xdr:rowOff>
    </xdr:from>
    <xdr:to>
      <xdr:col>68</xdr:col>
      <xdr:colOff>203200</xdr:colOff>
      <xdr:row>63</xdr:row>
      <xdr:rowOff>28363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13140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72475</xdr:rowOff>
    </xdr:from>
    <xdr:to>
      <xdr:col>64</xdr:col>
      <xdr:colOff>152400</xdr:colOff>
      <xdr:row>63</xdr:row>
      <xdr:rowOff>2625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70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158852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78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令和６年度の公債費は前年度よりも減少（２０１，０５４千円減）したものの、２０億円を超えており大きな財政負担となっている。</a:t>
          </a:r>
          <a:r>
            <a:rPr kumimoji="1" lang="ja-JP" altLang="ja-JP" sz="1100" b="0" i="0" baseline="0">
              <a:solidFill>
                <a:schemeClr val="dk1"/>
              </a:solidFill>
              <a:effectLst/>
              <a:latin typeface="+mn-lt"/>
              <a:ea typeface="+mn-ea"/>
              <a:cs typeface="+mn-cs"/>
            </a:rPr>
            <a:t>実質公債費</a:t>
          </a:r>
          <a:r>
            <a:rPr kumimoji="1" lang="ja-JP" altLang="en-US" sz="1100" b="0" i="0" baseline="0">
              <a:solidFill>
                <a:schemeClr val="dk1"/>
              </a:solidFill>
              <a:effectLst/>
              <a:latin typeface="+mn-lt"/>
              <a:ea typeface="+mn-ea"/>
              <a:cs typeface="+mn-cs"/>
            </a:rPr>
            <a:t>比</a:t>
          </a:r>
          <a:r>
            <a:rPr kumimoji="1" lang="ja-JP" altLang="ja-JP" sz="1100" b="0" i="0" baseline="0">
              <a:solidFill>
                <a:schemeClr val="dk1"/>
              </a:solidFill>
              <a:effectLst/>
              <a:latin typeface="+mn-lt"/>
              <a:ea typeface="+mn-ea"/>
              <a:cs typeface="+mn-cs"/>
            </a:rPr>
            <a:t>率は類似団体と同水準を保っている</a:t>
          </a:r>
          <a:r>
            <a:rPr kumimoji="1" lang="ja-JP" altLang="en-US" sz="1100" b="0" i="0" baseline="0">
              <a:solidFill>
                <a:schemeClr val="dk1"/>
              </a:solidFill>
              <a:effectLst/>
              <a:latin typeface="+mn-lt"/>
              <a:ea typeface="+mn-ea"/>
              <a:cs typeface="+mn-cs"/>
            </a:rPr>
            <a:t>が、</a:t>
          </a:r>
          <a:r>
            <a:rPr kumimoji="1" lang="ja-JP" altLang="ja-JP" sz="1100" b="0" i="0" baseline="0">
              <a:solidFill>
                <a:schemeClr val="dk1"/>
              </a:solidFill>
              <a:effectLst/>
              <a:latin typeface="+mn-lt"/>
              <a:ea typeface="+mn-ea"/>
              <a:cs typeface="+mn-cs"/>
            </a:rPr>
            <a:t>前年度よりも</a:t>
          </a:r>
          <a:r>
            <a:rPr kumimoji="1" lang="ja-JP" altLang="en-US" sz="1100" b="0" i="0" baseline="0">
              <a:solidFill>
                <a:schemeClr val="dk1"/>
              </a:solidFill>
              <a:effectLst/>
              <a:latin typeface="+mn-lt"/>
              <a:ea typeface="+mn-ea"/>
              <a:cs typeface="+mn-cs"/>
            </a:rPr>
            <a:t>０．４</a:t>
          </a:r>
          <a:r>
            <a:rPr kumimoji="1" lang="ja-JP" altLang="ja-JP" sz="1100" b="0" i="0" baseline="0">
              <a:solidFill>
                <a:schemeClr val="dk1"/>
              </a:solidFill>
              <a:effectLst/>
              <a:latin typeface="+mn-lt"/>
              <a:ea typeface="+mn-ea"/>
              <a:cs typeface="+mn-cs"/>
            </a:rPr>
            <a:t>％増と悪化した。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現在、</a:t>
          </a:r>
          <a:r>
            <a:rPr kumimoji="1" lang="ja-JP" altLang="ja-JP" sz="1100" b="0" i="0" baseline="0">
              <a:solidFill>
                <a:schemeClr val="dk1"/>
              </a:solidFill>
              <a:effectLst/>
              <a:latin typeface="+mn-lt"/>
              <a:ea typeface="+mn-ea"/>
              <a:cs typeface="+mn-cs"/>
            </a:rPr>
            <a:t>火葬場の再整備やＩＰ告知放送システム整備事業等の大型事業</a:t>
          </a:r>
          <a:r>
            <a:rPr kumimoji="1" lang="ja-JP" altLang="en-US" sz="1100" b="0" i="0" baseline="0">
              <a:solidFill>
                <a:schemeClr val="dk1"/>
              </a:solidFill>
              <a:effectLst/>
              <a:latin typeface="+mn-lt"/>
              <a:ea typeface="+mn-ea"/>
              <a:cs typeface="+mn-cs"/>
            </a:rPr>
            <a:t>が地方債を財源として実施中であり、今後も複数の大型普通建設事業が予定されている。</a:t>
          </a:r>
          <a:r>
            <a:rPr kumimoji="1" lang="ja-JP" altLang="ja-JP" sz="1100" b="0" i="0" baseline="0">
              <a:solidFill>
                <a:schemeClr val="dk1"/>
              </a:solidFill>
              <a:effectLst/>
              <a:latin typeface="+mn-lt"/>
              <a:ea typeface="+mn-ea"/>
              <a:cs typeface="+mn-cs"/>
            </a:rPr>
            <a:t>市民ニーズ・行政需要実態に即した事業を厳選したうえで、地方債の計画的な発行に努めていく必要がある。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149225</xdr:rowOff>
    </xdr:from>
    <xdr:to>
      <xdr:col>81</xdr:col>
      <xdr:colOff>44450</xdr:colOff>
      <xdr:row>36</xdr:row>
      <xdr:rowOff>157268</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32142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121073</xdr:rowOff>
    </xdr:from>
    <xdr:to>
      <xdr:col>77</xdr:col>
      <xdr:colOff>44450</xdr:colOff>
      <xdr:row>36</xdr:row>
      <xdr:rowOff>149225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293273"/>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100965</xdr:rowOff>
    </xdr:from>
    <xdr:to>
      <xdr:col>72</xdr:col>
      <xdr:colOff>203200</xdr:colOff>
      <xdr:row>36</xdr:row>
      <xdr:rowOff>121073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27316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94933</xdr:rowOff>
    </xdr:from>
    <xdr:to>
      <xdr:col>68</xdr:col>
      <xdr:colOff>152400</xdr:colOff>
      <xdr:row>36</xdr:row>
      <xdr:rowOff>100965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26713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57590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40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106468</xdr:rowOff>
    </xdr:from>
    <xdr:to>
      <xdr:col>81</xdr:col>
      <xdr:colOff>95250</xdr:colOff>
      <xdr:row>37</xdr:row>
      <xdr:rowOff>36618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7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122995</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23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98425</xdr:rowOff>
    </xdr:from>
    <xdr:to>
      <xdr:col>77</xdr:col>
      <xdr:colOff>95250</xdr:colOff>
      <xdr:row>37</xdr:row>
      <xdr:rowOff>28575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7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38752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39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70273</xdr:rowOff>
    </xdr:from>
    <xdr:to>
      <xdr:col>73</xdr:col>
      <xdr:colOff>44450</xdr:colOff>
      <xdr:row>37</xdr:row>
      <xdr:rowOff>423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4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10600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11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50165</xdr:rowOff>
    </xdr:from>
    <xdr:to>
      <xdr:col>68</xdr:col>
      <xdr:colOff>203200</xdr:colOff>
      <xdr:row>36</xdr:row>
      <xdr:rowOff>151765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34</xdr:row>
      <xdr:rowOff>161942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599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44133</xdr:rowOff>
    </xdr:from>
    <xdr:to>
      <xdr:col>64</xdr:col>
      <xdr:colOff>152400</xdr:colOff>
      <xdr:row>36</xdr:row>
      <xdr:rowOff>145733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16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34</xdr:row>
      <xdr:rowOff>155910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5985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令和６年度は、財政調整基金の取り崩しを実施し充当可能基金が減少したことで、将来負担比率</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増加した。</a:t>
          </a:r>
          <a:endParaRPr lang="ja-JP" altLang="ja-JP">
            <a:effectLst/>
          </a:endParaRPr>
        </a:p>
        <a:p>
          <a:r>
            <a:rPr kumimoji="1" lang="ja-JP" altLang="ja-JP" sz="1100">
              <a:solidFill>
                <a:schemeClr val="dk1"/>
              </a:solidFill>
              <a:effectLst/>
              <a:latin typeface="+mn-lt"/>
              <a:ea typeface="+mn-ea"/>
              <a:cs typeface="+mn-cs"/>
            </a:rPr>
            <a:t>　現在実施している普通建設事業（火葬場再整備事業、ＩＰ告知放送システム整備事業等）に伴う地方債の</a:t>
          </a:r>
          <a:r>
            <a:rPr kumimoji="1" lang="ja-JP" altLang="en-US" sz="1100">
              <a:solidFill>
                <a:schemeClr val="dk1"/>
              </a:solidFill>
              <a:effectLst/>
              <a:latin typeface="+mn-lt"/>
              <a:ea typeface="+mn-ea"/>
              <a:cs typeface="+mn-cs"/>
            </a:rPr>
            <a:t>新規</a:t>
          </a:r>
          <a:r>
            <a:rPr kumimoji="1" lang="ja-JP" altLang="ja-JP" sz="1100">
              <a:solidFill>
                <a:schemeClr val="dk1"/>
              </a:solidFill>
              <a:effectLst/>
              <a:latin typeface="+mn-lt"/>
              <a:ea typeface="+mn-ea"/>
              <a:cs typeface="+mn-cs"/>
            </a:rPr>
            <a:t>発行により、将来負担額は増加することが予想される。</a:t>
          </a:r>
          <a:r>
            <a:rPr kumimoji="1" lang="ja-JP" altLang="en-US" sz="1100">
              <a:solidFill>
                <a:schemeClr val="dk1"/>
              </a:solidFill>
              <a:effectLst/>
              <a:latin typeface="+mn-lt"/>
              <a:ea typeface="+mn-ea"/>
              <a:cs typeface="+mn-cs"/>
            </a:rPr>
            <a:t>経常経費の圧縮により基金を計画的に積み立てるとともに、</a:t>
          </a:r>
          <a:r>
            <a:rPr kumimoji="1" lang="ja-JP" altLang="ja-JP" sz="1100" b="0" i="0" baseline="0">
              <a:solidFill>
                <a:schemeClr val="dk1"/>
              </a:solidFill>
              <a:effectLst/>
              <a:latin typeface="+mn-lt"/>
              <a:ea typeface="+mn-ea"/>
              <a:cs typeface="+mn-cs"/>
            </a:rPr>
            <a:t>市民ニーズ・行政需要実態に即した事業を見極めて実施することで、将来負担比率を抑制する必要がある。</a:t>
          </a:r>
          <a:endParaRPr lang="ja-JP" altLang="ja-JP">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72249</xdr:rowOff>
    </xdr:from>
    <xdr:to>
      <xdr:col>81</xdr:col>
      <xdr:colOff>44450</xdr:colOff>
      <xdr:row>15</xdr:row>
      <xdr:rowOff>25471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72549"/>
          <a:ext cx="838200" cy="124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72249</xdr:rowOff>
    </xdr:from>
    <xdr:to>
      <xdr:col>77</xdr:col>
      <xdr:colOff>44450</xdr:colOff>
      <xdr:row>14</xdr:row>
      <xdr:rowOff>117828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72549"/>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142680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29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117828</xdr:rowOff>
    </xdr:from>
    <xdr:to>
      <xdr:col>72</xdr:col>
      <xdr:colOff>203200</xdr:colOff>
      <xdr:row>15</xdr:row>
      <xdr:rowOff>65687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18128"/>
          <a:ext cx="889000" cy="11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44961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6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65687</xdr:rowOff>
    </xdr:from>
    <xdr:to>
      <xdr:col>68</xdr:col>
      <xdr:colOff>152400</xdr:colOff>
      <xdr:row>15</xdr:row>
      <xdr:rowOff>132715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37437"/>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146121</xdr:rowOff>
    </xdr:from>
    <xdr:to>
      <xdr:col>81</xdr:col>
      <xdr:colOff>95250</xdr:colOff>
      <xdr:row>15</xdr:row>
      <xdr:rowOff>76271</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54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118198</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518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21449</xdr:rowOff>
    </xdr:from>
    <xdr:to>
      <xdr:col>77</xdr:col>
      <xdr:colOff>95250</xdr:colOff>
      <xdr:row>14</xdr:row>
      <xdr:rowOff>123049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21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133226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906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67028</xdr:rowOff>
    </xdr:from>
    <xdr:to>
      <xdr:col>73</xdr:col>
      <xdr:colOff>44450</xdr:colOff>
      <xdr:row>14</xdr:row>
      <xdr:rowOff>168628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46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7355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23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14887</xdr:rowOff>
    </xdr:from>
    <xdr:to>
      <xdr:col>68</xdr:col>
      <xdr:colOff>203200</xdr:colOff>
      <xdr:row>15</xdr:row>
      <xdr:rowOff>116487</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8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126664</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355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81915</xdr:rowOff>
    </xdr:from>
    <xdr:to>
      <xdr:col>64</xdr:col>
      <xdr:colOff>152400</xdr:colOff>
      <xdr:row>16</xdr:row>
      <xdr:rowOff>12065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22242</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2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人口</a:t>
          </a:r>
          <a:r>
            <a:rPr kumimoji="1" lang="ja-JP" altLang="en-US" sz="1100" b="0" i="0" baseline="0">
              <a:solidFill>
                <a:schemeClr val="dk1"/>
              </a:solidFill>
              <a:effectLst/>
              <a:latin typeface="+mn-lt"/>
              <a:ea typeface="+mn-ea"/>
              <a:cs typeface="+mn-cs"/>
            </a:rPr>
            <a:t>１，０００</a:t>
          </a:r>
          <a:r>
            <a:rPr kumimoji="1" lang="ja-JP" altLang="ja-JP" sz="1100" b="0" i="0" baseline="0">
              <a:solidFill>
                <a:schemeClr val="dk1"/>
              </a:solidFill>
              <a:effectLst/>
              <a:latin typeface="+mn-lt"/>
              <a:ea typeface="+mn-ea"/>
              <a:cs typeface="+mn-cs"/>
            </a:rPr>
            <a:t>人当たりの職員数が全国・県内平均を大きく上回っていることから、経常</a:t>
          </a:r>
          <a:r>
            <a:rPr kumimoji="1" lang="ja-JP" altLang="en-US" sz="1100" b="0" i="0" baseline="0">
              <a:solidFill>
                <a:schemeClr val="dk1"/>
              </a:solidFill>
              <a:effectLst/>
              <a:latin typeface="+mn-lt"/>
              <a:ea typeface="+mn-ea"/>
              <a:cs typeface="+mn-cs"/>
            </a:rPr>
            <a:t>経費</a:t>
          </a:r>
          <a:r>
            <a:rPr kumimoji="1" lang="ja-JP" altLang="ja-JP" sz="1100" b="0" i="0" baseline="0">
              <a:solidFill>
                <a:schemeClr val="dk1"/>
              </a:solidFill>
              <a:effectLst/>
              <a:latin typeface="+mn-lt"/>
              <a:ea typeface="+mn-ea"/>
              <a:cs typeface="+mn-cs"/>
            </a:rPr>
            <a:t>に占める人件費の割合が高</a:t>
          </a:r>
          <a:r>
            <a:rPr kumimoji="1" lang="ja-JP" altLang="en-US" sz="1100" b="0" i="0" baseline="0">
              <a:solidFill>
                <a:schemeClr val="dk1"/>
              </a:solidFill>
              <a:effectLst/>
              <a:latin typeface="+mn-lt"/>
              <a:ea typeface="+mn-ea"/>
              <a:cs typeface="+mn-cs"/>
            </a:rPr>
            <a:t>くなっている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次行財政改革大綱に沿って、職員数や給与水準の適正化等を行い、人件費の削減に努める。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81280</xdr:rowOff>
    </xdr:from>
    <xdr:to>
      <xdr:col>24</xdr:col>
      <xdr:colOff>25400</xdr:colOff>
      <xdr:row>38</xdr:row>
      <xdr:rowOff>94996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963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90441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62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81280</xdr:rowOff>
    </xdr:from>
    <xdr:to>
      <xdr:col>19</xdr:col>
      <xdr:colOff>187325</xdr:colOff>
      <xdr:row>38</xdr:row>
      <xdr:rowOff>99568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96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76708</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918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76708</xdr:rowOff>
    </xdr:from>
    <xdr:to>
      <xdr:col>11</xdr:col>
      <xdr:colOff>9525</xdr:colOff>
      <xdr:row>39</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918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44196</xdr:rowOff>
    </xdr:from>
    <xdr:to>
      <xdr:col>24</xdr:col>
      <xdr:colOff>76200</xdr:colOff>
      <xdr:row>38</xdr:row>
      <xdr:rowOff>145796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16273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30480</xdr:rowOff>
    </xdr:from>
    <xdr:to>
      <xdr:col>20</xdr:col>
      <xdr:colOff>38100</xdr:colOff>
      <xdr:row>38</xdr:row>
      <xdr:rowOff>132080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116857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48768</xdr:rowOff>
    </xdr:from>
    <xdr:to>
      <xdr:col>15</xdr:col>
      <xdr:colOff>149225</xdr:colOff>
      <xdr:row>38</xdr:row>
      <xdr:rowOff>150368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135145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25908</xdr:rowOff>
    </xdr:from>
    <xdr:to>
      <xdr:col>11</xdr:col>
      <xdr:colOff>60325</xdr:colOff>
      <xdr:row>38</xdr:row>
      <xdr:rowOff>127508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112285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類似団体平均を上回り、高い水準で推移している。当市は類似団体と比較して保有する施設数が多いことから、今後は主に直営で運営している施設</a:t>
          </a:r>
          <a:r>
            <a:rPr kumimoji="1" lang="ja-JP" altLang="en-US" sz="1100" b="0" i="0" baseline="0">
              <a:solidFill>
                <a:schemeClr val="dk1"/>
              </a:solidFill>
              <a:effectLst/>
              <a:latin typeface="+mn-lt"/>
              <a:ea typeface="+mn-ea"/>
              <a:cs typeface="+mn-cs"/>
            </a:rPr>
            <a:t>について</a:t>
          </a:r>
          <a:r>
            <a:rPr kumimoji="1" lang="ja-JP" altLang="ja-JP" sz="1100" b="0" i="0" baseline="0">
              <a:solidFill>
                <a:schemeClr val="dk1"/>
              </a:solidFill>
              <a:effectLst/>
              <a:latin typeface="+mn-lt"/>
              <a:ea typeface="+mn-ea"/>
              <a:cs typeface="+mn-cs"/>
            </a:rPr>
            <a:t>民間でも実施可能な</a:t>
          </a:r>
          <a:r>
            <a:rPr kumimoji="1" lang="ja-JP" altLang="en-US" sz="1100" b="0" i="0" baseline="0">
              <a:solidFill>
                <a:schemeClr val="dk1"/>
              </a:solidFill>
              <a:effectLst/>
              <a:latin typeface="+mn-lt"/>
              <a:ea typeface="+mn-ea"/>
              <a:cs typeface="+mn-cs"/>
            </a:rPr>
            <a:t>もの</a:t>
          </a:r>
          <a:r>
            <a:rPr kumimoji="1" lang="ja-JP" altLang="ja-JP" sz="1100" b="0" i="0" baseline="0">
              <a:solidFill>
                <a:schemeClr val="dk1"/>
              </a:solidFill>
              <a:effectLst/>
              <a:latin typeface="+mn-lt"/>
              <a:ea typeface="+mn-ea"/>
              <a:cs typeface="+mn-cs"/>
            </a:rPr>
            <a:t>は指定管理者制度の導入による民間委託や民間譲渡等を進めると同時に、類似施設の集約や老朽施設の除却を進め、コストの低減を図っていく。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157480</xdr:rowOff>
    </xdr:from>
    <xdr:to>
      <xdr:col>82</xdr:col>
      <xdr:colOff>107950</xdr:colOff>
      <xdr:row>19</xdr:row>
      <xdr:rowOff>1270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2435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27940</xdr:rowOff>
    </xdr:from>
    <xdr:to>
      <xdr:col>78</xdr:col>
      <xdr:colOff>69850</xdr:colOff>
      <xdr:row>18</xdr:row>
      <xdr:rowOff>157480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14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27940</xdr:rowOff>
    </xdr:from>
    <xdr:to>
      <xdr:col>73</xdr:col>
      <xdr:colOff>180975</xdr:colOff>
      <xdr:row>18</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31140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35560</xdr:rowOff>
    </xdr:from>
    <xdr:to>
      <xdr:col>69</xdr:col>
      <xdr:colOff>92075</xdr:colOff>
      <xdr:row>18</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1216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106680</xdr:rowOff>
    </xdr:from>
    <xdr:to>
      <xdr:col>78</xdr:col>
      <xdr:colOff>120650</xdr:colOff>
      <xdr:row>19</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19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21607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279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148590</xdr:rowOff>
    </xdr:from>
    <xdr:to>
      <xdr:col>74</xdr:col>
      <xdr:colOff>31750</xdr:colOff>
      <xdr:row>18</xdr:row>
      <xdr:rowOff>78740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06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63517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14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156210</xdr:rowOff>
    </xdr:from>
    <xdr:to>
      <xdr:col>69</xdr:col>
      <xdr:colOff>142875</xdr:colOff>
      <xdr:row>18</xdr:row>
      <xdr:rowOff>86360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71137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60960</xdr:rowOff>
    </xdr:from>
    <xdr:to>
      <xdr:col>65</xdr:col>
      <xdr:colOff>53975</xdr:colOff>
      <xdr:row>18</xdr:row>
      <xdr:rowOff>162560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147337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3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類似団体平均は下回っているものの、保育所運営・施設型給付費や老人保護措置費等</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多くの費用を要し、指標としては横ばい傾向で</a:t>
          </a:r>
          <a:r>
            <a:rPr kumimoji="1" lang="ja-JP" altLang="en-US" sz="1100" b="0" i="0" baseline="0">
              <a:solidFill>
                <a:schemeClr val="dk1"/>
              </a:solidFill>
              <a:effectLst/>
              <a:latin typeface="+mn-lt"/>
              <a:ea typeface="+mn-ea"/>
              <a:cs typeface="+mn-cs"/>
            </a:rPr>
            <a:t>あ</a:t>
          </a:r>
          <a:r>
            <a:rPr kumimoji="1" lang="ja-JP" altLang="ja-JP" sz="1100" b="0" i="0" baseline="0">
              <a:solidFill>
                <a:schemeClr val="dk1"/>
              </a:solidFill>
              <a:effectLst/>
              <a:latin typeface="+mn-lt"/>
              <a:ea typeface="+mn-ea"/>
              <a:cs typeface="+mn-cs"/>
            </a:rPr>
            <a:t>る。</a:t>
          </a:r>
          <a:r>
            <a:rPr kumimoji="1" lang="ja-JP" altLang="en-US" sz="1100" b="0" i="0" baseline="0">
              <a:solidFill>
                <a:schemeClr val="dk1"/>
              </a:solidFill>
              <a:effectLst/>
              <a:latin typeface="+mn-lt"/>
              <a:ea typeface="+mn-ea"/>
              <a:cs typeface="+mn-cs"/>
            </a:rPr>
            <a:t>令和６年度は特に児童福祉費が前年度よりも増加しており、これは主に児童手当の支給対象が拡充されたことによるものであった</a:t>
          </a:r>
          <a:r>
            <a:rPr kumimoji="1" lang="ja-JP" altLang="ja-JP"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75293</xdr:rowOff>
    </xdr:from>
    <xdr:to>
      <xdr:col>24</xdr:col>
      <xdr:colOff>25400</xdr:colOff>
      <xdr:row>55</xdr:row>
      <xdr:rowOff>97065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5050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75293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050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64407</xdr:rowOff>
    </xdr:from>
    <xdr:to>
      <xdr:col>15</xdr:col>
      <xdr:colOff>98425</xdr:colOff>
      <xdr:row>55</xdr:row>
      <xdr:rowOff>75293</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9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170543</xdr:rowOff>
    </xdr:from>
    <xdr:to>
      <xdr:col>11</xdr:col>
      <xdr:colOff>9525</xdr:colOff>
      <xdr:row>55</xdr:row>
      <xdr:rowOff>64407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4288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46265</xdr:rowOff>
    </xdr:from>
    <xdr:to>
      <xdr:col>24</xdr:col>
      <xdr:colOff>76200</xdr:colOff>
      <xdr:row>55</xdr:row>
      <xdr:rowOff>147865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62792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24493</xdr:rowOff>
    </xdr:from>
    <xdr:to>
      <xdr:col>20</xdr:col>
      <xdr:colOff>38100</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136270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136270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13607</xdr:rowOff>
    </xdr:from>
    <xdr:to>
      <xdr:col>11</xdr:col>
      <xdr:colOff>60325</xdr:colOff>
      <xdr:row>55</xdr:row>
      <xdr:rowOff>115207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125384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21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119743</xdr:rowOff>
    </xdr:from>
    <xdr:to>
      <xdr:col>6</xdr:col>
      <xdr:colOff>171450</xdr:colOff>
      <xdr:row>55</xdr:row>
      <xdr:rowOff>49893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60070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4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前年度と同水準で推移し、類似団体及び全国、県平均を上回っている。特に、維持補修費については、老朽化した公共施設を多く抱えていることから、今後さらに増加</a:t>
          </a:r>
          <a:r>
            <a:rPr kumimoji="1" lang="ja-JP" altLang="en-US" sz="1100" b="0" i="0" baseline="0">
              <a:solidFill>
                <a:schemeClr val="dk1"/>
              </a:solidFill>
              <a:effectLst/>
              <a:latin typeface="+mn-lt"/>
              <a:ea typeface="+mn-ea"/>
              <a:cs typeface="+mn-cs"/>
            </a:rPr>
            <a:t>すると予想される</a:t>
          </a:r>
          <a:r>
            <a:rPr kumimoji="1" lang="ja-JP" altLang="ja-JP" sz="1100" b="0" i="0" baseline="0">
              <a:solidFill>
                <a:schemeClr val="dk1"/>
              </a:solidFill>
              <a:effectLst/>
              <a:latin typeface="+mn-lt"/>
              <a:ea typeface="+mn-ea"/>
              <a:cs typeface="+mn-cs"/>
            </a:rPr>
            <a:t>。平成２７年度に策定した公共施設等総合管理計画</a:t>
          </a:r>
          <a:r>
            <a:rPr kumimoji="1" lang="ja-JP" altLang="en-US" sz="1100" b="0" i="0" baseline="0">
              <a:solidFill>
                <a:schemeClr val="dk1"/>
              </a:solidFill>
              <a:effectLst/>
              <a:latin typeface="+mn-lt"/>
              <a:ea typeface="+mn-ea"/>
              <a:cs typeface="+mn-cs"/>
            </a:rPr>
            <a:t>（令和３年度最終改定）</a:t>
          </a:r>
          <a:r>
            <a:rPr kumimoji="1" lang="ja-JP" altLang="ja-JP" sz="1100" b="0" i="0" baseline="0">
              <a:solidFill>
                <a:schemeClr val="dk1"/>
              </a:solidFill>
              <a:effectLst/>
              <a:latin typeface="+mn-lt"/>
              <a:ea typeface="+mn-ea"/>
              <a:cs typeface="+mn-cs"/>
            </a:rPr>
            <a:t>に基づき、各施設のあり方について引き続き検討を行</a:t>
          </a:r>
          <a:r>
            <a:rPr kumimoji="1" lang="ja-JP" altLang="en-US" sz="1100" b="0" i="0" baseline="0">
              <a:solidFill>
                <a:schemeClr val="dk1"/>
              </a:solidFill>
              <a:effectLst/>
              <a:latin typeface="+mn-lt"/>
              <a:ea typeface="+mn-ea"/>
              <a:cs typeface="+mn-cs"/>
            </a:rPr>
            <a:t>い、</a:t>
          </a:r>
          <a:r>
            <a:rPr kumimoji="1" lang="ja-JP" altLang="ja-JP" sz="1100" b="0" i="0" baseline="0">
              <a:solidFill>
                <a:schemeClr val="dk1"/>
              </a:solidFill>
              <a:effectLst/>
              <a:latin typeface="+mn-lt"/>
              <a:ea typeface="+mn-ea"/>
              <a:cs typeface="+mn-cs"/>
            </a:rPr>
            <a:t>類似施設の集約や老朽施設の除却を進め、コストの低減を図っていく。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473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147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44450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10160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57150</xdr:rowOff>
    </xdr:from>
    <xdr:to>
      <xdr:col>69</xdr:col>
      <xdr:colOff>92075</xdr:colOff>
      <xdr:row>60</xdr:row>
      <xdr:rowOff>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72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6350</xdr:rowOff>
    </xdr:from>
    <xdr:to>
      <xdr:col>69</xdr:col>
      <xdr:colOff>142875</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120650</xdr:rowOff>
    </xdr:from>
    <xdr:to>
      <xdr:col>65</xdr:col>
      <xdr:colOff>53975</xdr:colOff>
      <xdr:row>60</xdr:row>
      <xdr:rowOff>50800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類似団体平均を下回っており、指標としてはほぼ横ばい傾向にある。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補助金等</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交付に当たって</a:t>
          </a:r>
          <a:r>
            <a:rPr kumimoji="1" lang="ja-JP" altLang="en-US" sz="1100" b="0" i="0" baseline="0">
              <a:solidFill>
                <a:schemeClr val="dk1"/>
              </a:solidFill>
              <a:effectLst/>
              <a:latin typeface="+mn-lt"/>
              <a:ea typeface="+mn-ea"/>
              <a:cs typeface="+mn-cs"/>
            </a:rPr>
            <a:t>は</a:t>
          </a:r>
          <a:r>
            <a:rPr kumimoji="1" lang="ja-JP" altLang="ja-JP" sz="1100" b="0" i="0" baseline="0">
              <a:solidFill>
                <a:schemeClr val="dk1"/>
              </a:solidFill>
              <a:effectLst/>
              <a:latin typeface="+mn-lt"/>
              <a:ea typeface="+mn-ea"/>
              <a:cs typeface="+mn-cs"/>
            </a:rPr>
            <a:t>、事務事業評価等を参考に事業の必要性や効果の検証を行い、事業の見直しや廃止を行う方針である。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また、地方公営企業（簡易水道事業及び農業集落排水事業）に対する繰出金も補助費のうち大きな割合を占めているため、令和９年度から１３年度にかけて料金体系の見直しを行い経営基盤の強化を図る。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42418</xdr:rowOff>
    </xdr:from>
    <xdr:to>
      <xdr:col>82</xdr:col>
      <xdr:colOff>107950</xdr:colOff>
      <xdr:row>35</xdr:row>
      <xdr:rowOff>46990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431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42418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111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xdr:rowOff>
    </xdr:from>
    <xdr:to>
      <xdr:col>73</xdr:col>
      <xdr:colOff>180975</xdr:colOff>
      <xdr:row>35</xdr:row>
      <xdr:rowOff>42418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0111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42418</xdr:rowOff>
    </xdr:from>
    <xdr:to>
      <xdr:col>69</xdr:col>
      <xdr:colOff>92075</xdr:colOff>
      <xdr:row>35</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431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27703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12717</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163068</xdr:rowOff>
    </xdr:from>
    <xdr:to>
      <xdr:col>78</xdr:col>
      <xdr:colOff>120650</xdr:colOff>
      <xdr:row>35</xdr:row>
      <xdr:rowOff>93218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103395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61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131064</xdr:rowOff>
    </xdr:from>
    <xdr:to>
      <xdr:col>74</xdr:col>
      <xdr:colOff>31750</xdr:colOff>
      <xdr:row>35</xdr:row>
      <xdr:rowOff>61214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71391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163068</xdr:rowOff>
    </xdr:from>
    <xdr:to>
      <xdr:col>69</xdr:col>
      <xdr:colOff>142875</xdr:colOff>
      <xdr:row>35</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103395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163068</xdr:rowOff>
    </xdr:from>
    <xdr:to>
      <xdr:col>65</xdr:col>
      <xdr:colOff>53975</xdr:colOff>
      <xdr:row>35</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103395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現在、火葬場の再整備やＩＰ告知放送システム整備事業等の大型事業が地方債を財源として実施中であり、今後も複数の大型普通建設事業が予定されている</a:t>
          </a:r>
          <a:r>
            <a:rPr kumimoji="1" lang="ja-JP" altLang="en-US" sz="1100" b="0" i="0" baseline="0">
              <a:solidFill>
                <a:schemeClr val="dk1"/>
              </a:solidFill>
              <a:effectLst/>
              <a:latin typeface="+mn-lt"/>
              <a:ea typeface="+mn-ea"/>
              <a:cs typeface="+mn-cs"/>
            </a:rPr>
            <a:t>ため、</a:t>
          </a:r>
          <a:r>
            <a:rPr kumimoji="1" lang="ja-JP" altLang="ja-JP" sz="1100" b="0" i="0" baseline="0">
              <a:solidFill>
                <a:schemeClr val="dk1"/>
              </a:solidFill>
              <a:effectLst/>
              <a:latin typeface="+mn-lt"/>
              <a:ea typeface="+mn-ea"/>
              <a:cs typeface="+mn-cs"/>
            </a:rPr>
            <a:t>今後高い水準で推移することが予想される。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市民ニーズ・行政需要実態に即した事業を厳選したうえで、地方債の計画的な発行に努めていく必要がある。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29845</xdr:rowOff>
    </xdr:from>
    <xdr:to>
      <xdr:col>24</xdr:col>
      <xdr:colOff>25400</xdr:colOff>
      <xdr:row>75</xdr:row>
      <xdr:rowOff>54610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8859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54610</xdr:rowOff>
    </xdr:from>
    <xdr:to>
      <xdr:col>19</xdr:col>
      <xdr:colOff>187325</xdr:colOff>
      <xdr:row>75</xdr:row>
      <xdr:rowOff>56515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91336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10795</xdr:rowOff>
    </xdr:from>
    <xdr:to>
      <xdr:col>15</xdr:col>
      <xdr:colOff>98425</xdr:colOff>
      <xdr:row>75</xdr:row>
      <xdr:rowOff>56515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695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170815</xdr:rowOff>
    </xdr:from>
    <xdr:to>
      <xdr:col>11</xdr:col>
      <xdr:colOff>9525</xdr:colOff>
      <xdr:row>75</xdr:row>
      <xdr:rowOff>10795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28581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150495</xdr:rowOff>
    </xdr:from>
    <xdr:to>
      <xdr:col>24</xdr:col>
      <xdr:colOff>76200</xdr:colOff>
      <xdr:row>75</xdr:row>
      <xdr:rowOff>80645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83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122572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809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xdr:rowOff>
    </xdr:from>
    <xdr:to>
      <xdr:col>20</xdr:col>
      <xdr:colOff>38100</xdr:colOff>
      <xdr:row>75</xdr:row>
      <xdr:rowOff>105410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90188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48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5715</xdr:rowOff>
    </xdr:from>
    <xdr:to>
      <xdr:col>15</xdr:col>
      <xdr:colOff>149225</xdr:colOff>
      <xdr:row>75</xdr:row>
      <xdr:rowOff>107315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92091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5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131445</xdr:rowOff>
    </xdr:from>
    <xdr:to>
      <xdr:col>11</xdr:col>
      <xdr:colOff>60325</xdr:colOff>
      <xdr:row>75</xdr:row>
      <xdr:rowOff>61595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18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46372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05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120015</xdr:rowOff>
    </xdr:from>
    <xdr:to>
      <xdr:col>6</xdr:col>
      <xdr:colOff>171450</xdr:colOff>
      <xdr:row>75</xdr:row>
      <xdr:rowOff>50165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60342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経常収支比率の傾向と歩調を合わせるように</a:t>
          </a:r>
          <a:r>
            <a:rPr kumimoji="1" lang="ja-JP" altLang="en-US" sz="1100" b="0" i="0" baseline="0">
              <a:solidFill>
                <a:schemeClr val="dk1"/>
              </a:solidFill>
              <a:effectLst/>
              <a:latin typeface="+mn-lt"/>
              <a:ea typeface="+mn-ea"/>
              <a:cs typeface="+mn-cs"/>
            </a:rPr>
            <a:t>推移</a:t>
          </a:r>
          <a:r>
            <a:rPr kumimoji="1" lang="ja-JP" altLang="ja-JP" sz="1100" b="0" i="0" baseline="0">
              <a:solidFill>
                <a:schemeClr val="dk1"/>
              </a:solidFill>
              <a:effectLst/>
              <a:latin typeface="+mn-lt"/>
              <a:ea typeface="+mn-ea"/>
              <a:cs typeface="+mn-cs"/>
            </a:rPr>
            <a:t>している。人件費と物件費</a:t>
          </a:r>
          <a:r>
            <a:rPr kumimoji="1" lang="ja-JP" altLang="en-US" sz="1100" b="0" i="0" baseline="0">
              <a:solidFill>
                <a:schemeClr val="dk1"/>
              </a:solidFill>
              <a:effectLst/>
              <a:latin typeface="+mn-lt"/>
              <a:ea typeface="+mn-ea"/>
              <a:cs typeface="+mn-cs"/>
            </a:rPr>
            <a:t>が類似団体平均を大きく上回っていることが影響し</a:t>
          </a:r>
          <a:r>
            <a:rPr kumimoji="1" lang="ja-JP" altLang="ja-JP" sz="1100" b="0" i="0" baseline="0">
              <a:solidFill>
                <a:schemeClr val="dk1"/>
              </a:solidFill>
              <a:effectLst/>
              <a:latin typeface="+mn-lt"/>
              <a:ea typeface="+mn-ea"/>
              <a:cs typeface="+mn-cs"/>
            </a:rPr>
            <a:t>、高止まりの状態となっている。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今後も、公共施設等総合管理計画や第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次竹田市行財政改革大綱に沿った取組を推進し、公共施設の総数削減を図ると同時に、</a:t>
          </a:r>
          <a:r>
            <a:rPr kumimoji="1" lang="ja-JP" altLang="en-US" sz="1100" b="0" i="0" baseline="0">
              <a:solidFill>
                <a:schemeClr val="dk1"/>
              </a:solidFill>
              <a:effectLst/>
              <a:latin typeface="+mn-lt"/>
              <a:ea typeface="+mn-ea"/>
              <a:cs typeface="+mn-cs"/>
            </a:rPr>
            <a:t>職員数及び人件費の</a:t>
          </a:r>
          <a:r>
            <a:rPr kumimoji="1" lang="ja-JP" altLang="ja-JP" sz="1100" b="0" i="0" baseline="0">
              <a:solidFill>
                <a:schemeClr val="dk1"/>
              </a:solidFill>
              <a:effectLst/>
              <a:latin typeface="+mn-lt"/>
              <a:ea typeface="+mn-ea"/>
              <a:cs typeface="+mn-cs"/>
            </a:rPr>
            <a:t>適正化</a:t>
          </a:r>
          <a:r>
            <a:rPr kumimoji="1" lang="ja-JP" altLang="en-US" sz="1100" b="0" i="0" baseline="0">
              <a:solidFill>
                <a:schemeClr val="dk1"/>
              </a:solidFill>
              <a:effectLst/>
              <a:latin typeface="+mn-lt"/>
              <a:ea typeface="+mn-ea"/>
              <a:cs typeface="+mn-cs"/>
            </a:rPr>
            <a:t>を進め</a:t>
          </a:r>
          <a:r>
            <a:rPr kumimoji="1" lang="ja-JP" altLang="ja-JP" sz="1100" b="0" i="0" baseline="0">
              <a:solidFill>
                <a:schemeClr val="dk1"/>
              </a:solidFill>
              <a:effectLst/>
              <a:latin typeface="+mn-lt"/>
              <a:ea typeface="+mn-ea"/>
              <a:cs typeface="+mn-cs"/>
            </a:rPr>
            <a:t>、指標の改善に努める。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120142</xdr:rowOff>
    </xdr:from>
    <xdr:to>
      <xdr:col>82</xdr:col>
      <xdr:colOff>107950</xdr:colOff>
      <xdr:row>77</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321792"/>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33274</xdr:rowOff>
    </xdr:from>
    <xdr:to>
      <xdr:col>78</xdr:col>
      <xdr:colOff>69850</xdr:colOff>
      <xdr:row>77</xdr:row>
      <xdr:rowOff>120142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23492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33274</xdr:rowOff>
    </xdr:from>
    <xdr:to>
      <xdr:col>73</xdr:col>
      <xdr:colOff>180975</xdr:colOff>
      <xdr:row>77</xdr:row>
      <xdr:rowOff>46989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234924"/>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46989</xdr:rowOff>
    </xdr:from>
    <xdr:to>
      <xdr:col>69</xdr:col>
      <xdr:colOff>92075</xdr:colOff>
      <xdr:row>78</xdr:row>
      <xdr:rowOff>30987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248639"/>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110489</xdr:rowOff>
    </xdr:from>
    <xdr:to>
      <xdr:col>82</xdr:col>
      <xdr:colOff>158750</xdr:colOff>
      <xdr:row>78</xdr:row>
      <xdr:rowOff>40639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82566</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69342</xdr:rowOff>
    </xdr:from>
    <xdr:to>
      <xdr:col>78</xdr:col>
      <xdr:colOff>120650</xdr:colOff>
      <xdr:row>77</xdr:row>
      <xdr:rowOff>170942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155719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57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153924</xdr:rowOff>
    </xdr:from>
    <xdr:to>
      <xdr:col>74</xdr:col>
      <xdr:colOff>31750</xdr:colOff>
      <xdr:row>77</xdr:row>
      <xdr:rowOff>84074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68851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167639</xdr:rowOff>
    </xdr:from>
    <xdr:to>
      <xdr:col>69</xdr:col>
      <xdr:colOff>142875</xdr:colOff>
      <xdr:row>77</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82566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151637</xdr:rowOff>
    </xdr:from>
    <xdr:to>
      <xdr:col>65</xdr:col>
      <xdr:colOff>53975</xdr:colOff>
      <xdr:row>78</xdr:row>
      <xdr:rowOff>81787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66564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141116</xdr:rowOff>
    </xdr:from>
    <xdr:to>
      <xdr:col>29</xdr:col>
      <xdr:colOff>127000</xdr:colOff>
      <xdr:row>15</xdr:row>
      <xdr:rowOff>70069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589041"/>
          <a:ext cx="647700" cy="100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70069</xdr:rowOff>
    </xdr:from>
    <xdr:to>
      <xdr:col>26</xdr:col>
      <xdr:colOff>50800</xdr:colOff>
      <xdr:row>15</xdr:row>
      <xdr:rowOff>134306</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689444"/>
          <a:ext cx="698500" cy="642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134306</xdr:rowOff>
    </xdr:from>
    <xdr:to>
      <xdr:col>22</xdr:col>
      <xdr:colOff>114300</xdr:colOff>
      <xdr:row>15</xdr:row>
      <xdr:rowOff>155146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753681"/>
          <a:ext cx="698500" cy="208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147926</xdr:rowOff>
    </xdr:from>
    <xdr:to>
      <xdr:col>18</xdr:col>
      <xdr:colOff>177800</xdr:colOff>
      <xdr:row>15</xdr:row>
      <xdr:rowOff>155146</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767301"/>
          <a:ext cx="698500" cy="72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90316</xdr:rowOff>
    </xdr:from>
    <xdr:to>
      <xdr:col>29</xdr:col>
      <xdr:colOff>177800</xdr:colOff>
      <xdr:row>15</xdr:row>
      <xdr:rowOff>20466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382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106843</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383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19269</xdr:rowOff>
    </xdr:from>
    <xdr:to>
      <xdr:col>26</xdr:col>
      <xdr:colOff>101600</xdr:colOff>
      <xdr:row>15</xdr:row>
      <xdr:rowOff>120869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38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131046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07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83506</xdr:rowOff>
    </xdr:from>
    <xdr:to>
      <xdr:col>22</xdr:col>
      <xdr:colOff>165100</xdr:colOff>
      <xdr:row>16</xdr:row>
      <xdr:rowOff>13656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702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23833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471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104346</xdr:rowOff>
    </xdr:from>
    <xdr:to>
      <xdr:col>19</xdr:col>
      <xdr:colOff>38100</xdr:colOff>
      <xdr:row>16</xdr:row>
      <xdr:rowOff>34496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23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44673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492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97126</xdr:rowOff>
    </xdr:from>
    <xdr:to>
      <xdr:col>15</xdr:col>
      <xdr:colOff>101600</xdr:colOff>
      <xdr:row>16</xdr:row>
      <xdr:rowOff>27276</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165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37453</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48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25077</xdr:rowOff>
    </xdr:from>
    <xdr:to>
      <xdr:col>29</xdr:col>
      <xdr:colOff>127000</xdr:colOff>
      <xdr:row>38</xdr:row>
      <xdr:rowOff>47800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92677"/>
          <a:ext cx="647700" cy="227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32576</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5001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25077</xdr:rowOff>
    </xdr:from>
    <xdr:to>
      <xdr:col>26</xdr:col>
      <xdr:colOff>50800</xdr:colOff>
      <xdr:row>38</xdr:row>
      <xdr:rowOff>46471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92677"/>
          <a:ext cx="698500" cy="21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46471</xdr:rowOff>
    </xdr:from>
    <xdr:to>
      <xdr:col>22</xdr:col>
      <xdr:colOff>114300</xdr:colOff>
      <xdr:row>38</xdr:row>
      <xdr:rowOff>68413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14071"/>
          <a:ext cx="698500" cy="21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68413</xdr:rowOff>
    </xdr:from>
    <xdr:to>
      <xdr:col>18</xdr:col>
      <xdr:colOff>177800</xdr:colOff>
      <xdr:row>38</xdr:row>
      <xdr:rowOff>88860</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36013"/>
          <a:ext cx="698500" cy="20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122476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247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339900</xdr:rowOff>
    </xdr:from>
    <xdr:to>
      <xdr:col>29</xdr:col>
      <xdr:colOff>177800</xdr:colOff>
      <xdr:row>38</xdr:row>
      <xdr:rowOff>98600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64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184977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3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317177</xdr:rowOff>
    </xdr:from>
    <xdr:to>
      <xdr:col>26</xdr:col>
      <xdr:colOff>101600</xdr:colOff>
      <xdr:row>38</xdr:row>
      <xdr:rowOff>75877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41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86054</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107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338571</xdr:rowOff>
    </xdr:from>
    <xdr:to>
      <xdr:col>22</xdr:col>
      <xdr:colOff>165100</xdr:colOff>
      <xdr:row>38</xdr:row>
      <xdr:rowOff>97271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63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107448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3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17613</xdr:rowOff>
    </xdr:from>
    <xdr:to>
      <xdr:col>19</xdr:col>
      <xdr:colOff>38100</xdr:colOff>
      <xdr:row>38</xdr:row>
      <xdr:rowOff>119213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52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103990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38060</xdr:rowOff>
    </xdr:from>
    <xdr:to>
      <xdr:col>15</xdr:col>
      <xdr:colOff>101600</xdr:colOff>
      <xdr:row>38</xdr:row>
      <xdr:rowOff>139660</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505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124437</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59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61312</xdr:rowOff>
    </xdr:from>
    <xdr:to>
      <xdr:col>24</xdr:col>
      <xdr:colOff>63500</xdr:colOff>
      <xdr:row>33</xdr:row>
      <xdr:rowOff>13164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47712"/>
          <a:ext cx="838200" cy="12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6187</xdr:rowOff>
    </xdr:from>
    <xdr:to>
      <xdr:col>19</xdr:col>
      <xdr:colOff>177800</xdr:colOff>
      <xdr:row>33</xdr:row>
      <xdr:rowOff>13164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664037"/>
          <a:ext cx="889000" cy="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6187</xdr:rowOff>
    </xdr:from>
    <xdr:to>
      <xdr:col>15</xdr:col>
      <xdr:colOff>50800</xdr:colOff>
      <xdr:row>33</xdr:row>
      <xdr:rowOff>17998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664037"/>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17998</xdr:rowOff>
    </xdr:from>
    <xdr:to>
      <xdr:col>10</xdr:col>
      <xdr:colOff>114300</xdr:colOff>
      <xdr:row>33</xdr:row>
      <xdr:rowOff>64382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675848"/>
          <a:ext cx="889000" cy="4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10512</xdr:rowOff>
    </xdr:from>
    <xdr:to>
      <xdr:col>24</xdr:col>
      <xdr:colOff>114300</xdr:colOff>
      <xdr:row>32</xdr:row>
      <xdr:rowOff>112112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9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33389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4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133814</xdr:rowOff>
    </xdr:from>
    <xdr:to>
      <xdr:col>20</xdr:col>
      <xdr:colOff>38100</xdr:colOff>
      <xdr:row>33</xdr:row>
      <xdr:rowOff>63964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2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80491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95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126837</xdr:rowOff>
    </xdr:from>
    <xdr:to>
      <xdr:col>15</xdr:col>
      <xdr:colOff>101600</xdr:colOff>
      <xdr:row>33</xdr:row>
      <xdr:rowOff>56987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73514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388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138648</xdr:rowOff>
    </xdr:from>
    <xdr:to>
      <xdr:col>10</xdr:col>
      <xdr:colOff>165100</xdr:colOff>
      <xdr:row>33</xdr:row>
      <xdr:rowOff>68798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2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85325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00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13582</xdr:rowOff>
    </xdr:from>
    <xdr:to>
      <xdr:col>6</xdr:col>
      <xdr:colOff>38100</xdr:colOff>
      <xdr:row>33</xdr:row>
      <xdr:rowOff>115182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67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131709</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44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94564</xdr:rowOff>
    </xdr:from>
    <xdr:to>
      <xdr:col>24</xdr:col>
      <xdr:colOff>63500</xdr:colOff>
      <xdr:row>58</xdr:row>
      <xdr:rowOff>98365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8664"/>
          <a:ext cx="838200" cy="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98265</xdr:rowOff>
    </xdr:from>
    <xdr:to>
      <xdr:col>19</xdr:col>
      <xdr:colOff>177800</xdr:colOff>
      <xdr:row>58</xdr:row>
      <xdr:rowOff>98365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2365"/>
          <a:ext cx="889000" cy="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98265</xdr:rowOff>
    </xdr:from>
    <xdr:to>
      <xdr:col>15</xdr:col>
      <xdr:colOff>50800</xdr:colOff>
      <xdr:row>58</xdr:row>
      <xdr:rowOff>101026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42365"/>
          <a:ext cx="889000" cy="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98534</xdr:rowOff>
    </xdr:from>
    <xdr:to>
      <xdr:col>10</xdr:col>
      <xdr:colOff>114300</xdr:colOff>
      <xdr:row>58</xdr:row>
      <xdr:rowOff>101026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42634"/>
          <a:ext cx="889000" cy="2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43764</xdr:rowOff>
    </xdr:from>
    <xdr:to>
      <xdr:col>24</xdr:col>
      <xdr:colOff>114300</xdr:colOff>
      <xdr:row>58</xdr:row>
      <xdr:rowOff>145364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3141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7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47565</xdr:rowOff>
    </xdr:from>
    <xdr:to>
      <xdr:col>20</xdr:col>
      <xdr:colOff>38100</xdr:colOff>
      <xdr:row>58</xdr:row>
      <xdr:rowOff>149165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1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165692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6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47465</xdr:rowOff>
    </xdr:from>
    <xdr:to>
      <xdr:col>15</xdr:col>
      <xdr:colOff>101600</xdr:colOff>
      <xdr:row>58</xdr:row>
      <xdr:rowOff>149065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165592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6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50226</xdr:rowOff>
    </xdr:from>
    <xdr:to>
      <xdr:col>10</xdr:col>
      <xdr:colOff>165100</xdr:colOff>
      <xdr:row>58</xdr:row>
      <xdr:rowOff>151826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168353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6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47734</xdr:rowOff>
    </xdr:from>
    <xdr:to>
      <xdr:col>6</xdr:col>
      <xdr:colOff>38100</xdr:colOff>
      <xdr:row>58</xdr:row>
      <xdr:rowOff>149334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165861</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67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96050</xdr:rowOff>
    </xdr:from>
    <xdr:to>
      <xdr:col>24</xdr:col>
      <xdr:colOff>63500</xdr:colOff>
      <xdr:row>78</xdr:row>
      <xdr:rowOff>98386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69150"/>
          <a:ext cx="838200" cy="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98386</xdr:rowOff>
    </xdr:from>
    <xdr:to>
      <xdr:col>19</xdr:col>
      <xdr:colOff>177800</xdr:colOff>
      <xdr:row>78</xdr:row>
      <xdr:rowOff>132562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71486"/>
          <a:ext cx="8890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102794</xdr:rowOff>
    </xdr:from>
    <xdr:to>
      <xdr:col>15</xdr:col>
      <xdr:colOff>50800</xdr:colOff>
      <xdr:row>78</xdr:row>
      <xdr:rowOff>132562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75894"/>
          <a:ext cx="889000" cy="29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97028</xdr:rowOff>
    </xdr:from>
    <xdr:to>
      <xdr:col>10</xdr:col>
      <xdr:colOff>114300</xdr:colOff>
      <xdr:row>78</xdr:row>
      <xdr:rowOff>102794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70128"/>
          <a:ext cx="889000" cy="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45250</xdr:rowOff>
    </xdr:from>
    <xdr:to>
      <xdr:col>24</xdr:col>
      <xdr:colOff>114300</xdr:colOff>
      <xdr:row>78</xdr:row>
      <xdr:rowOff>146850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153687</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47586</xdr:rowOff>
    </xdr:from>
    <xdr:to>
      <xdr:col>20</xdr:col>
      <xdr:colOff>38100</xdr:colOff>
      <xdr:row>78</xdr:row>
      <xdr:rowOff>149186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2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140313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1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81762</xdr:rowOff>
    </xdr:from>
    <xdr:to>
      <xdr:col>15</xdr:col>
      <xdr:colOff>101600</xdr:colOff>
      <xdr:row>79</xdr:row>
      <xdr:rowOff>11912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3039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51994</xdr:rowOff>
    </xdr:from>
    <xdr:to>
      <xdr:col>10</xdr:col>
      <xdr:colOff>165100</xdr:colOff>
      <xdr:row>78</xdr:row>
      <xdr:rowOff>153594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144721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17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46228</xdr:rowOff>
    </xdr:from>
    <xdr:to>
      <xdr:col>6</xdr:col>
      <xdr:colOff>38100</xdr:colOff>
      <xdr:row>78</xdr:row>
      <xdr:rowOff>147828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1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138955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170912</xdr:rowOff>
    </xdr:from>
    <xdr:to>
      <xdr:col>24</xdr:col>
      <xdr:colOff>63500</xdr:colOff>
      <xdr:row>95</xdr:row>
      <xdr:rowOff>90520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287212"/>
          <a:ext cx="838200" cy="9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170912</xdr:rowOff>
    </xdr:from>
    <xdr:to>
      <xdr:col>19</xdr:col>
      <xdr:colOff>177800</xdr:colOff>
      <xdr:row>95</xdr:row>
      <xdr:rowOff>109753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87212"/>
          <a:ext cx="889000" cy="11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109753</xdr:rowOff>
    </xdr:from>
    <xdr:to>
      <xdr:col>15</xdr:col>
      <xdr:colOff>50800</xdr:colOff>
      <xdr:row>96</xdr:row>
      <xdr:rowOff>65207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019300" y="16397503"/>
          <a:ext cx="889000" cy="126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60658</xdr:rowOff>
    </xdr:from>
    <xdr:to>
      <xdr:col>10</xdr:col>
      <xdr:colOff>114300</xdr:colOff>
      <xdr:row>96</xdr:row>
      <xdr:rowOff>65207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519858"/>
          <a:ext cx="889000" cy="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39720</xdr:rowOff>
    </xdr:from>
    <xdr:to>
      <xdr:col>24</xdr:col>
      <xdr:colOff>114300</xdr:colOff>
      <xdr:row>95</xdr:row>
      <xdr:rowOff>141320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3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62597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17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120112</xdr:rowOff>
    </xdr:from>
    <xdr:to>
      <xdr:col>20</xdr:col>
      <xdr:colOff>38100</xdr:colOff>
      <xdr:row>95</xdr:row>
      <xdr:rowOff>50262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23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66789</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011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58953</xdr:rowOff>
    </xdr:from>
    <xdr:to>
      <xdr:col>15</xdr:col>
      <xdr:colOff>101600</xdr:colOff>
      <xdr:row>95</xdr:row>
      <xdr:rowOff>160553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34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5630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121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14407</xdr:rowOff>
    </xdr:from>
    <xdr:to>
      <xdr:col>10</xdr:col>
      <xdr:colOff>165100</xdr:colOff>
      <xdr:row>96</xdr:row>
      <xdr:rowOff>116007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7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107134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6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9858</xdr:rowOff>
    </xdr:from>
    <xdr:to>
      <xdr:col>6</xdr:col>
      <xdr:colOff>38100</xdr:colOff>
      <xdr:row>96</xdr:row>
      <xdr:rowOff>111458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6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127985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24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47554</xdr:rowOff>
    </xdr:from>
    <xdr:to>
      <xdr:col>55</xdr:col>
      <xdr:colOff>0</xdr:colOff>
      <xdr:row>37</xdr:row>
      <xdr:rowOff>90577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91204"/>
          <a:ext cx="838200" cy="4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47554</xdr:rowOff>
    </xdr:from>
    <xdr:to>
      <xdr:col>50</xdr:col>
      <xdr:colOff>114300</xdr:colOff>
      <xdr:row>37</xdr:row>
      <xdr:rowOff>71345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91204"/>
          <a:ext cx="889000" cy="2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29277</xdr:rowOff>
    </xdr:from>
    <xdr:to>
      <xdr:col>45</xdr:col>
      <xdr:colOff>177800</xdr:colOff>
      <xdr:row>37</xdr:row>
      <xdr:rowOff>71345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72927"/>
          <a:ext cx="889000" cy="4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156502</xdr:rowOff>
    </xdr:from>
    <xdr:to>
      <xdr:col>41</xdr:col>
      <xdr:colOff>50800</xdr:colOff>
      <xdr:row>37</xdr:row>
      <xdr:rowOff>29277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57252"/>
          <a:ext cx="889000" cy="215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27034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5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39777</xdr:rowOff>
    </xdr:from>
    <xdr:to>
      <xdr:col>55</xdr:col>
      <xdr:colOff>50800</xdr:colOff>
      <xdr:row>37</xdr:row>
      <xdr:rowOff>141377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8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62654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4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168204</xdr:rowOff>
    </xdr:from>
    <xdr:to>
      <xdr:col>50</xdr:col>
      <xdr:colOff>165100</xdr:colOff>
      <xdr:row>37</xdr:row>
      <xdr:rowOff>98354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4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114881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15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20545</xdr:rowOff>
    </xdr:from>
    <xdr:to>
      <xdr:col>46</xdr:col>
      <xdr:colOff>38100</xdr:colOff>
      <xdr:row>37</xdr:row>
      <xdr:rowOff>122145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6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138672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39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149927</xdr:rowOff>
    </xdr:from>
    <xdr:to>
      <xdr:col>41</xdr:col>
      <xdr:colOff>101600</xdr:colOff>
      <xdr:row>37</xdr:row>
      <xdr:rowOff>80077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96604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97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105702</xdr:rowOff>
    </xdr:from>
    <xdr:to>
      <xdr:col>36</xdr:col>
      <xdr:colOff>165100</xdr:colOff>
      <xdr:row>36</xdr:row>
      <xdr:rowOff>35852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0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26979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9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30859</xdr:rowOff>
    </xdr:from>
    <xdr:to>
      <xdr:col>55</xdr:col>
      <xdr:colOff>0</xdr:colOff>
      <xdr:row>55</xdr:row>
      <xdr:rowOff>136792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89159"/>
          <a:ext cx="838200" cy="277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102420</xdr:rowOff>
    </xdr:from>
    <xdr:to>
      <xdr:col>50</xdr:col>
      <xdr:colOff>114300</xdr:colOff>
      <xdr:row>55</xdr:row>
      <xdr:rowOff>136792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32170"/>
          <a:ext cx="889000" cy="3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26063</xdr:rowOff>
    </xdr:from>
    <xdr:to>
      <xdr:col>45</xdr:col>
      <xdr:colOff>177800</xdr:colOff>
      <xdr:row>55</xdr:row>
      <xdr:rowOff>102420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55813"/>
          <a:ext cx="889000" cy="76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28404</xdr:rowOff>
    </xdr:from>
    <xdr:to>
      <xdr:col>41</xdr:col>
      <xdr:colOff>50800</xdr:colOff>
      <xdr:row>55</xdr:row>
      <xdr:rowOff>26063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8943804"/>
          <a:ext cx="889000" cy="51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151509</xdr:rowOff>
    </xdr:from>
    <xdr:to>
      <xdr:col>55</xdr:col>
      <xdr:colOff>50800</xdr:colOff>
      <xdr:row>54</xdr:row>
      <xdr:rowOff>81659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23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2936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89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85992</xdr:rowOff>
    </xdr:from>
    <xdr:to>
      <xdr:col>50</xdr:col>
      <xdr:colOff>165100</xdr:colOff>
      <xdr:row>56</xdr:row>
      <xdr:rowOff>16142</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1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32669</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90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51620</xdr:rowOff>
    </xdr:from>
    <xdr:to>
      <xdr:col>46</xdr:col>
      <xdr:colOff>38100</xdr:colOff>
      <xdr:row>55</xdr:row>
      <xdr:rowOff>153220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48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169747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25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146713</xdr:rowOff>
    </xdr:from>
    <xdr:to>
      <xdr:col>41</xdr:col>
      <xdr:colOff>101600</xdr:colOff>
      <xdr:row>55</xdr:row>
      <xdr:rowOff>76863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0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93390</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8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149054</xdr:rowOff>
    </xdr:from>
    <xdr:to>
      <xdr:col>36</xdr:col>
      <xdr:colOff>165100</xdr:colOff>
      <xdr:row>52</xdr:row>
      <xdr:rowOff>79204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889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95731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668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106306</xdr:rowOff>
    </xdr:from>
    <xdr:to>
      <xdr:col>54</xdr:col>
      <xdr:colOff>189865</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79256"/>
          <a:ext cx="1270" cy="123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52983</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54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106306</xdr:rowOff>
    </xdr:from>
    <xdr:to>
      <xdr:col>55</xdr:col>
      <xdr:colOff>88900</xdr:colOff>
      <xdr:row>71</xdr:row>
      <xdr:rowOff>106306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79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72583</xdr:rowOff>
    </xdr:from>
    <xdr:to>
      <xdr:col>55</xdr:col>
      <xdr:colOff>0</xdr:colOff>
      <xdr:row>78</xdr:row>
      <xdr:rowOff>112213</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274233"/>
          <a:ext cx="838200" cy="21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24030</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2256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45603</xdr:rowOff>
    </xdr:from>
    <xdr:to>
      <xdr:col>55</xdr:col>
      <xdr:colOff>50800</xdr:colOff>
      <xdr:row>77</xdr:row>
      <xdr:rowOff>147203</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24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42463</xdr:rowOff>
    </xdr:from>
    <xdr:to>
      <xdr:col>50</xdr:col>
      <xdr:colOff>114300</xdr:colOff>
      <xdr:row>78</xdr:row>
      <xdr:rowOff>112213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8750300" y="13415563"/>
          <a:ext cx="889000" cy="6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86339</xdr:rowOff>
    </xdr:from>
    <xdr:to>
      <xdr:col>50</xdr:col>
      <xdr:colOff>165100</xdr:colOff>
      <xdr:row>78</xdr:row>
      <xdr:rowOff>16489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287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33016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06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30758</xdr:rowOff>
    </xdr:from>
    <xdr:to>
      <xdr:col>45</xdr:col>
      <xdr:colOff>177800</xdr:colOff>
      <xdr:row>78</xdr:row>
      <xdr:rowOff>42463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403858"/>
          <a:ext cx="889000" cy="11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91194</xdr:rowOff>
    </xdr:from>
    <xdr:to>
      <xdr:col>46</xdr:col>
      <xdr:colOff>38100</xdr:colOff>
      <xdr:row>78</xdr:row>
      <xdr:rowOff>21344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29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37871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06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93614</xdr:rowOff>
    </xdr:from>
    <xdr:to>
      <xdr:col>41</xdr:col>
      <xdr:colOff>50800</xdr:colOff>
      <xdr:row>78</xdr:row>
      <xdr:rowOff>30758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2095114"/>
          <a:ext cx="889000" cy="130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34804</xdr:rowOff>
    </xdr:from>
    <xdr:to>
      <xdr:col>41</xdr:col>
      <xdr:colOff>101600</xdr:colOff>
      <xdr:row>77</xdr:row>
      <xdr:rowOff>136404</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2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152931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0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15638</xdr:rowOff>
    </xdr:from>
    <xdr:to>
      <xdr:col>36</xdr:col>
      <xdr:colOff>165100</xdr:colOff>
      <xdr:row>77</xdr:row>
      <xdr:rowOff>117238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21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108365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31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21783</xdr:rowOff>
    </xdr:from>
    <xdr:to>
      <xdr:col>55</xdr:col>
      <xdr:colOff>50800</xdr:colOff>
      <xdr:row>77</xdr:row>
      <xdr:rowOff>123383</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22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44660</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07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61413</xdr:rowOff>
    </xdr:from>
    <xdr:to>
      <xdr:col>50</xdr:col>
      <xdr:colOff>165100</xdr:colOff>
      <xdr:row>78</xdr:row>
      <xdr:rowOff>163013</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3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154140</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04428" y="1352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163113</xdr:rowOff>
    </xdr:from>
    <xdr:to>
      <xdr:col>46</xdr:col>
      <xdr:colOff>38100</xdr:colOff>
      <xdr:row>78</xdr:row>
      <xdr:rowOff>93263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36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84390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457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151408</xdr:rowOff>
    </xdr:from>
    <xdr:to>
      <xdr:col>41</xdr:col>
      <xdr:colOff>101600</xdr:colOff>
      <xdr:row>78</xdr:row>
      <xdr:rowOff>81558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3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72685</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44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42814</xdr:rowOff>
    </xdr:from>
    <xdr:to>
      <xdr:col>36</xdr:col>
      <xdr:colOff>165100</xdr:colOff>
      <xdr:row>70</xdr:row>
      <xdr:rowOff>144414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204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68</xdr:row>
      <xdr:rowOff>160941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1819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1" name="普通建設事業費 （ うち更新整備　）最小値テキスト">
          <a:extLst>
            <a:ext uri="{FF2B5EF4-FFF2-40B4-BE49-F238E27FC236}">
              <a16:creationId xmlns:a16="http://schemas.microsoft.com/office/drawing/2014/main" id="{00000000-0008-0000-0600-0000C3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3" name="普通建設事業費 （ うち更新整備　）最大値テキスト">
          <a:extLst>
            <a:ext uri="{FF2B5EF4-FFF2-40B4-BE49-F238E27FC236}">
              <a16:creationId xmlns:a16="http://schemas.microsoft.com/office/drawing/2014/main" id="{00000000-0008-0000-0600-0000C5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88</xdr:rowOff>
    </xdr:from>
    <xdr:to>
      <xdr:col>55</xdr:col>
      <xdr:colOff>0</xdr:colOff>
      <xdr:row>96</xdr:row>
      <xdr:rowOff>29514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9639300" y="16287838"/>
          <a:ext cx="838200" cy="20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56" name="普通建設事業費 （ うち更新整備　）平均値テキスト">
          <a:extLst>
            <a:ext uri="{FF2B5EF4-FFF2-40B4-BE49-F238E27FC236}">
              <a16:creationId xmlns:a16="http://schemas.microsoft.com/office/drawing/2014/main" id="{00000000-0008-0000-0600-0000C8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29514</xdr:rowOff>
    </xdr:from>
    <xdr:to>
      <xdr:col>50</xdr:col>
      <xdr:colOff>114300</xdr:colOff>
      <xdr:row>96</xdr:row>
      <xdr:rowOff>60010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8750300" y="16488714"/>
          <a:ext cx="889000" cy="30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133294</xdr:rowOff>
    </xdr:from>
    <xdr:to>
      <xdr:col>45</xdr:col>
      <xdr:colOff>177800</xdr:colOff>
      <xdr:row>96</xdr:row>
      <xdr:rowOff>60010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7861300" y="16421044"/>
          <a:ext cx="889000" cy="9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133294</xdr:rowOff>
    </xdr:from>
    <xdr:to>
      <xdr:col>41</xdr:col>
      <xdr:colOff>50800</xdr:colOff>
      <xdr:row>96</xdr:row>
      <xdr:rowOff>158857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6972300" y="16421044"/>
          <a:ext cx="889000" cy="19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145146</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05111" y="1626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120738</xdr:rowOff>
    </xdr:from>
    <xdr:to>
      <xdr:col>55</xdr:col>
      <xdr:colOff>50800</xdr:colOff>
      <xdr:row>95</xdr:row>
      <xdr:rowOff>50888</xdr:rowOff>
    </xdr:to>
    <xdr:sp macro="" textlink="">
      <xdr:nvSpPr>
        <xdr:cNvPr id="474" name="楕円 473">
          <a:extLst>
            <a:ext uri="{FF2B5EF4-FFF2-40B4-BE49-F238E27FC236}">
              <a16:creationId xmlns:a16="http://schemas.microsoft.com/office/drawing/2014/main" id="{00000000-0008-0000-0600-0000DA010000}"/>
            </a:ext>
          </a:extLst>
        </xdr:cNvPr>
        <xdr:cNvSpPr/>
      </xdr:nvSpPr>
      <xdr:spPr>
        <a:xfrm>
          <a:off x="10426700" y="1623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143615</xdr:rowOff>
    </xdr:from>
    <xdr:ext cx="534377" cy="259045"/>
    <xdr:sp macro="" textlink="">
      <xdr:nvSpPr>
        <xdr:cNvPr id="475" name="普通建設事業費 （ うち更新整備　）該当値テキスト">
          <a:extLst>
            <a:ext uri="{FF2B5EF4-FFF2-40B4-BE49-F238E27FC236}">
              <a16:creationId xmlns:a16="http://schemas.microsoft.com/office/drawing/2014/main" id="{00000000-0008-0000-0600-0000DB010000}"/>
            </a:ext>
          </a:extLst>
        </xdr:cNvPr>
        <xdr:cNvSpPr txBox="1"/>
      </xdr:nvSpPr>
      <xdr:spPr>
        <a:xfrm>
          <a:off x="10528300" y="1608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150164</xdr:rowOff>
    </xdr:from>
    <xdr:to>
      <xdr:col>50</xdr:col>
      <xdr:colOff>165100</xdr:colOff>
      <xdr:row>96</xdr:row>
      <xdr:rowOff>80314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9588500" y="1643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96841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1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9210</xdr:rowOff>
    </xdr:from>
    <xdr:to>
      <xdr:col>46</xdr:col>
      <xdr:colOff>38100</xdr:colOff>
      <xdr:row>96</xdr:row>
      <xdr:rowOff>110810</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8699500" y="1646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127337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4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82494</xdr:rowOff>
    </xdr:from>
    <xdr:to>
      <xdr:col>41</xdr:col>
      <xdr:colOff>101600</xdr:colOff>
      <xdr:row>96</xdr:row>
      <xdr:rowOff>12644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7810500" y="16370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29171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7594111" y="161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108057</xdr:rowOff>
    </xdr:from>
    <xdr:to>
      <xdr:col>36</xdr:col>
      <xdr:colOff>165100</xdr:colOff>
      <xdr:row>97</xdr:row>
      <xdr:rowOff>38207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6921500" y="165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29334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05111" y="1665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99212</xdr:rowOff>
    </xdr:from>
    <xdr:to>
      <xdr:col>85</xdr:col>
      <xdr:colOff>127000</xdr:colOff>
      <xdr:row>39</xdr:row>
      <xdr:rowOff>4604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14312"/>
          <a:ext cx="838200" cy="7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99212</xdr:rowOff>
    </xdr:from>
    <xdr:to>
      <xdr:col>81</xdr:col>
      <xdr:colOff>50800</xdr:colOff>
      <xdr:row>38</xdr:row>
      <xdr:rowOff>109816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614312"/>
          <a:ext cx="889000" cy="1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72622</xdr:rowOff>
    </xdr:from>
    <xdr:to>
      <xdr:col>76</xdr:col>
      <xdr:colOff>114300</xdr:colOff>
      <xdr:row>38</xdr:row>
      <xdr:rowOff>109816</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587722"/>
          <a:ext cx="889000" cy="37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111917</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9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72622</xdr:rowOff>
    </xdr:from>
    <xdr:to>
      <xdr:col>71</xdr:col>
      <xdr:colOff>177800</xdr:colOff>
      <xdr:row>38</xdr:row>
      <xdr:rowOff>148433</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587722"/>
          <a:ext cx="889000" cy="7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107939</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79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110728</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97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125254</xdr:rowOff>
    </xdr:from>
    <xdr:to>
      <xdr:col>85</xdr:col>
      <xdr:colOff>177800</xdr:colOff>
      <xdr:row>39</xdr:row>
      <xdr:rowOff>55404</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40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84631</xdr:rowOff>
    </xdr:from>
    <xdr:ext cx="534377"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42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48412</xdr:rowOff>
    </xdr:from>
    <xdr:to>
      <xdr:col>81</xdr:col>
      <xdr:colOff>101600</xdr:colOff>
      <xdr:row>38</xdr:row>
      <xdr:rowOff>150012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166539</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14111" y="633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59016</xdr:rowOff>
    </xdr:from>
    <xdr:to>
      <xdr:col>76</xdr:col>
      <xdr:colOff>165100</xdr:colOff>
      <xdr:row>38</xdr:row>
      <xdr:rowOff>160616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7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5692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34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21822</xdr:rowOff>
    </xdr:from>
    <xdr:to>
      <xdr:col>72</xdr:col>
      <xdr:colOff>38100</xdr:colOff>
      <xdr:row>38</xdr:row>
      <xdr:rowOff>123422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3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139949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31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97633</xdr:rowOff>
    </xdr:from>
    <xdr:to>
      <xdr:col>67</xdr:col>
      <xdr:colOff>101600</xdr:colOff>
      <xdr:row>39</xdr:row>
      <xdr:rowOff>27783</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1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44309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47111" y="638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50406</xdr:rowOff>
    </xdr:from>
    <xdr:to>
      <xdr:col>85</xdr:col>
      <xdr:colOff>127000</xdr:colOff>
      <xdr:row>77</xdr:row>
      <xdr:rowOff>68321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5481300" y="13252056"/>
          <a:ext cx="8382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50406</xdr:rowOff>
    </xdr:from>
    <xdr:to>
      <xdr:col>81</xdr:col>
      <xdr:colOff>50800</xdr:colOff>
      <xdr:row>77</xdr:row>
      <xdr:rowOff>66033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252056"/>
          <a:ext cx="889000" cy="1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66033</xdr:rowOff>
    </xdr:from>
    <xdr:to>
      <xdr:col>76</xdr:col>
      <xdr:colOff>114300</xdr:colOff>
      <xdr:row>77</xdr:row>
      <xdr:rowOff>95219</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267683"/>
          <a:ext cx="889000" cy="2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95219</xdr:rowOff>
    </xdr:from>
    <xdr:to>
      <xdr:col>71</xdr:col>
      <xdr:colOff>177800</xdr:colOff>
      <xdr:row>77</xdr:row>
      <xdr:rowOff>114771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296869"/>
          <a:ext cx="889000" cy="1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17521</xdr:rowOff>
    </xdr:from>
    <xdr:to>
      <xdr:col>85</xdr:col>
      <xdr:colOff>177800</xdr:colOff>
      <xdr:row>77</xdr:row>
      <xdr:rowOff>119121</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21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40398</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070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171056</xdr:rowOff>
    </xdr:from>
    <xdr:to>
      <xdr:col>81</xdr:col>
      <xdr:colOff>101600</xdr:colOff>
      <xdr:row>77</xdr:row>
      <xdr:rowOff>101206</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20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117733</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976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15233</xdr:rowOff>
    </xdr:from>
    <xdr:to>
      <xdr:col>76</xdr:col>
      <xdr:colOff>165100</xdr:colOff>
      <xdr:row>77</xdr:row>
      <xdr:rowOff>116833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216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133360</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92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44419</xdr:rowOff>
    </xdr:from>
    <xdr:to>
      <xdr:col>72</xdr:col>
      <xdr:colOff>38100</xdr:colOff>
      <xdr:row>77</xdr:row>
      <xdr:rowOff>146019</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24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162546</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02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63971</xdr:rowOff>
    </xdr:from>
    <xdr:to>
      <xdr:col>67</xdr:col>
      <xdr:colOff>101600</xdr:colOff>
      <xdr:row>77</xdr:row>
      <xdr:rowOff>165571</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26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10648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04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144103</xdr:rowOff>
    </xdr:from>
    <xdr:to>
      <xdr:col>85</xdr:col>
      <xdr:colOff>127000</xdr:colOff>
      <xdr:row>98</xdr:row>
      <xdr:rowOff>153383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946203"/>
          <a:ext cx="838200" cy="9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131648</xdr:rowOff>
    </xdr:from>
    <xdr:to>
      <xdr:col>81</xdr:col>
      <xdr:colOff>50800</xdr:colOff>
      <xdr:row>98</xdr:row>
      <xdr:rowOff>144103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933748"/>
          <a:ext cx="889000" cy="1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131648</xdr:rowOff>
    </xdr:from>
    <xdr:to>
      <xdr:col>76</xdr:col>
      <xdr:colOff>114300</xdr:colOff>
      <xdr:row>98</xdr:row>
      <xdr:rowOff>157683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933748"/>
          <a:ext cx="8890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155928</xdr:rowOff>
    </xdr:from>
    <xdr:to>
      <xdr:col>71</xdr:col>
      <xdr:colOff>177800</xdr:colOff>
      <xdr:row>98</xdr:row>
      <xdr:rowOff>157683</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958028"/>
          <a:ext cx="889000" cy="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102583</xdr:rowOff>
    </xdr:from>
    <xdr:to>
      <xdr:col>85</xdr:col>
      <xdr:colOff>177800</xdr:colOff>
      <xdr:row>99</xdr:row>
      <xdr:rowOff>32733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90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93303</xdr:rowOff>
    </xdr:from>
    <xdr:to>
      <xdr:col>81</xdr:col>
      <xdr:colOff>101600</xdr:colOff>
      <xdr:row>99</xdr:row>
      <xdr:rowOff>23453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9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14580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88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80848</xdr:rowOff>
    </xdr:from>
    <xdr:to>
      <xdr:col>76</xdr:col>
      <xdr:colOff>165100</xdr:colOff>
      <xdr:row>99</xdr:row>
      <xdr:rowOff>10998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27525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65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106883</xdr:rowOff>
    </xdr:from>
    <xdr:to>
      <xdr:col>72</xdr:col>
      <xdr:colOff>38100</xdr:colOff>
      <xdr:row>99</xdr:row>
      <xdr:rowOff>37033</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90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28160</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7001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105128</xdr:rowOff>
    </xdr:from>
    <xdr:to>
      <xdr:col>67</xdr:col>
      <xdr:colOff>101600</xdr:colOff>
      <xdr:row>99</xdr:row>
      <xdr:rowOff>35278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0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26405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9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31539</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18089"/>
          <a:ext cx="889000" cy="6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152189</xdr:rowOff>
    </xdr:from>
    <xdr:to>
      <xdr:col>98</xdr:col>
      <xdr:colOff>38100</xdr:colOff>
      <xdr:row>39</xdr:row>
      <xdr:rowOff>82339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66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73466</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76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288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444</xdr:rowOff>
    </xdr:from>
    <xdr:to>
      <xdr:col>116</xdr:col>
      <xdr:colOff>63500</xdr:colOff>
      <xdr:row>72</xdr:row>
      <xdr:rowOff>48279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344844"/>
          <a:ext cx="838200" cy="4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157150</xdr:rowOff>
    </xdr:from>
    <xdr:to>
      <xdr:col>111</xdr:col>
      <xdr:colOff>177800</xdr:colOff>
      <xdr:row>72</xdr:row>
      <xdr:rowOff>48279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330100"/>
          <a:ext cx="889000" cy="6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157150</xdr:rowOff>
    </xdr:from>
    <xdr:to>
      <xdr:col>107</xdr:col>
      <xdr:colOff>50800</xdr:colOff>
      <xdr:row>72</xdr:row>
      <xdr:rowOff>11722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330100"/>
          <a:ext cx="889000" cy="2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166751</xdr:rowOff>
    </xdr:from>
    <xdr:to>
      <xdr:col>102</xdr:col>
      <xdr:colOff>114300</xdr:colOff>
      <xdr:row>72</xdr:row>
      <xdr:rowOff>11722</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339701"/>
          <a:ext cx="889000" cy="1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121094</xdr:rowOff>
    </xdr:from>
    <xdr:to>
      <xdr:col>116</xdr:col>
      <xdr:colOff>114300</xdr:colOff>
      <xdr:row>72</xdr:row>
      <xdr:rowOff>51244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29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143971</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1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168929</xdr:rowOff>
    </xdr:from>
    <xdr:to>
      <xdr:col>112</xdr:col>
      <xdr:colOff>38100</xdr:colOff>
      <xdr:row>72</xdr:row>
      <xdr:rowOff>99079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34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115606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117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106350</xdr:rowOff>
    </xdr:from>
    <xdr:to>
      <xdr:col>107</xdr:col>
      <xdr:colOff>101600</xdr:colOff>
      <xdr:row>72</xdr:row>
      <xdr:rowOff>36500</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27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53027</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0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132372</xdr:rowOff>
    </xdr:from>
    <xdr:to>
      <xdr:col>102</xdr:col>
      <xdr:colOff>165100</xdr:colOff>
      <xdr:row>72</xdr:row>
      <xdr:rowOff>62522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305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79049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0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115951</xdr:rowOff>
    </xdr:from>
    <xdr:to>
      <xdr:col>98</xdr:col>
      <xdr:colOff>38100</xdr:colOff>
      <xdr:row>72</xdr:row>
      <xdr:rowOff>46101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28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62628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064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歳出決算総額</a:t>
          </a:r>
          <a:r>
            <a:rPr kumimoji="1" lang="ja-JP" altLang="en-US" sz="1100" b="0" i="0" baseline="0">
              <a:solidFill>
                <a:schemeClr val="dk1"/>
              </a:solidFill>
              <a:effectLst/>
              <a:latin typeface="+mn-lt"/>
              <a:ea typeface="+mn-ea"/>
              <a:cs typeface="+mn-cs"/>
            </a:rPr>
            <a:t>は、住民一人当たりおよそ１，０４９円となっている。</a:t>
          </a:r>
          <a:r>
            <a:rPr kumimoji="1" lang="ja-JP" altLang="ja-JP" sz="1100" b="0" i="0" baseline="0">
              <a:solidFill>
                <a:schemeClr val="dk1"/>
              </a:solidFill>
              <a:effectLst/>
              <a:latin typeface="+mn-lt"/>
              <a:ea typeface="+mn-ea"/>
              <a:cs typeface="+mn-cs"/>
            </a:rPr>
            <a:t>主な構成項目である人件費は、住民一人当たり</a:t>
          </a:r>
          <a:r>
            <a:rPr kumimoji="1" lang="ja-JP" altLang="en-US" sz="1100" b="0" i="0" baseline="0">
              <a:solidFill>
                <a:schemeClr val="dk1"/>
              </a:solidFill>
              <a:effectLst/>
              <a:latin typeface="+mn-lt"/>
              <a:ea typeface="+mn-ea"/>
              <a:cs typeface="+mn-cs"/>
            </a:rPr>
            <a:t>１７３，７０１</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全国・県内平均を大きく上回っており、類似団体内でも最高額に近い値となっている。これまで職員数の削減</a:t>
          </a:r>
          <a:r>
            <a:rPr kumimoji="1" lang="ja-JP" altLang="en-US" sz="1100" b="0" i="0" baseline="0">
              <a:solidFill>
                <a:schemeClr val="dk1"/>
              </a:solidFill>
              <a:effectLst/>
              <a:latin typeface="+mn-lt"/>
              <a:ea typeface="+mn-ea"/>
              <a:cs typeface="+mn-cs"/>
            </a:rPr>
            <a:t>や職員給与のカット等の対策を実施してきたが</a:t>
          </a:r>
          <a:r>
            <a:rPr kumimoji="1" lang="ja-JP" altLang="ja-JP" sz="1100" b="0" i="0" baseline="0">
              <a:solidFill>
                <a:schemeClr val="dk1"/>
              </a:solidFill>
              <a:effectLst/>
              <a:latin typeface="+mn-lt"/>
              <a:ea typeface="+mn-ea"/>
              <a:cs typeface="+mn-cs"/>
            </a:rPr>
            <a:t>、人口減少も急速に進んでいるため改善には至っていない。今後も、第</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次竹田市行財政改革大綱に沿って、職員数の適正化・</a:t>
          </a:r>
          <a:r>
            <a:rPr kumimoji="1" lang="ja-JP" altLang="en-US" sz="1100" b="0" i="0" baseline="0">
              <a:solidFill>
                <a:schemeClr val="dk1"/>
              </a:solidFill>
              <a:effectLst/>
              <a:latin typeface="+mn-lt"/>
              <a:ea typeface="+mn-ea"/>
              <a:cs typeface="+mn-cs"/>
            </a:rPr>
            <a:t>給与体系</a:t>
          </a:r>
          <a:r>
            <a:rPr kumimoji="1" lang="ja-JP" altLang="ja-JP" sz="1100" b="0" i="0" baseline="0">
              <a:solidFill>
                <a:schemeClr val="dk1"/>
              </a:solidFill>
              <a:effectLst/>
              <a:latin typeface="+mn-lt"/>
              <a:ea typeface="+mn-ea"/>
              <a:cs typeface="+mn-cs"/>
            </a:rPr>
            <a:t>の見直し等を行い、人件費の削減に努めていく必要がある。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昨年度まで</a:t>
          </a:r>
          <a:r>
            <a:rPr kumimoji="1" lang="ja-JP" altLang="ja-JP" sz="1100" b="0" i="0" baseline="0">
              <a:solidFill>
                <a:schemeClr val="dk1"/>
              </a:solidFill>
              <a:effectLst/>
              <a:latin typeface="+mn-lt"/>
              <a:ea typeface="+mn-ea"/>
              <a:cs typeface="+mn-cs"/>
            </a:rPr>
            <a:t>普通建設事業費は減少</a:t>
          </a:r>
          <a:r>
            <a:rPr kumimoji="1" lang="ja-JP" altLang="en-US" sz="1100" b="0" i="0" baseline="0">
              <a:solidFill>
                <a:schemeClr val="dk1"/>
              </a:solidFill>
              <a:effectLst/>
              <a:latin typeface="+mn-lt"/>
              <a:ea typeface="+mn-ea"/>
              <a:cs typeface="+mn-cs"/>
            </a:rPr>
            <a:t>傾向であったが</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令和６年度は</a:t>
          </a:r>
          <a:r>
            <a:rPr kumimoji="1" lang="ja-JP" altLang="ja-JP" sz="1100" b="0" i="0" baseline="0">
              <a:solidFill>
                <a:schemeClr val="dk1"/>
              </a:solidFill>
              <a:effectLst/>
              <a:latin typeface="+mn-lt"/>
              <a:ea typeface="+mn-ea"/>
              <a:cs typeface="+mn-cs"/>
            </a:rPr>
            <a:t>火葬場の再整備やＩＰ告知放送システム整備等の大型事業</a:t>
          </a:r>
          <a:r>
            <a:rPr kumimoji="1"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実施</a:t>
          </a:r>
          <a:r>
            <a:rPr kumimoji="1" lang="ja-JP" altLang="en-US" sz="1100" b="0" i="0" baseline="0">
              <a:solidFill>
                <a:schemeClr val="dk1"/>
              </a:solidFill>
              <a:effectLst/>
              <a:latin typeface="+mn-lt"/>
              <a:ea typeface="+mn-ea"/>
              <a:cs typeface="+mn-cs"/>
            </a:rPr>
            <a:t>したことにより大きく増加した。</a:t>
          </a:r>
          <a:r>
            <a:rPr kumimoji="1" lang="ja-JP" altLang="ja-JP" sz="1100" b="0" i="0" baseline="0">
              <a:solidFill>
                <a:schemeClr val="dk1"/>
              </a:solidFill>
              <a:effectLst/>
              <a:latin typeface="+mn-lt"/>
              <a:ea typeface="+mn-ea"/>
              <a:cs typeface="+mn-cs"/>
            </a:rPr>
            <a:t>維持管理に係る物件費と</a:t>
          </a:r>
          <a:r>
            <a:rPr kumimoji="1" lang="ja-JP" altLang="en-US" sz="1100" b="0" i="0" baseline="0">
              <a:solidFill>
                <a:schemeClr val="dk1"/>
              </a:solidFill>
              <a:effectLst/>
              <a:latin typeface="+mn-lt"/>
              <a:ea typeface="+mn-ea"/>
              <a:cs typeface="+mn-cs"/>
            </a:rPr>
            <a:t>あ</a:t>
          </a:r>
          <a:r>
            <a:rPr kumimoji="1" lang="ja-JP" altLang="ja-JP" sz="1100" b="0" i="0" baseline="0">
              <a:solidFill>
                <a:schemeClr val="dk1"/>
              </a:solidFill>
              <a:effectLst/>
              <a:latin typeface="+mn-lt"/>
              <a:ea typeface="+mn-ea"/>
              <a:cs typeface="+mn-cs"/>
            </a:rPr>
            <a:t>わせ</a:t>
          </a:r>
          <a:r>
            <a:rPr kumimoji="1" lang="ja-JP" altLang="en-US" sz="1100" b="0" i="0" baseline="0">
              <a:solidFill>
                <a:schemeClr val="dk1"/>
              </a:solidFill>
              <a:effectLst/>
              <a:latin typeface="+mn-lt"/>
              <a:ea typeface="+mn-ea"/>
              <a:cs typeface="+mn-cs"/>
            </a:rPr>
            <a:t>て</a:t>
          </a:r>
          <a:r>
            <a:rPr kumimoji="1" lang="ja-JP" altLang="ja-JP" sz="1100" b="0" i="0" baseline="0">
              <a:solidFill>
                <a:schemeClr val="dk1"/>
              </a:solidFill>
              <a:effectLst/>
              <a:latin typeface="+mn-lt"/>
              <a:ea typeface="+mn-ea"/>
              <a:cs typeface="+mn-cs"/>
            </a:rPr>
            <a:t>類似団体よりも高い傾向にある。今後これらの施設に係る維持補修費の増加も見込まれるため、公共施設等総合管理計画に基づいて、既存施設の民間譲渡や除却等を進め</a:t>
          </a:r>
          <a:r>
            <a:rPr kumimoji="1" lang="ja-JP" altLang="en-US" sz="1100" b="0" i="0" baseline="0">
              <a:solidFill>
                <a:schemeClr val="dk1"/>
              </a:solidFill>
              <a:effectLst/>
              <a:latin typeface="+mn-lt"/>
              <a:ea typeface="+mn-ea"/>
              <a:cs typeface="+mn-cs"/>
            </a:rPr>
            <a:t>保有総量の低減を図る</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また、当市の大型普通建設事業は財源を地方債の発行に依存する傾向が強いことから、</a:t>
          </a:r>
          <a:r>
            <a:rPr kumimoji="1" lang="ja-JP" altLang="ja-JP" sz="1100" b="0" i="0" baseline="0">
              <a:solidFill>
                <a:schemeClr val="dk1"/>
              </a:solidFill>
              <a:effectLst/>
              <a:latin typeface="+mn-lt"/>
              <a:ea typeface="+mn-ea"/>
              <a:cs typeface="+mn-cs"/>
            </a:rPr>
            <a:t>市民ニーズ・行政需要実態に即した事業を厳選</a:t>
          </a:r>
          <a:r>
            <a:rPr kumimoji="1" lang="ja-JP" altLang="en-US" sz="1100" b="0" i="0" baseline="0">
              <a:solidFill>
                <a:schemeClr val="dk1"/>
              </a:solidFill>
              <a:effectLst/>
              <a:latin typeface="+mn-lt"/>
              <a:ea typeface="+mn-ea"/>
              <a:cs typeface="+mn-cs"/>
            </a:rPr>
            <a:t>することで</a:t>
          </a:r>
          <a:r>
            <a:rPr kumimoji="1" lang="ja-JP" altLang="ja-JP" sz="1100" b="0" i="0" baseline="0">
              <a:solidFill>
                <a:schemeClr val="dk1"/>
              </a:solidFill>
              <a:effectLst/>
              <a:latin typeface="+mn-lt"/>
              <a:ea typeface="+mn-ea"/>
              <a:cs typeface="+mn-cs"/>
            </a:rPr>
            <a:t>地方債の発行抑制</a:t>
          </a:r>
          <a:r>
            <a:rPr kumimoji="1" lang="ja-JP" altLang="en-US" sz="1100" b="0" i="0" baseline="0">
              <a:solidFill>
                <a:schemeClr val="dk1"/>
              </a:solidFill>
              <a:effectLst/>
              <a:latin typeface="+mn-lt"/>
              <a:ea typeface="+mn-ea"/>
              <a:cs typeface="+mn-cs"/>
            </a:rPr>
            <a:t>（公債費の抑制）</a:t>
          </a:r>
          <a:r>
            <a:rPr kumimoji="1" lang="ja-JP" altLang="ja-JP" sz="1100" b="0" i="0" baseline="0">
              <a:solidFill>
                <a:schemeClr val="dk1"/>
              </a:solidFill>
              <a:effectLst/>
              <a:latin typeface="+mn-lt"/>
              <a:ea typeface="+mn-ea"/>
              <a:cs typeface="+mn-cs"/>
            </a:rPr>
            <a:t>に努める</a:t>
          </a:r>
          <a:r>
            <a:rPr kumimoji="1" lang="ja-JP" altLang="en-US"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繰出金は、住民一人当たり</a:t>
          </a:r>
          <a:r>
            <a:rPr kumimoji="1" lang="ja-JP" altLang="en-US" sz="1100" b="0" i="0" baseline="0">
              <a:solidFill>
                <a:schemeClr val="dk1"/>
              </a:solidFill>
              <a:effectLst/>
              <a:latin typeface="+mn-lt"/>
              <a:ea typeface="+mn-ea"/>
              <a:cs typeface="+mn-cs"/>
            </a:rPr>
            <a:t>８５，３１０</a:t>
          </a:r>
          <a:r>
            <a:rPr kumimoji="1" lang="ja-JP" altLang="ja-JP" sz="1100" b="0" i="0" baseline="0">
              <a:solidFill>
                <a:schemeClr val="dk1"/>
              </a:solidFill>
              <a:effectLst/>
              <a:latin typeface="+mn-lt"/>
              <a:ea typeface="+mn-ea"/>
              <a:cs typeface="+mn-cs"/>
            </a:rPr>
            <a:t>円で類似団体平均を大きく上回っている。後期高齢者医療</a:t>
          </a:r>
          <a:r>
            <a:rPr kumimoji="1" lang="ja-JP" altLang="en-US" sz="1100" b="0" i="0" baseline="0">
              <a:solidFill>
                <a:schemeClr val="dk1"/>
              </a:solidFill>
              <a:effectLst/>
              <a:latin typeface="+mn-lt"/>
              <a:ea typeface="+mn-ea"/>
              <a:cs typeface="+mn-cs"/>
            </a:rPr>
            <a:t>特別</a:t>
          </a:r>
          <a:r>
            <a:rPr kumimoji="1" lang="ja-JP" altLang="ja-JP" sz="1100" b="0" i="0" baseline="0">
              <a:solidFill>
                <a:schemeClr val="dk1"/>
              </a:solidFill>
              <a:effectLst/>
              <a:latin typeface="+mn-lt"/>
              <a:ea typeface="+mn-ea"/>
              <a:cs typeface="+mn-cs"/>
            </a:rPr>
            <a:t>会計と介護保険</a:t>
          </a:r>
          <a:r>
            <a:rPr kumimoji="1" lang="ja-JP" altLang="en-US" sz="1100" b="0" i="0" baseline="0">
              <a:solidFill>
                <a:schemeClr val="dk1"/>
              </a:solidFill>
              <a:effectLst/>
              <a:latin typeface="+mn-lt"/>
              <a:ea typeface="+mn-ea"/>
              <a:cs typeface="+mn-cs"/>
            </a:rPr>
            <a:t>特別</a:t>
          </a:r>
          <a:r>
            <a:rPr kumimoji="1" lang="ja-JP" altLang="ja-JP" sz="1100" b="0" i="0" baseline="0">
              <a:solidFill>
                <a:schemeClr val="dk1"/>
              </a:solidFill>
              <a:effectLst/>
              <a:latin typeface="+mn-lt"/>
              <a:ea typeface="+mn-ea"/>
              <a:cs typeface="+mn-cs"/>
            </a:rPr>
            <a:t>会計への繰出が多くを占めており、高い高齢化率とそれに伴う給付費が主な要因である。</a:t>
          </a:r>
          <a:r>
            <a:rPr kumimoji="1" lang="ja-JP" altLang="en-US" sz="1100" b="0" i="0" baseline="0">
              <a:solidFill>
                <a:schemeClr val="dk1"/>
              </a:solidFill>
              <a:effectLst/>
              <a:latin typeface="+mn-lt"/>
              <a:ea typeface="+mn-ea"/>
              <a:cs typeface="+mn-cs"/>
            </a:rPr>
            <a:t>保健事業と介護予防事業を充実させることで、</a:t>
          </a:r>
          <a:r>
            <a:rPr kumimoji="1" lang="ja-JP" altLang="ja-JP" sz="1100" b="0" i="0" baseline="0">
              <a:solidFill>
                <a:schemeClr val="dk1"/>
              </a:solidFill>
              <a:effectLst/>
              <a:latin typeface="+mn-lt"/>
              <a:ea typeface="+mn-ea"/>
              <a:cs typeface="+mn-cs"/>
            </a:rPr>
            <a:t>健康寿命の延伸</a:t>
          </a:r>
          <a:r>
            <a:rPr kumimoji="1" lang="ja-JP" altLang="en-US" sz="1100" b="0" i="0" baseline="0">
              <a:solidFill>
                <a:schemeClr val="dk1"/>
              </a:solidFill>
              <a:effectLst/>
              <a:latin typeface="+mn-lt"/>
              <a:ea typeface="+mn-ea"/>
              <a:cs typeface="+mn-cs"/>
            </a:rPr>
            <a:t>による給付の適正化に努める。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95314</xdr:rowOff>
    </xdr:from>
    <xdr:to>
      <xdr:col>24</xdr:col>
      <xdr:colOff>63500</xdr:colOff>
      <xdr:row>35</xdr:row>
      <xdr:rowOff>32258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24614"/>
          <a:ext cx="838200" cy="10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32258</xdr:rowOff>
    </xdr:from>
    <xdr:to>
      <xdr:col>19</xdr:col>
      <xdr:colOff>177800</xdr:colOff>
      <xdr:row>35</xdr:row>
      <xdr:rowOff>40449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33008"/>
          <a:ext cx="889000" cy="8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40449</xdr:rowOff>
    </xdr:from>
    <xdr:to>
      <xdr:col>15</xdr:col>
      <xdr:colOff>50800</xdr:colOff>
      <xdr:row>35</xdr:row>
      <xdr:rowOff>74168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41199"/>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19685</xdr:rowOff>
    </xdr:from>
    <xdr:to>
      <xdr:col>10</xdr:col>
      <xdr:colOff>114300</xdr:colOff>
      <xdr:row>35</xdr:row>
      <xdr:rowOff>74168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48985"/>
          <a:ext cx="889000" cy="22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44514</xdr:rowOff>
    </xdr:from>
    <xdr:to>
      <xdr:col>24</xdr:col>
      <xdr:colOff>114300</xdr:colOff>
      <xdr:row>34</xdr:row>
      <xdr:rowOff>146114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7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67391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2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152908</xdr:rowOff>
    </xdr:from>
    <xdr:to>
      <xdr:col>20</xdr:col>
      <xdr:colOff>38100</xdr:colOff>
      <xdr:row>35</xdr:row>
      <xdr:rowOff>83058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82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99585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5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161099</xdr:rowOff>
    </xdr:from>
    <xdr:to>
      <xdr:col>15</xdr:col>
      <xdr:colOff>101600</xdr:colOff>
      <xdr:row>35</xdr:row>
      <xdr:rowOff>91249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9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107776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6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23368</xdr:rowOff>
    </xdr:from>
    <xdr:to>
      <xdr:col>10</xdr:col>
      <xdr:colOff>165100</xdr:colOff>
      <xdr:row>35</xdr:row>
      <xdr:rowOff>124968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2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141495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99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140335</xdr:rowOff>
    </xdr:from>
    <xdr:to>
      <xdr:col>6</xdr:col>
      <xdr:colOff>38100</xdr:colOff>
      <xdr:row>34</xdr:row>
      <xdr:rowOff>70485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9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87012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73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166987</xdr:rowOff>
    </xdr:from>
    <xdr:to>
      <xdr:col>24</xdr:col>
      <xdr:colOff>63500</xdr:colOff>
      <xdr:row>58</xdr:row>
      <xdr:rowOff>2423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39637"/>
          <a:ext cx="838200" cy="6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156693</xdr:rowOff>
    </xdr:from>
    <xdr:to>
      <xdr:col>19</xdr:col>
      <xdr:colOff>177800</xdr:colOff>
      <xdr:row>58</xdr:row>
      <xdr:rowOff>2423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29343"/>
          <a:ext cx="889000" cy="1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156693</xdr:rowOff>
    </xdr:from>
    <xdr:to>
      <xdr:col>15</xdr:col>
      <xdr:colOff>50800</xdr:colOff>
      <xdr:row>58</xdr:row>
      <xdr:rowOff>7367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9343"/>
          <a:ext cx="889000" cy="22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42405</xdr:rowOff>
    </xdr:from>
    <xdr:to>
      <xdr:col>10</xdr:col>
      <xdr:colOff>114300</xdr:colOff>
      <xdr:row>58</xdr:row>
      <xdr:rowOff>7367</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15055"/>
          <a:ext cx="889000" cy="13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116187</xdr:rowOff>
    </xdr:from>
    <xdr:to>
      <xdr:col>24</xdr:col>
      <xdr:colOff>114300</xdr:colOff>
      <xdr:row>58</xdr:row>
      <xdr:rowOff>46337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139064</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40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123073</xdr:rowOff>
    </xdr:from>
    <xdr:to>
      <xdr:col>20</xdr:col>
      <xdr:colOff>38100</xdr:colOff>
      <xdr:row>58</xdr:row>
      <xdr:rowOff>53223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9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69750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7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105893</xdr:rowOff>
    </xdr:from>
    <xdr:to>
      <xdr:col>15</xdr:col>
      <xdr:colOff>101600</xdr:colOff>
      <xdr:row>58</xdr:row>
      <xdr:rowOff>36043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52570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5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128017</xdr:rowOff>
    </xdr:from>
    <xdr:to>
      <xdr:col>10</xdr:col>
      <xdr:colOff>165100</xdr:colOff>
      <xdr:row>58</xdr:row>
      <xdr:rowOff>58167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74694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7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163055</xdr:rowOff>
    </xdr:from>
    <xdr:to>
      <xdr:col>6</xdr:col>
      <xdr:colOff>38100</xdr:colOff>
      <xdr:row>57</xdr:row>
      <xdr:rowOff>93205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6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109732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39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19562</xdr:rowOff>
    </xdr:from>
    <xdr:to>
      <xdr:col>24</xdr:col>
      <xdr:colOff>63500</xdr:colOff>
      <xdr:row>76</xdr:row>
      <xdr:rowOff>66748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3797300" y="13049762"/>
          <a:ext cx="838200" cy="4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19562</xdr:rowOff>
    </xdr:from>
    <xdr:to>
      <xdr:col>19</xdr:col>
      <xdr:colOff>177800</xdr:colOff>
      <xdr:row>76</xdr:row>
      <xdr:rowOff>93363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49762"/>
          <a:ext cx="889000" cy="7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86992</xdr:rowOff>
    </xdr:from>
    <xdr:to>
      <xdr:col>15</xdr:col>
      <xdr:colOff>50800</xdr:colOff>
      <xdr:row>76</xdr:row>
      <xdr:rowOff>93363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17192"/>
          <a:ext cx="889000" cy="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86992</xdr:rowOff>
    </xdr:from>
    <xdr:to>
      <xdr:col>10</xdr:col>
      <xdr:colOff>114300</xdr:colOff>
      <xdr:row>77</xdr:row>
      <xdr:rowOff>19444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7192"/>
          <a:ext cx="889000" cy="103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15948</xdr:rowOff>
    </xdr:from>
    <xdr:to>
      <xdr:col>24</xdr:col>
      <xdr:colOff>114300</xdr:colOff>
      <xdr:row>76</xdr:row>
      <xdr:rowOff>117548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4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38824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9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140211</xdr:rowOff>
    </xdr:from>
    <xdr:to>
      <xdr:col>20</xdr:col>
      <xdr:colOff>38100</xdr:colOff>
      <xdr:row>76</xdr:row>
      <xdr:rowOff>70362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989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86888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74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42563</xdr:rowOff>
    </xdr:from>
    <xdr:to>
      <xdr:col>15</xdr:col>
      <xdr:colOff>101600</xdr:colOff>
      <xdr:row>76</xdr:row>
      <xdr:rowOff>144163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72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160690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47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36192</xdr:rowOff>
    </xdr:from>
    <xdr:to>
      <xdr:col>10</xdr:col>
      <xdr:colOff>165100</xdr:colOff>
      <xdr:row>76</xdr:row>
      <xdr:rowOff>137792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6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154319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4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140094</xdr:rowOff>
    </xdr:from>
    <xdr:to>
      <xdr:col>6</xdr:col>
      <xdr:colOff>38100</xdr:colOff>
      <xdr:row>77</xdr:row>
      <xdr:rowOff>70244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7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86770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45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74270</xdr:rowOff>
    </xdr:from>
    <xdr:to>
      <xdr:col>24</xdr:col>
      <xdr:colOff>63500</xdr:colOff>
      <xdr:row>99</xdr:row>
      <xdr:rowOff>79470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7820"/>
          <a:ext cx="8382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77910</xdr:rowOff>
    </xdr:from>
    <xdr:to>
      <xdr:col>19</xdr:col>
      <xdr:colOff>177800</xdr:colOff>
      <xdr:row>99</xdr:row>
      <xdr:rowOff>79470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51460"/>
          <a:ext cx="889000" cy="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77910</xdr:rowOff>
    </xdr:from>
    <xdr:to>
      <xdr:col>15</xdr:col>
      <xdr:colOff>50800</xdr:colOff>
      <xdr:row>99</xdr:row>
      <xdr:rowOff>79487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1460"/>
          <a:ext cx="88900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79487</xdr:rowOff>
    </xdr:from>
    <xdr:to>
      <xdr:col>10</xdr:col>
      <xdr:colOff>114300</xdr:colOff>
      <xdr:row>99</xdr:row>
      <xdr:rowOff>82671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3037"/>
          <a:ext cx="88900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147589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8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23470</xdr:rowOff>
    </xdr:from>
    <xdr:to>
      <xdr:col>24</xdr:col>
      <xdr:colOff>114300</xdr:colOff>
      <xdr:row>99</xdr:row>
      <xdr:rowOff>125070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154297</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28670</xdr:rowOff>
    </xdr:from>
    <xdr:to>
      <xdr:col>20</xdr:col>
      <xdr:colOff>38100</xdr:colOff>
      <xdr:row>99</xdr:row>
      <xdr:rowOff>130270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121397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27110</xdr:rowOff>
    </xdr:from>
    <xdr:to>
      <xdr:col>15</xdr:col>
      <xdr:colOff>101600</xdr:colOff>
      <xdr:row>99</xdr:row>
      <xdr:rowOff>128710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119837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28687</xdr:rowOff>
    </xdr:from>
    <xdr:to>
      <xdr:col>10</xdr:col>
      <xdr:colOff>165100</xdr:colOff>
      <xdr:row>99</xdr:row>
      <xdr:rowOff>130287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121414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09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31871</xdr:rowOff>
    </xdr:from>
    <xdr:to>
      <xdr:col>6</xdr:col>
      <xdr:colOff>38100</xdr:colOff>
      <xdr:row>99</xdr:row>
      <xdr:rowOff>133471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124598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09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32585</xdr:rowOff>
    </xdr:from>
    <xdr:to>
      <xdr:col>55</xdr:col>
      <xdr:colOff>0</xdr:colOff>
      <xdr:row>38</xdr:row>
      <xdr:rowOff>76345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547685"/>
          <a:ext cx="838200" cy="4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32585</xdr:rowOff>
    </xdr:from>
    <xdr:to>
      <xdr:col>50</xdr:col>
      <xdr:colOff>114300</xdr:colOff>
      <xdr:row>38</xdr:row>
      <xdr:rowOff>118800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47685"/>
          <a:ext cx="889000" cy="8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107043</xdr:rowOff>
    </xdr:from>
    <xdr:to>
      <xdr:col>45</xdr:col>
      <xdr:colOff>177800</xdr:colOff>
      <xdr:row>38</xdr:row>
      <xdr:rowOff>118800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22143"/>
          <a:ext cx="889000" cy="1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107043</xdr:rowOff>
    </xdr:from>
    <xdr:to>
      <xdr:col>41</xdr:col>
      <xdr:colOff>50800</xdr:colOff>
      <xdr:row>38</xdr:row>
      <xdr:rowOff>120106</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221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25545</xdr:rowOff>
    </xdr:from>
    <xdr:to>
      <xdr:col>55</xdr:col>
      <xdr:colOff>50800</xdr:colOff>
      <xdr:row>38</xdr:row>
      <xdr:rowOff>127145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54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3972</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519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153234</xdr:rowOff>
    </xdr:from>
    <xdr:to>
      <xdr:col>50</xdr:col>
      <xdr:colOff>165100</xdr:colOff>
      <xdr:row>38</xdr:row>
      <xdr:rowOff>83384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9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74512</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896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68000</xdr:rowOff>
    </xdr:from>
    <xdr:to>
      <xdr:col>46</xdr:col>
      <xdr:colOff>38100</xdr:colOff>
      <xdr:row>38</xdr:row>
      <xdr:rowOff>169600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8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160727</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758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56243</xdr:rowOff>
    </xdr:from>
    <xdr:to>
      <xdr:col>41</xdr:col>
      <xdr:colOff>101600</xdr:colOff>
      <xdr:row>38</xdr:row>
      <xdr:rowOff>157843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7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148970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64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69306</xdr:rowOff>
    </xdr:from>
    <xdr:to>
      <xdr:col>36</xdr:col>
      <xdr:colOff>165100</xdr:colOff>
      <xdr:row>38</xdr:row>
      <xdr:rowOff>170906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8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162033</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771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105694</xdr:rowOff>
    </xdr:from>
    <xdr:to>
      <xdr:col>54</xdr:col>
      <xdr:colOff>189865</xdr:colOff>
      <xdr:row>58</xdr:row>
      <xdr:rowOff>111276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9535444"/>
          <a:ext cx="1270" cy="519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115103</xdr:rowOff>
    </xdr:from>
    <xdr:ext cx="469744"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1005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111276</xdr:rowOff>
    </xdr:from>
    <xdr:to>
      <xdr:col>55</xdr:col>
      <xdr:colOff>88900</xdr:colOff>
      <xdr:row>58</xdr:row>
      <xdr:rowOff>111276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10055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52371</xdr:rowOff>
    </xdr:from>
    <xdr:ext cx="599010"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931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55</xdr:row>
      <xdr:rowOff>105694</xdr:rowOff>
    </xdr:from>
    <xdr:to>
      <xdr:col>55</xdr:col>
      <xdr:colOff>88900</xdr:colOff>
      <xdr:row>55</xdr:row>
      <xdr:rowOff>105694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953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105694</xdr:rowOff>
    </xdr:from>
    <xdr:to>
      <xdr:col>55</xdr:col>
      <xdr:colOff>0</xdr:colOff>
      <xdr:row>55</xdr:row>
      <xdr:rowOff>122125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9639300" y="9535444"/>
          <a:ext cx="838200" cy="16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57955</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830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79528</xdr:rowOff>
    </xdr:from>
    <xdr:to>
      <xdr:col>55</xdr:col>
      <xdr:colOff>50800</xdr:colOff>
      <xdr:row>58</xdr:row>
      <xdr:rowOff>9678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852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76446</xdr:rowOff>
    </xdr:from>
    <xdr:to>
      <xdr:col>50</xdr:col>
      <xdr:colOff>114300</xdr:colOff>
      <xdr:row>55</xdr:row>
      <xdr:rowOff>122125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8750300" y="9506196"/>
          <a:ext cx="889000" cy="4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73300</xdr:rowOff>
    </xdr:from>
    <xdr:to>
      <xdr:col>50</xdr:col>
      <xdr:colOff>165100</xdr:colOff>
      <xdr:row>58</xdr:row>
      <xdr:rowOff>3450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84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166027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93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76446</xdr:rowOff>
    </xdr:from>
    <xdr:to>
      <xdr:col>45</xdr:col>
      <xdr:colOff>177800</xdr:colOff>
      <xdr:row>55</xdr:row>
      <xdr:rowOff>86637</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506196"/>
          <a:ext cx="889000" cy="1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83267</xdr:rowOff>
    </xdr:from>
    <xdr:to>
      <xdr:col>46</xdr:col>
      <xdr:colOff>38100</xdr:colOff>
      <xdr:row>58</xdr:row>
      <xdr:rowOff>13417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855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4544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94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123712</xdr:rowOff>
    </xdr:from>
    <xdr:to>
      <xdr:col>41</xdr:col>
      <xdr:colOff>50800</xdr:colOff>
      <xdr:row>55</xdr:row>
      <xdr:rowOff>86637</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8867662"/>
          <a:ext cx="889000" cy="64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81196</xdr:rowOff>
    </xdr:from>
    <xdr:to>
      <xdr:col>41</xdr:col>
      <xdr:colOff>101600</xdr:colOff>
      <xdr:row>58</xdr:row>
      <xdr:rowOff>11346</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85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2473</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94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85288</xdr:rowOff>
    </xdr:from>
    <xdr:to>
      <xdr:col>36</xdr:col>
      <xdr:colOff>165100</xdr:colOff>
      <xdr:row>58</xdr:row>
      <xdr:rowOff>15438</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85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6565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95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54894</xdr:rowOff>
    </xdr:from>
    <xdr:to>
      <xdr:col>55</xdr:col>
      <xdr:colOff>50800</xdr:colOff>
      <xdr:row>55</xdr:row>
      <xdr:rowOff>156494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48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7921</xdr:rowOff>
    </xdr:from>
    <xdr:ext cx="599010"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437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71325</xdr:rowOff>
    </xdr:from>
    <xdr:to>
      <xdr:col>50</xdr:col>
      <xdr:colOff>165100</xdr:colOff>
      <xdr:row>56</xdr:row>
      <xdr:rowOff>1475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50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18002</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39795" y="927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25646</xdr:rowOff>
    </xdr:from>
    <xdr:to>
      <xdr:col>46</xdr:col>
      <xdr:colOff>38100</xdr:colOff>
      <xdr:row>55</xdr:row>
      <xdr:rowOff>127246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45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143773</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50795" y="923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35837</xdr:rowOff>
    </xdr:from>
    <xdr:to>
      <xdr:col>41</xdr:col>
      <xdr:colOff>101600</xdr:colOff>
      <xdr:row>55</xdr:row>
      <xdr:rowOff>137437</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4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153964</xdr:rowOff>
    </xdr:from>
    <xdr:ext cx="599010"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61795" y="9240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72912</xdr:rowOff>
    </xdr:from>
    <xdr:to>
      <xdr:col>36</xdr:col>
      <xdr:colOff>165100</xdr:colOff>
      <xdr:row>52</xdr:row>
      <xdr:rowOff>3062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881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19589</xdr:rowOff>
    </xdr:from>
    <xdr:ext cx="599010"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672795" y="859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145845</xdr:rowOff>
    </xdr:from>
    <xdr:to>
      <xdr:col>55</xdr:col>
      <xdr:colOff>0</xdr:colOff>
      <xdr:row>77</xdr:row>
      <xdr:rowOff>166670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3347495"/>
          <a:ext cx="838200" cy="20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145845</xdr:rowOff>
    </xdr:from>
    <xdr:to>
      <xdr:col>50</xdr:col>
      <xdr:colOff>114300</xdr:colOff>
      <xdr:row>77</xdr:row>
      <xdr:rowOff>166945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3347495"/>
          <a:ext cx="889000" cy="2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154933</xdr:rowOff>
    </xdr:from>
    <xdr:to>
      <xdr:col>45</xdr:col>
      <xdr:colOff>177800</xdr:colOff>
      <xdr:row>77</xdr:row>
      <xdr:rowOff>166945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356583"/>
          <a:ext cx="889000" cy="1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152310</xdr:rowOff>
    </xdr:from>
    <xdr:to>
      <xdr:col>41</xdr:col>
      <xdr:colOff>50800</xdr:colOff>
      <xdr:row>77</xdr:row>
      <xdr:rowOff>154933</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3353960"/>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115870</xdr:rowOff>
    </xdr:from>
    <xdr:to>
      <xdr:col>55</xdr:col>
      <xdr:colOff>50800</xdr:colOff>
      <xdr:row>78</xdr:row>
      <xdr:rowOff>46020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75247</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10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95045</xdr:rowOff>
    </xdr:from>
    <xdr:to>
      <xdr:col>50</xdr:col>
      <xdr:colOff>165100</xdr:colOff>
      <xdr:row>78</xdr:row>
      <xdr:rowOff>25195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2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41722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07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116145</xdr:rowOff>
    </xdr:from>
    <xdr:to>
      <xdr:col>46</xdr:col>
      <xdr:colOff>38100</xdr:colOff>
      <xdr:row>78</xdr:row>
      <xdr:rowOff>46295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1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62822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093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104133</xdr:rowOff>
    </xdr:from>
    <xdr:to>
      <xdr:col>41</xdr:col>
      <xdr:colOff>101600</xdr:colOff>
      <xdr:row>78</xdr:row>
      <xdr:rowOff>34283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0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50810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08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101510</xdr:rowOff>
    </xdr:from>
    <xdr:to>
      <xdr:col>36</xdr:col>
      <xdr:colOff>165100</xdr:colOff>
      <xdr:row>78</xdr:row>
      <xdr:rowOff>31660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0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48187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078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131775</xdr:rowOff>
    </xdr:from>
    <xdr:to>
      <xdr:col>55</xdr:col>
      <xdr:colOff>0</xdr:colOff>
      <xdr:row>95</xdr:row>
      <xdr:rowOff>161782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419525"/>
          <a:ext cx="838200" cy="3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161782</xdr:rowOff>
    </xdr:from>
    <xdr:to>
      <xdr:col>50</xdr:col>
      <xdr:colOff>114300</xdr:colOff>
      <xdr:row>96</xdr:row>
      <xdr:rowOff>21255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449532"/>
          <a:ext cx="889000" cy="3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21255</xdr:rowOff>
    </xdr:from>
    <xdr:to>
      <xdr:col>45</xdr:col>
      <xdr:colOff>177800</xdr:colOff>
      <xdr:row>96</xdr:row>
      <xdr:rowOff>38948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480455"/>
          <a:ext cx="889000" cy="17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38948</xdr:rowOff>
    </xdr:from>
    <xdr:to>
      <xdr:col>41</xdr:col>
      <xdr:colOff>50800</xdr:colOff>
      <xdr:row>97</xdr:row>
      <xdr:rowOff>25591</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6972300" y="16498148"/>
          <a:ext cx="889000" cy="15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80975</xdr:rowOff>
    </xdr:from>
    <xdr:to>
      <xdr:col>55</xdr:col>
      <xdr:colOff>50800</xdr:colOff>
      <xdr:row>96</xdr:row>
      <xdr:rowOff>11125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368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103852</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22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110982</xdr:rowOff>
    </xdr:from>
    <xdr:to>
      <xdr:col>50</xdr:col>
      <xdr:colOff>165100</xdr:colOff>
      <xdr:row>96</xdr:row>
      <xdr:rowOff>41132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39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57659</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173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141905</xdr:rowOff>
    </xdr:from>
    <xdr:to>
      <xdr:col>46</xdr:col>
      <xdr:colOff>38100</xdr:colOff>
      <xdr:row>96</xdr:row>
      <xdr:rowOff>72055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42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88582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20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159598</xdr:rowOff>
    </xdr:from>
    <xdr:to>
      <xdr:col>41</xdr:col>
      <xdr:colOff>101600</xdr:colOff>
      <xdr:row>96</xdr:row>
      <xdr:rowOff>89748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44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106275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22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146241</xdr:rowOff>
    </xdr:from>
    <xdr:to>
      <xdr:col>36</xdr:col>
      <xdr:colOff>165100</xdr:colOff>
      <xdr:row>97</xdr:row>
      <xdr:rowOff>76391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605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67518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698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90665</xdr:rowOff>
    </xdr:from>
    <xdr:to>
      <xdr:col>85</xdr:col>
      <xdr:colOff>127000</xdr:colOff>
      <xdr:row>37</xdr:row>
      <xdr:rowOff>56604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748515"/>
          <a:ext cx="838200" cy="651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53318</xdr:rowOff>
    </xdr:from>
    <xdr:to>
      <xdr:col>81</xdr:col>
      <xdr:colOff>50800</xdr:colOff>
      <xdr:row>37</xdr:row>
      <xdr:rowOff>56604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396968"/>
          <a:ext cx="889000" cy="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53318</xdr:rowOff>
    </xdr:from>
    <xdr:to>
      <xdr:col>76</xdr:col>
      <xdr:colOff>114300</xdr:colOff>
      <xdr:row>37</xdr:row>
      <xdr:rowOff>80235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396968"/>
          <a:ext cx="889000" cy="2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45774</xdr:rowOff>
    </xdr:from>
    <xdr:to>
      <xdr:col>71</xdr:col>
      <xdr:colOff>177800</xdr:colOff>
      <xdr:row>37</xdr:row>
      <xdr:rowOff>80235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389424"/>
          <a:ext cx="889000" cy="34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39865</xdr:rowOff>
    </xdr:from>
    <xdr:to>
      <xdr:col>85</xdr:col>
      <xdr:colOff>177800</xdr:colOff>
      <xdr:row>33</xdr:row>
      <xdr:rowOff>141465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69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62742</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54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5804</xdr:rowOff>
    </xdr:from>
    <xdr:to>
      <xdr:col>81</xdr:col>
      <xdr:colOff>101600</xdr:colOff>
      <xdr:row>37</xdr:row>
      <xdr:rowOff>107404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34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123931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12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2518</xdr:rowOff>
    </xdr:from>
    <xdr:to>
      <xdr:col>76</xdr:col>
      <xdr:colOff>165100</xdr:colOff>
      <xdr:row>37</xdr:row>
      <xdr:rowOff>104118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46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120645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12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29435</xdr:rowOff>
    </xdr:from>
    <xdr:to>
      <xdr:col>72</xdr:col>
      <xdr:colOff>38100</xdr:colOff>
      <xdr:row>37</xdr:row>
      <xdr:rowOff>131035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7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147562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148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166424</xdr:rowOff>
    </xdr:from>
    <xdr:to>
      <xdr:col>67</xdr:col>
      <xdr:colOff>101600</xdr:colOff>
      <xdr:row>37</xdr:row>
      <xdr:rowOff>96574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3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113101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11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5" name="教育費グラフ枠">
          <a:extLst>
            <a:ext uri="{FF2B5EF4-FFF2-40B4-BE49-F238E27FC236}">
              <a16:creationId xmlns:a16="http://schemas.microsoft.com/office/drawing/2014/main" id="{00000000-0008-0000-0700-00003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7" name="教育費最小値テキスト">
          <a:extLst>
            <a:ext uri="{FF2B5EF4-FFF2-40B4-BE49-F238E27FC236}">
              <a16:creationId xmlns:a16="http://schemas.microsoft.com/office/drawing/2014/main" id="{00000000-0008-0000-0700-000041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79" name="教育費最大値テキスト">
          <a:extLst>
            <a:ext uri="{FF2B5EF4-FFF2-40B4-BE49-F238E27FC236}">
              <a16:creationId xmlns:a16="http://schemas.microsoft.com/office/drawing/2014/main" id="{00000000-0008-0000-0700-000043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94224</xdr:rowOff>
    </xdr:from>
    <xdr:to>
      <xdr:col>85</xdr:col>
      <xdr:colOff>127000</xdr:colOff>
      <xdr:row>55</xdr:row>
      <xdr:rowOff>135365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5481300" y="9523974"/>
          <a:ext cx="838200" cy="41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2" name="教育費平均値テキスト">
          <a:extLst>
            <a:ext uri="{FF2B5EF4-FFF2-40B4-BE49-F238E27FC236}">
              <a16:creationId xmlns:a16="http://schemas.microsoft.com/office/drawing/2014/main" id="{00000000-0008-0000-0700-000046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135365</xdr:rowOff>
    </xdr:from>
    <xdr:to>
      <xdr:col>81</xdr:col>
      <xdr:colOff>50800</xdr:colOff>
      <xdr:row>55</xdr:row>
      <xdr:rowOff>158079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4592300" y="9565115"/>
          <a:ext cx="889000" cy="2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71768</xdr:rowOff>
    </xdr:from>
    <xdr:to>
      <xdr:col>76</xdr:col>
      <xdr:colOff>114300</xdr:colOff>
      <xdr:row>55</xdr:row>
      <xdr:rowOff>158079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3703300" y="9501518"/>
          <a:ext cx="889000" cy="8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71768</xdr:rowOff>
    </xdr:from>
    <xdr:to>
      <xdr:col>71</xdr:col>
      <xdr:colOff>177800</xdr:colOff>
      <xdr:row>55</xdr:row>
      <xdr:rowOff>83609</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2814300" y="9501518"/>
          <a:ext cx="8890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43424</xdr:rowOff>
    </xdr:from>
    <xdr:to>
      <xdr:col>85</xdr:col>
      <xdr:colOff>177800</xdr:colOff>
      <xdr:row>55</xdr:row>
      <xdr:rowOff>145024</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6268700" y="947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66301</xdr:rowOff>
    </xdr:from>
    <xdr:ext cx="534377" cy="259045"/>
    <xdr:sp macro="" textlink="">
      <xdr:nvSpPr>
        <xdr:cNvPr id="601" name="教育費該当値テキスト">
          <a:extLst>
            <a:ext uri="{FF2B5EF4-FFF2-40B4-BE49-F238E27FC236}">
              <a16:creationId xmlns:a16="http://schemas.microsoft.com/office/drawing/2014/main" id="{00000000-0008-0000-0700-000059020000}"/>
            </a:ext>
          </a:extLst>
        </xdr:cNvPr>
        <xdr:cNvSpPr txBox="1"/>
      </xdr:nvSpPr>
      <xdr:spPr>
        <a:xfrm>
          <a:off x="16370300" y="932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84565</xdr:rowOff>
    </xdr:from>
    <xdr:to>
      <xdr:col>81</xdr:col>
      <xdr:colOff>101600</xdr:colOff>
      <xdr:row>56</xdr:row>
      <xdr:rowOff>14715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5430500" y="951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31242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14111" y="928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107279</xdr:rowOff>
    </xdr:from>
    <xdr:to>
      <xdr:col>76</xdr:col>
      <xdr:colOff>165100</xdr:colOff>
      <xdr:row>56</xdr:row>
      <xdr:rowOff>37429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4541500" y="9537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53956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4325111" y="931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20968</xdr:rowOff>
    </xdr:from>
    <xdr:to>
      <xdr:col>72</xdr:col>
      <xdr:colOff>38100</xdr:colOff>
      <xdr:row>55</xdr:row>
      <xdr:rowOff>122568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3652500" y="945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139095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3436111" y="922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32809</xdr:rowOff>
    </xdr:from>
    <xdr:to>
      <xdr:col>67</xdr:col>
      <xdr:colOff>101600</xdr:colOff>
      <xdr:row>55</xdr:row>
      <xdr:rowOff>134409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2763500" y="946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150936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547111" y="923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99211</xdr:rowOff>
    </xdr:from>
    <xdr:to>
      <xdr:col>85</xdr:col>
      <xdr:colOff>127000</xdr:colOff>
      <xdr:row>79</xdr:row>
      <xdr:rowOff>4604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472311"/>
          <a:ext cx="838200" cy="7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99211</xdr:rowOff>
    </xdr:from>
    <xdr:to>
      <xdr:col>81</xdr:col>
      <xdr:colOff>50800</xdr:colOff>
      <xdr:row>78</xdr:row>
      <xdr:rowOff>109815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4592300" y="13472311"/>
          <a:ext cx="889000" cy="1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72622</xdr:rowOff>
    </xdr:from>
    <xdr:to>
      <xdr:col>76</xdr:col>
      <xdr:colOff>114300</xdr:colOff>
      <xdr:row>78</xdr:row>
      <xdr:rowOff>109815</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445722"/>
          <a:ext cx="889000" cy="3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111913</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5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72622</xdr:rowOff>
    </xdr:from>
    <xdr:to>
      <xdr:col>71</xdr:col>
      <xdr:colOff>177800</xdr:colOff>
      <xdr:row>78</xdr:row>
      <xdr:rowOff>148433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2814300" y="13445722"/>
          <a:ext cx="889000" cy="7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107940</xdr:rowOff>
    </xdr:from>
    <xdr:ext cx="534377"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36111" y="13652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110729</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65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125254</xdr:rowOff>
    </xdr:from>
    <xdr:to>
      <xdr:col>85</xdr:col>
      <xdr:colOff>177800</xdr:colOff>
      <xdr:row>79</xdr:row>
      <xdr:rowOff>55404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4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84631</xdr:rowOff>
    </xdr:from>
    <xdr:ext cx="534377"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28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48411</xdr:rowOff>
    </xdr:from>
    <xdr:to>
      <xdr:col>81</xdr:col>
      <xdr:colOff>101600</xdr:colOff>
      <xdr:row>78</xdr:row>
      <xdr:rowOff>150011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4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166538</xdr:rowOff>
    </xdr:from>
    <xdr:ext cx="534377"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214111" y="13196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59015</xdr:rowOff>
    </xdr:from>
    <xdr:to>
      <xdr:col>76</xdr:col>
      <xdr:colOff>165100</xdr:colOff>
      <xdr:row>78</xdr:row>
      <xdr:rowOff>160615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43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5692</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325111" y="1320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21822</xdr:rowOff>
    </xdr:from>
    <xdr:to>
      <xdr:col>72</xdr:col>
      <xdr:colOff>38100</xdr:colOff>
      <xdr:row>78</xdr:row>
      <xdr:rowOff>123422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3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139949</xdr:rowOff>
    </xdr:from>
    <xdr:ext cx="534377"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436111" y="13170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97633</xdr:rowOff>
    </xdr:from>
    <xdr:to>
      <xdr:col>67</xdr:col>
      <xdr:colOff>101600</xdr:colOff>
      <xdr:row>79</xdr:row>
      <xdr:rowOff>27783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47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44310</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47111" y="1324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9" name="公債費グラフ枠">
          <a:extLst>
            <a:ext uri="{FF2B5EF4-FFF2-40B4-BE49-F238E27FC236}">
              <a16:creationId xmlns:a16="http://schemas.microsoft.com/office/drawing/2014/main" id="{00000000-0008-0000-0700-0000B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1" name="公債費最小値テキスト">
          <a:extLst>
            <a:ext uri="{FF2B5EF4-FFF2-40B4-BE49-F238E27FC236}">
              <a16:creationId xmlns:a16="http://schemas.microsoft.com/office/drawing/2014/main" id="{00000000-0008-0000-0700-0000B3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3" name="公債費最大値テキスト">
          <a:extLst>
            <a:ext uri="{FF2B5EF4-FFF2-40B4-BE49-F238E27FC236}">
              <a16:creationId xmlns:a16="http://schemas.microsoft.com/office/drawing/2014/main" id="{00000000-0008-0000-0700-0000B5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50406</xdr:rowOff>
    </xdr:from>
    <xdr:to>
      <xdr:col>85</xdr:col>
      <xdr:colOff>127000</xdr:colOff>
      <xdr:row>97</xdr:row>
      <xdr:rowOff>68321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5481300" y="16681056"/>
          <a:ext cx="838200" cy="1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6" name="公債費平均値テキスト">
          <a:extLst>
            <a:ext uri="{FF2B5EF4-FFF2-40B4-BE49-F238E27FC236}">
              <a16:creationId xmlns:a16="http://schemas.microsoft.com/office/drawing/2014/main" id="{00000000-0008-0000-0700-0000B8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50406</xdr:rowOff>
    </xdr:from>
    <xdr:to>
      <xdr:col>81</xdr:col>
      <xdr:colOff>50800</xdr:colOff>
      <xdr:row>97</xdr:row>
      <xdr:rowOff>66033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4592300" y="16681056"/>
          <a:ext cx="889000" cy="15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66033</xdr:rowOff>
    </xdr:from>
    <xdr:to>
      <xdr:col>76</xdr:col>
      <xdr:colOff>114300</xdr:colOff>
      <xdr:row>97</xdr:row>
      <xdr:rowOff>95219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3703300" y="16696683"/>
          <a:ext cx="889000" cy="2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95219</xdr:rowOff>
    </xdr:from>
    <xdr:to>
      <xdr:col>71</xdr:col>
      <xdr:colOff>177800</xdr:colOff>
      <xdr:row>97</xdr:row>
      <xdr:rowOff>114771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2814300" y="16725869"/>
          <a:ext cx="889000" cy="19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17521</xdr:rowOff>
    </xdr:from>
    <xdr:to>
      <xdr:col>85</xdr:col>
      <xdr:colOff>177800</xdr:colOff>
      <xdr:row>97</xdr:row>
      <xdr:rowOff>119121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6268700" y="1664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40398</xdr:rowOff>
    </xdr:from>
    <xdr:ext cx="599010" cy="259045"/>
    <xdr:sp macro="" textlink="">
      <xdr:nvSpPr>
        <xdr:cNvPr id="715" name="公債費該当値テキスト">
          <a:extLst>
            <a:ext uri="{FF2B5EF4-FFF2-40B4-BE49-F238E27FC236}">
              <a16:creationId xmlns:a16="http://schemas.microsoft.com/office/drawing/2014/main" id="{00000000-0008-0000-0700-0000CB020000}"/>
            </a:ext>
          </a:extLst>
        </xdr:cNvPr>
        <xdr:cNvSpPr txBox="1"/>
      </xdr:nvSpPr>
      <xdr:spPr>
        <a:xfrm>
          <a:off x="16370300" y="16499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171056</xdr:rowOff>
    </xdr:from>
    <xdr:to>
      <xdr:col>81</xdr:col>
      <xdr:colOff>101600</xdr:colOff>
      <xdr:row>97</xdr:row>
      <xdr:rowOff>101206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5430500" y="1663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117733</xdr:rowOff>
    </xdr:from>
    <xdr:ext cx="59901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181795" y="16405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15233</xdr:rowOff>
    </xdr:from>
    <xdr:to>
      <xdr:col>76</xdr:col>
      <xdr:colOff>165100</xdr:colOff>
      <xdr:row>97</xdr:row>
      <xdr:rowOff>116833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4541500" y="1664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133360</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4292795" y="1642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44419</xdr:rowOff>
    </xdr:from>
    <xdr:to>
      <xdr:col>72</xdr:col>
      <xdr:colOff>38100</xdr:colOff>
      <xdr:row>97</xdr:row>
      <xdr:rowOff>146019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3652500" y="1667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162546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3436111" y="16450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63971</xdr:rowOff>
    </xdr:from>
    <xdr:to>
      <xdr:col>67</xdr:col>
      <xdr:colOff>101600</xdr:colOff>
      <xdr:row>97</xdr:row>
      <xdr:rowOff>165571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2763500" y="16694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10648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2547111" y="1646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a:extLst>
            <a:ext uri="{FF2B5EF4-FFF2-40B4-BE49-F238E27FC236}">
              <a16:creationId xmlns:a16="http://schemas.microsoft.com/office/drawing/2014/main" id="{00000000-0008-0000-0700-00002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7" name="前年度繰上充用金最小値テキスト">
          <a:extLst>
            <a:ext uri="{FF2B5EF4-FFF2-40B4-BE49-F238E27FC236}">
              <a16:creationId xmlns:a16="http://schemas.microsoft.com/office/drawing/2014/main" id="{00000000-0008-0000-0700-000027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09" name="前年度繰上充用金最大値テキスト">
          <a:extLst>
            <a:ext uri="{FF2B5EF4-FFF2-40B4-BE49-F238E27FC236}">
              <a16:creationId xmlns:a16="http://schemas.microsoft.com/office/drawing/2014/main" id="{00000000-0008-0000-0700-000029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2" name="前年度繰上充用金平均値テキスト">
          <a:extLst>
            <a:ext uri="{FF2B5EF4-FFF2-40B4-BE49-F238E27FC236}">
              <a16:creationId xmlns:a16="http://schemas.microsoft.com/office/drawing/2014/main" id="{00000000-0008-0000-0700-00002C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1" name="前年度繰上充用金該当値テキスト">
          <a:extLst>
            <a:ext uri="{FF2B5EF4-FFF2-40B4-BE49-F238E27FC236}">
              <a16:creationId xmlns:a16="http://schemas.microsoft.com/office/drawing/2014/main" id="{00000000-0008-0000-0700-00003F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a:extLst>
            <a:ext uri="{FF2B5EF4-FFF2-40B4-BE49-F238E27FC236}">
              <a16:creationId xmlns:a16="http://schemas.microsoft.com/office/drawing/2014/main" id="{00000000-0008-0000-0700-00004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歳出決算総額の</a:t>
          </a:r>
          <a:r>
            <a:rPr kumimoji="1" lang="ja-JP" altLang="en-US" sz="1100" b="0" i="0" baseline="0">
              <a:solidFill>
                <a:schemeClr val="dk1"/>
              </a:solidFill>
              <a:effectLst/>
              <a:latin typeface="+mn-lt"/>
              <a:ea typeface="+mn-ea"/>
              <a:cs typeface="+mn-cs"/>
            </a:rPr>
            <a:t>２５％</a:t>
          </a:r>
          <a:r>
            <a:rPr kumimoji="1" lang="ja-JP" altLang="ja-JP" sz="1100" b="0" i="0" baseline="0">
              <a:solidFill>
                <a:schemeClr val="dk1"/>
              </a:solidFill>
              <a:effectLst/>
              <a:latin typeface="+mn-lt"/>
              <a:ea typeface="+mn-ea"/>
              <a:cs typeface="+mn-cs"/>
            </a:rPr>
            <a:t>以上を占める民生費は、少子高齢化の</a:t>
          </a:r>
          <a:r>
            <a:rPr kumimoji="1" lang="ja-JP" altLang="en-US" sz="1100" b="0" i="0" baseline="0">
              <a:solidFill>
                <a:schemeClr val="dk1"/>
              </a:solidFill>
              <a:effectLst/>
              <a:latin typeface="+mn-lt"/>
              <a:ea typeface="+mn-ea"/>
              <a:cs typeface="+mn-cs"/>
            </a:rPr>
            <a:t>進展</a:t>
          </a:r>
          <a:r>
            <a:rPr kumimoji="1" lang="ja-JP" altLang="ja-JP" sz="1100" b="0" i="0" baseline="0">
              <a:solidFill>
                <a:schemeClr val="dk1"/>
              </a:solidFill>
              <a:effectLst/>
              <a:latin typeface="+mn-lt"/>
              <a:ea typeface="+mn-ea"/>
              <a:cs typeface="+mn-cs"/>
            </a:rPr>
            <a:t>等により社会保障</a:t>
          </a:r>
          <a:r>
            <a:rPr kumimoji="1" lang="ja-JP" altLang="en-US" sz="1100" b="0" i="0" baseline="0">
              <a:solidFill>
                <a:schemeClr val="dk1"/>
              </a:solidFill>
              <a:effectLst/>
              <a:latin typeface="+mn-lt"/>
              <a:ea typeface="+mn-ea"/>
              <a:cs typeface="+mn-cs"/>
            </a:rPr>
            <a:t>制度の維持</a:t>
          </a:r>
          <a:r>
            <a:rPr kumimoji="1" lang="ja-JP" altLang="ja-JP" sz="1100" b="0" i="0" baseline="0">
              <a:solidFill>
                <a:schemeClr val="dk1"/>
              </a:solidFill>
              <a:effectLst/>
              <a:latin typeface="+mn-lt"/>
              <a:ea typeface="+mn-ea"/>
              <a:cs typeface="+mn-cs"/>
            </a:rPr>
            <a:t>に多額の費用を要する</a:t>
          </a:r>
          <a:r>
            <a:rPr kumimoji="1" lang="ja-JP" altLang="en-US" sz="1100" b="0" i="0" baseline="0">
              <a:solidFill>
                <a:schemeClr val="dk1"/>
              </a:solidFill>
              <a:effectLst/>
              <a:latin typeface="+mn-lt"/>
              <a:ea typeface="+mn-ea"/>
              <a:cs typeface="+mn-cs"/>
            </a:rPr>
            <a:t>こととなり</a:t>
          </a:r>
          <a:r>
            <a:rPr kumimoji="1" lang="ja-JP" altLang="ja-JP" sz="1100" b="0" i="0" baseline="0">
              <a:solidFill>
                <a:schemeClr val="dk1"/>
              </a:solidFill>
              <a:effectLst/>
              <a:latin typeface="+mn-lt"/>
              <a:ea typeface="+mn-ea"/>
              <a:cs typeface="+mn-cs"/>
            </a:rPr>
            <a:t>、住民一人当たり</a:t>
          </a:r>
          <a:r>
            <a:rPr kumimoji="1" lang="ja-JP" altLang="en-US" sz="1100" b="0" i="0" baseline="0">
              <a:solidFill>
                <a:schemeClr val="dk1"/>
              </a:solidFill>
              <a:effectLst/>
              <a:latin typeface="+mn-lt"/>
              <a:ea typeface="+mn-ea"/>
              <a:cs typeface="+mn-cs"/>
            </a:rPr>
            <a:t>２６７，３３９</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と</a:t>
          </a:r>
          <a:r>
            <a:rPr kumimoji="1" lang="ja-JP" altLang="ja-JP" sz="1100" b="0" i="0" baseline="0">
              <a:solidFill>
                <a:schemeClr val="dk1"/>
              </a:solidFill>
              <a:effectLst/>
              <a:latin typeface="+mn-lt"/>
              <a:ea typeface="+mn-ea"/>
              <a:cs typeface="+mn-cs"/>
            </a:rPr>
            <a:t>類似団体の中でも高い状況となっている。</a:t>
          </a:r>
          <a:r>
            <a:rPr kumimoji="1" lang="ja-JP" altLang="en-US" sz="1100" b="0" i="0" baseline="0">
              <a:solidFill>
                <a:schemeClr val="dk1"/>
              </a:solidFill>
              <a:effectLst/>
              <a:latin typeface="+mn-lt"/>
              <a:ea typeface="+mn-ea"/>
              <a:cs typeface="+mn-cs"/>
            </a:rPr>
            <a:t>民生費の中では、障害福祉サービス費や後期高齢者医療特別会計や介護保険特別会計に対する繰出金が多くなっており、全国的にみても高い高齢化率が大きく影響している。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農業が主産業である当市では、農地基盤整備に多額の費用を</a:t>
          </a:r>
          <a:r>
            <a:rPr kumimoji="1" lang="ja-JP" altLang="en-US" sz="1100" b="0" i="0" baseline="0">
              <a:solidFill>
                <a:schemeClr val="dk1"/>
              </a:solidFill>
              <a:effectLst/>
              <a:latin typeface="+mn-lt"/>
              <a:ea typeface="+mn-ea"/>
              <a:cs typeface="+mn-cs"/>
            </a:rPr>
            <a:t>要しており</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住民一人当たりの</a:t>
          </a:r>
          <a:r>
            <a:rPr kumimoji="1" lang="ja-JP" altLang="ja-JP" sz="1100" b="0" i="0" baseline="0">
              <a:solidFill>
                <a:schemeClr val="dk1"/>
              </a:solidFill>
              <a:effectLst/>
              <a:latin typeface="+mn-lt"/>
              <a:ea typeface="+mn-ea"/>
              <a:cs typeface="+mn-cs"/>
            </a:rPr>
            <a:t>農林水産業費は</a:t>
          </a:r>
          <a:r>
            <a:rPr kumimoji="1" lang="ja-JP" altLang="en-US" sz="1100" b="0" i="0" baseline="0">
              <a:solidFill>
                <a:schemeClr val="dk1"/>
              </a:solidFill>
              <a:effectLst/>
              <a:latin typeface="+mn-lt"/>
              <a:ea typeface="+mn-ea"/>
              <a:cs typeface="+mn-cs"/>
            </a:rPr>
            <a:t>１１９，９３８円と</a:t>
          </a:r>
          <a:r>
            <a:rPr kumimoji="1" lang="ja-JP" altLang="ja-JP" sz="1100" b="0" i="0" baseline="0">
              <a:solidFill>
                <a:schemeClr val="dk1"/>
              </a:solidFill>
              <a:effectLst/>
              <a:latin typeface="+mn-lt"/>
              <a:ea typeface="+mn-ea"/>
              <a:cs typeface="+mn-cs"/>
            </a:rPr>
            <a:t>類似団体内で</a:t>
          </a:r>
          <a:r>
            <a:rPr kumimoji="1" lang="ja-JP" altLang="en-US" sz="1100" b="0" i="0" baseline="0">
              <a:solidFill>
                <a:schemeClr val="dk1"/>
              </a:solidFill>
              <a:effectLst/>
              <a:latin typeface="+mn-lt"/>
              <a:ea typeface="+mn-ea"/>
              <a:cs typeface="+mn-cs"/>
            </a:rPr>
            <a:t>最も</a:t>
          </a:r>
          <a:r>
            <a:rPr kumimoji="1" lang="ja-JP" altLang="ja-JP" sz="1100" b="0" i="0" baseline="0">
              <a:solidFill>
                <a:schemeClr val="dk1"/>
              </a:solidFill>
              <a:effectLst/>
              <a:latin typeface="+mn-lt"/>
              <a:ea typeface="+mn-ea"/>
              <a:cs typeface="+mn-cs"/>
            </a:rPr>
            <a:t>高</a:t>
          </a:r>
          <a:r>
            <a:rPr kumimoji="1" lang="ja-JP" altLang="en-US" sz="1100" b="0" i="0" baseline="0">
              <a:solidFill>
                <a:schemeClr val="dk1"/>
              </a:solidFill>
              <a:effectLst/>
              <a:latin typeface="+mn-lt"/>
              <a:ea typeface="+mn-ea"/>
              <a:cs typeface="+mn-cs"/>
            </a:rPr>
            <a:t>く</a:t>
          </a:r>
          <a:r>
            <a:rPr kumimoji="1" lang="ja-JP" altLang="ja-JP" sz="1100" b="0" i="0" baseline="0">
              <a:solidFill>
                <a:schemeClr val="dk1"/>
              </a:solidFill>
              <a:effectLst/>
              <a:latin typeface="+mn-lt"/>
              <a:ea typeface="+mn-ea"/>
              <a:cs typeface="+mn-cs"/>
            </a:rPr>
            <a:t>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ja-JP" sz="1100" b="0" i="0" baseline="0">
              <a:solidFill>
                <a:schemeClr val="dk1"/>
              </a:solidFill>
              <a:effectLst/>
              <a:latin typeface="+mn-lt"/>
              <a:ea typeface="+mn-ea"/>
              <a:cs typeface="+mn-cs"/>
            </a:rPr>
            <a:t>　災害復旧費は、</a:t>
          </a:r>
          <a:r>
            <a:rPr kumimoji="1" lang="ja-JP" altLang="en-US" sz="1100" b="0" i="0" baseline="0">
              <a:solidFill>
                <a:schemeClr val="dk1"/>
              </a:solidFill>
              <a:effectLst/>
              <a:latin typeface="+mn-lt"/>
              <a:ea typeface="+mn-ea"/>
              <a:cs typeface="+mn-cs"/>
            </a:rPr>
            <a:t>令和６年８月末</a:t>
          </a:r>
          <a:r>
            <a:rPr kumimoji="1" lang="ja-JP" altLang="ja-JP" sz="1100" b="0" i="0" baseline="0">
              <a:solidFill>
                <a:schemeClr val="dk1"/>
              </a:solidFill>
              <a:effectLst/>
              <a:latin typeface="+mn-lt"/>
              <a:ea typeface="+mn-ea"/>
              <a:cs typeface="+mn-cs"/>
            </a:rPr>
            <a:t>に発生した台風</a:t>
          </a:r>
          <a:r>
            <a:rPr kumimoji="1" lang="ja-JP" altLang="en-US" sz="1100" b="0" i="0" baseline="0">
              <a:solidFill>
                <a:schemeClr val="dk1"/>
              </a:solidFill>
              <a:effectLst/>
              <a:latin typeface="+mn-lt"/>
              <a:ea typeface="+mn-ea"/>
              <a:cs typeface="+mn-cs"/>
            </a:rPr>
            <a:t>による災害</a:t>
          </a:r>
          <a:r>
            <a:rPr kumimoji="1" lang="ja-JP" altLang="ja-JP" sz="1100" b="0" i="0" baseline="0">
              <a:solidFill>
                <a:schemeClr val="dk1"/>
              </a:solidFill>
              <a:effectLst/>
              <a:latin typeface="+mn-lt"/>
              <a:ea typeface="+mn-ea"/>
              <a:cs typeface="+mn-cs"/>
            </a:rPr>
            <a:t>復旧事業</a:t>
          </a:r>
          <a:r>
            <a:rPr kumimoji="1" lang="ja-JP" altLang="en-US" sz="1100" b="0" i="0" baseline="0">
              <a:solidFill>
                <a:schemeClr val="dk1"/>
              </a:solidFill>
              <a:effectLst/>
              <a:latin typeface="+mn-lt"/>
              <a:ea typeface="+mn-ea"/>
              <a:cs typeface="+mn-cs"/>
            </a:rPr>
            <a:t>費を債務負担行為により次年度以降へ持ち越したため当該年度の歳出額は前年度</a:t>
          </a:r>
          <a:r>
            <a:rPr kumimoji="1" lang="ja-JP" altLang="ja-JP" sz="1100" b="0" i="0" baseline="0">
              <a:solidFill>
                <a:schemeClr val="dk1"/>
              </a:solidFill>
              <a:effectLst/>
              <a:latin typeface="+mn-lt"/>
              <a:ea typeface="+mn-ea"/>
              <a:cs typeface="+mn-cs"/>
            </a:rPr>
            <a:t>により</a:t>
          </a:r>
          <a:r>
            <a:rPr kumimoji="1" lang="ja-JP" altLang="en-US" sz="1100" b="0" i="0" baseline="0">
              <a:solidFill>
                <a:schemeClr val="dk1"/>
              </a:solidFill>
              <a:effectLst/>
              <a:latin typeface="+mn-lt"/>
              <a:ea typeface="+mn-ea"/>
              <a:cs typeface="+mn-cs"/>
            </a:rPr>
            <a:t>低くなった。しかし、豪雨や台風による農地及び農業用施設に対する被害が多いことから</a:t>
          </a:r>
          <a:r>
            <a:rPr kumimoji="1" lang="ja-JP" altLang="ja-JP" sz="1100" b="0" i="0" baseline="0">
              <a:solidFill>
                <a:schemeClr val="dk1"/>
              </a:solidFill>
              <a:effectLst/>
              <a:latin typeface="+mn-lt"/>
              <a:ea typeface="+mn-ea"/>
              <a:cs typeface="+mn-cs"/>
            </a:rPr>
            <a:t>類似団体平均を上回っている。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議会費は、令和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に</a:t>
          </a:r>
          <a:r>
            <a:rPr kumimoji="1" lang="ja-JP" altLang="ja-JP" sz="1100" b="0" i="0" baseline="0">
              <a:solidFill>
                <a:schemeClr val="dk1"/>
              </a:solidFill>
              <a:effectLst/>
              <a:latin typeface="+mn-lt"/>
              <a:ea typeface="+mn-ea"/>
              <a:cs typeface="+mn-cs"/>
            </a:rPr>
            <a:t>議場</a:t>
          </a:r>
          <a:r>
            <a:rPr kumimoji="1" lang="ja-JP" altLang="en-US" sz="1100" b="0" i="0" baseline="0">
              <a:solidFill>
                <a:schemeClr val="dk1"/>
              </a:solidFill>
              <a:effectLst/>
              <a:latin typeface="+mn-lt"/>
              <a:ea typeface="+mn-ea"/>
              <a:cs typeface="+mn-cs"/>
            </a:rPr>
            <a:t>の照明をＬＥＤ化する改修工事を実施</a:t>
          </a:r>
          <a:r>
            <a:rPr kumimoji="1" lang="ja-JP" altLang="ja-JP" sz="1100" b="0" i="0" baseline="0">
              <a:solidFill>
                <a:schemeClr val="dk1"/>
              </a:solidFill>
              <a:effectLst/>
              <a:latin typeface="+mn-lt"/>
              <a:ea typeface="+mn-ea"/>
              <a:cs typeface="+mn-cs"/>
            </a:rPr>
            <a:t>したことにより、</a:t>
          </a:r>
          <a:r>
            <a:rPr kumimoji="1" lang="ja-JP" altLang="en-US" sz="1100" b="0" i="0" baseline="0">
              <a:solidFill>
                <a:schemeClr val="dk1"/>
              </a:solidFill>
              <a:effectLst/>
              <a:latin typeface="+mn-lt"/>
              <a:ea typeface="+mn-ea"/>
              <a:cs typeface="+mn-cs"/>
            </a:rPr>
            <a:t>前年度よりも増額となった</a:t>
          </a:r>
          <a:r>
            <a:rPr kumimoji="1" lang="ja-JP" altLang="ja-JP" sz="1100" b="0" i="0" baseline="0">
              <a:solidFill>
                <a:schemeClr val="dk1"/>
              </a:solidFill>
              <a:effectLst/>
              <a:latin typeface="+mn-lt"/>
              <a:ea typeface="+mn-ea"/>
              <a:cs typeface="+mn-cs"/>
            </a:rPr>
            <a:t>。</a:t>
          </a:r>
          <a:endParaRPr kumimoji="0" lang="en-US" altLang="ja-JP" sz="1400" b="0" i="0" baseline="0">
            <a:solidFill>
              <a:schemeClr val="dk1"/>
            </a:solidFill>
            <a:effectLst/>
            <a:latin typeface="+mn-lt"/>
            <a:ea typeface="+mn-ea"/>
            <a:cs typeface="+mn-cs"/>
          </a:endParaRPr>
        </a:p>
        <a:p>
          <a:pPr eaLnBrk="1" fontAlgn="auto" latinLnBrk="0" hangingPunct="1"/>
          <a:r>
            <a:rPr kumimoji="0" lang="ja-JP" altLang="en-US" sz="1100" b="0" i="0" baseline="0">
              <a:solidFill>
                <a:schemeClr val="dk1"/>
              </a:solidFill>
              <a:effectLst/>
              <a:latin typeface="+mn-lt"/>
              <a:ea typeface="+mn-ea"/>
              <a:cs typeface="+mn-cs"/>
            </a:rPr>
            <a:t>　消防費は、防災無線として活用する</a:t>
          </a:r>
          <a:r>
            <a:rPr kumimoji="1" lang="ja-JP" altLang="ja-JP" sz="1100" b="0" i="0" baseline="0">
              <a:solidFill>
                <a:schemeClr val="dk1"/>
              </a:solidFill>
              <a:effectLst/>
              <a:latin typeface="+mn-lt"/>
              <a:ea typeface="+mn-ea"/>
              <a:cs typeface="+mn-cs"/>
            </a:rPr>
            <a:t>ＩＰ告知放送システム整備事業</a:t>
          </a:r>
          <a:r>
            <a:rPr kumimoji="1" lang="ja-JP" altLang="en-US" sz="1100" b="0" i="0" baseline="0">
              <a:solidFill>
                <a:schemeClr val="dk1"/>
              </a:solidFill>
              <a:effectLst/>
              <a:latin typeface="+mn-lt"/>
              <a:ea typeface="+mn-ea"/>
              <a:cs typeface="+mn-cs"/>
            </a:rPr>
            <a:t>（歳出決算額５２０，９６７千円）や消防指令センターシステム整備事業（歳出決算額３１２，３５７千円）等の大型事業を実施したことにより、前年度よりも大きく増額した。</a:t>
          </a:r>
          <a:endParaRPr kumimoji="1" lang="en-US" altLang="ja-JP" sz="1000" b="0" i="0" baseline="0">
            <a:solidFill>
              <a:schemeClr val="dk1"/>
            </a:solidFill>
            <a:effectLst/>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大分県竹田市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実質収支は</a:t>
          </a:r>
          <a:r>
            <a:rPr lang="ja-JP" altLang="en-US" sz="1100" b="0" i="0" baseline="0">
              <a:solidFill>
                <a:schemeClr val="dk1"/>
              </a:solidFill>
              <a:effectLst/>
              <a:latin typeface="+mn-lt"/>
              <a:ea typeface="+mn-ea"/>
              <a:cs typeface="+mn-cs"/>
            </a:rPr>
            <a:t>４７５，９５４</a:t>
          </a:r>
          <a:r>
            <a:rPr lang="ja-JP" altLang="ja-JP" sz="1100" b="0" i="0" baseline="0">
              <a:solidFill>
                <a:schemeClr val="dk1"/>
              </a:solidFill>
              <a:effectLst/>
              <a:latin typeface="+mn-lt"/>
              <a:ea typeface="+mn-ea"/>
              <a:cs typeface="+mn-cs"/>
            </a:rPr>
            <a:t>千円で、前年度に比べ</a:t>
          </a:r>
          <a:r>
            <a:rPr lang="ja-JP" altLang="en-US" sz="1100" b="0" i="0" baseline="0">
              <a:solidFill>
                <a:schemeClr val="dk1"/>
              </a:solidFill>
              <a:effectLst/>
              <a:latin typeface="+mn-lt"/>
              <a:ea typeface="+mn-ea"/>
              <a:cs typeface="+mn-cs"/>
            </a:rPr>
            <a:t>１７，３８４</a:t>
          </a:r>
          <a:r>
            <a:rPr lang="ja-JP" altLang="ja-JP" sz="1100" b="0" i="0" baseline="0">
              <a:solidFill>
                <a:schemeClr val="dk1"/>
              </a:solidFill>
              <a:effectLst/>
              <a:latin typeface="+mn-lt"/>
              <a:ea typeface="+mn-ea"/>
              <a:cs typeface="+mn-cs"/>
            </a:rPr>
            <a:t>千円減少し</a:t>
          </a:r>
          <a:r>
            <a:rPr lang="ja-JP" altLang="en-US" sz="1100" b="0" i="0" baseline="0">
              <a:solidFill>
                <a:schemeClr val="dk1"/>
              </a:solidFill>
              <a:effectLst/>
              <a:latin typeface="+mn-lt"/>
              <a:ea typeface="+mn-ea"/>
              <a:cs typeface="+mn-cs"/>
            </a:rPr>
            <a:t>た。物価高による委託費等を中心とする物件費の増大や人件費の上昇の影響により、財政調整基金を２億円取り崩すこととなり、実質単年度収支は赤字となった。現在実施している</a:t>
          </a:r>
          <a:r>
            <a:rPr kumimoji="1" lang="ja-JP" altLang="ja-JP" sz="1100" b="0" i="0" baseline="0">
              <a:solidFill>
                <a:schemeClr val="dk1"/>
              </a:solidFill>
              <a:effectLst/>
              <a:latin typeface="+mn-lt"/>
              <a:ea typeface="+mn-ea"/>
              <a:cs typeface="+mn-cs"/>
            </a:rPr>
            <a:t>普通建設事業（火葬場再整備</a:t>
          </a:r>
          <a:r>
            <a:rPr kumimoji="1" lang="ja-JP" altLang="en-US" sz="1100" b="0" i="0" baseline="0">
              <a:solidFill>
                <a:schemeClr val="dk1"/>
              </a:solidFill>
              <a:effectLst/>
              <a:latin typeface="+mn-lt"/>
              <a:ea typeface="+mn-ea"/>
              <a:cs typeface="+mn-cs"/>
            </a:rPr>
            <a:t>事業、</a:t>
          </a:r>
          <a:r>
            <a:rPr kumimoji="1" lang="ja-JP" altLang="ja-JP" sz="1100" b="0" i="0" baseline="0">
              <a:solidFill>
                <a:schemeClr val="dk1"/>
              </a:solidFill>
              <a:effectLst/>
              <a:latin typeface="+mn-lt"/>
              <a:ea typeface="+mn-ea"/>
              <a:cs typeface="+mn-cs"/>
            </a:rPr>
            <a:t>ＩＰ告知放送システム整備事業</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）に伴う歳出増により厳しい財政状況が続くと予想されることから、</a:t>
          </a:r>
          <a:r>
            <a:rPr kumimoji="1" lang="ja-JP" altLang="en-US" sz="1100" b="0" i="0" baseline="0">
              <a:solidFill>
                <a:schemeClr val="dk1"/>
              </a:solidFill>
              <a:effectLst/>
              <a:latin typeface="+mn-lt"/>
              <a:ea typeface="+mn-ea"/>
              <a:cs typeface="+mn-cs"/>
            </a:rPr>
            <a:t>今後も一定の</a:t>
          </a:r>
          <a:r>
            <a:rPr lang="ja-JP" altLang="ja-JP" sz="1100" b="0" i="0" baseline="0">
              <a:solidFill>
                <a:schemeClr val="dk1"/>
              </a:solidFill>
              <a:effectLst/>
              <a:latin typeface="+mn-lt"/>
              <a:ea typeface="+mn-ea"/>
              <a:cs typeface="+mn-cs"/>
            </a:rPr>
            <a:t>財政調整基金</a:t>
          </a:r>
          <a:r>
            <a:rPr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取崩しは避けられない見込みである。</a:t>
          </a:r>
          <a:r>
            <a:rPr kumimoji="1" lang="ja-JP" altLang="en-US" sz="1100" b="0" i="0" baseline="0">
              <a:solidFill>
                <a:schemeClr val="dk1"/>
              </a:solidFill>
              <a:effectLst/>
              <a:latin typeface="+mn-lt"/>
              <a:ea typeface="+mn-ea"/>
              <a:cs typeface="+mn-cs"/>
            </a:rPr>
            <a:t>大型公共事業の実施にあたっては、</a:t>
          </a:r>
          <a:r>
            <a:rPr kumimoji="1" lang="ja-JP" altLang="ja-JP" sz="1100" b="0" i="0" baseline="0">
              <a:solidFill>
                <a:schemeClr val="dk1"/>
              </a:solidFill>
              <a:effectLst/>
              <a:latin typeface="+mn-lt"/>
              <a:ea typeface="+mn-ea"/>
              <a:cs typeface="+mn-cs"/>
            </a:rPr>
            <a:t>市民ニーズ・行政需要実態に即した事業を</a:t>
          </a:r>
          <a:r>
            <a:rPr kumimoji="1" lang="ja-JP" altLang="en-US" sz="1100" b="0" i="0" baseline="0">
              <a:solidFill>
                <a:schemeClr val="dk1"/>
              </a:solidFill>
              <a:effectLst/>
              <a:latin typeface="+mn-lt"/>
              <a:ea typeface="+mn-ea"/>
              <a:cs typeface="+mn-cs"/>
            </a:rPr>
            <a:t>慎重に見極める必要が</a:t>
          </a:r>
          <a:r>
            <a:rPr kumimoji="1" lang="ja-JP" altLang="ja-JP" sz="1100" b="0" i="0" baseline="0">
              <a:solidFill>
                <a:schemeClr val="dk1"/>
              </a:solidFill>
              <a:effectLst/>
              <a:latin typeface="+mn-lt"/>
              <a:ea typeface="+mn-ea"/>
              <a:cs typeface="+mn-cs"/>
            </a:rPr>
            <a:t>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大分県竹田市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200" b="0" i="0" baseline="0">
              <a:solidFill>
                <a:schemeClr val="dk1"/>
              </a:solidFill>
              <a:effectLst/>
              <a:latin typeface="+mn-lt"/>
              <a:ea typeface="+mn-ea"/>
              <a:cs typeface="+mn-cs"/>
            </a:rPr>
            <a:t>　連結実質赤字比率については、赤字の会計がないため良好な状態にある。</a:t>
          </a:r>
          <a:r>
            <a:rPr kumimoji="1" lang="ja-JP" altLang="en-US" sz="1200" b="0" i="0" baseline="0">
              <a:solidFill>
                <a:schemeClr val="dk1"/>
              </a:solidFill>
              <a:effectLst/>
              <a:latin typeface="+mn-lt"/>
              <a:ea typeface="+mn-ea"/>
              <a:cs typeface="+mn-cs"/>
            </a:rPr>
            <a:t>ただし、簡易水道事業会計や農業集落排水事業会計については、その黒字部分の多くを一般会計からの繰入金に依存しているため、料金体系の見直しを実施することで財政基盤の強化を図っていく。</a:t>
          </a:r>
          <a:endParaRPr kumimoji="1" lang="en-US" altLang="ja-JP" sz="1200" b="0" i="0" baseline="0">
            <a:solidFill>
              <a:schemeClr val="dk1"/>
            </a:solidFill>
            <a:effectLst/>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大分県竹田市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　令和５年度の地方債新規発行額がおさえられていたため、令和６年度の元利償還金は前年度よりも減少したものの、現在実施している普通建設事業（火葬場再整備事業、ＩＰ告知放送システム整備事業等）に伴う地方債の発行により、今後は公債費の増加が見込まれる。市民ニーズ・行政需要実態に即した事業を見極めて実施することで、将来負担を抑制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大分県竹田市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mn-ea"/>
              <a:ea typeface="+mn-ea"/>
            </a:rPr>
            <a:t>　令和６年度は、財政調整基金の取り崩しを実施し充当可能基金が減少したことで、将来負担比率の分子は増加した。</a:t>
          </a:r>
          <a:endParaRPr kumimoji="1" lang="en-US" altLang="ja-JP" sz="1200">
            <a:latin typeface="+mn-ea"/>
            <a:ea typeface="+mn-ea"/>
          </a:endParaRPr>
        </a:p>
        <a:p>
          <a:r>
            <a:rPr kumimoji="1" lang="ja-JP" altLang="en-US" sz="1200">
              <a:latin typeface="+mn-ea"/>
              <a:ea typeface="+mn-ea"/>
            </a:rPr>
            <a:t>　現在実施している普通建設事業（火葬場再整備事業、ＩＰ告知放送システム整備事業等）に伴う地方債の発行により、地方債現在高は増加している。前述の普通建設事業は次年度以降も継続するため、将来負担額は増加することが予想される。</a:t>
          </a:r>
          <a:r>
            <a:rPr kumimoji="1" lang="ja-JP" altLang="ja-JP" sz="1200" b="0" i="0" baseline="0">
              <a:solidFill>
                <a:schemeClr val="dk1"/>
              </a:solidFill>
              <a:effectLst/>
              <a:latin typeface="+mn-lt"/>
              <a:ea typeface="+mn-ea"/>
              <a:cs typeface="+mn-cs"/>
            </a:rPr>
            <a:t>市民ニーズ・行政需要実態に即した事業を</a:t>
          </a:r>
          <a:r>
            <a:rPr kumimoji="1" lang="ja-JP" altLang="en-US" sz="1200" b="0" i="0" baseline="0">
              <a:solidFill>
                <a:schemeClr val="dk1"/>
              </a:solidFill>
              <a:effectLst/>
              <a:latin typeface="+mn-lt"/>
              <a:ea typeface="+mn-ea"/>
              <a:cs typeface="+mn-cs"/>
            </a:rPr>
            <a:t>見極めて</a:t>
          </a:r>
          <a:r>
            <a:rPr kumimoji="1" lang="ja-JP" altLang="ja-JP" sz="1200" b="0" i="0" baseline="0">
              <a:solidFill>
                <a:schemeClr val="dk1"/>
              </a:solidFill>
              <a:effectLst/>
              <a:latin typeface="+mn-lt"/>
              <a:ea typeface="+mn-ea"/>
              <a:cs typeface="+mn-cs"/>
            </a:rPr>
            <a:t>実施</a:t>
          </a:r>
          <a:r>
            <a:rPr kumimoji="1" lang="ja-JP" altLang="en-US" sz="1200" b="0" i="0" baseline="0">
              <a:solidFill>
                <a:schemeClr val="dk1"/>
              </a:solidFill>
              <a:effectLst/>
              <a:latin typeface="+mn-lt"/>
              <a:ea typeface="+mn-ea"/>
              <a:cs typeface="+mn-cs"/>
            </a:rPr>
            <a:t>することで、将来負担比率を抑制する必要がある。</a:t>
          </a:r>
          <a:endParaRPr kumimoji="1" lang="ja-JP" altLang="en-US" sz="1200">
            <a:latin typeface="+mn-ea"/>
            <a:ea typeface="+mn-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大分県竹田市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による委託費の増加や人件費増等により経常経費が増加したことを受けて、財政調整基金を２億円取り崩した。また、環境衛生施設の維持補修費や市議会議場のＬＥＤ化工事、市立こども診療所の運営に基金を取り崩したこと等により、基金残高全体は２億５千万円ほど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総合管理計画や第５次竹田市行財政改革大綱に沿った取組を推進し、公共施設の集約・除却や職員数の適正化による人件費の抑制など経常経費の縮減に努めることで財政調整等基金の取り崩しを最小限に抑え、今後に想定されている普通建設事業や保有施設の更新及び維持補修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地域振興基金：合併特例事業債を活用して醸成した基金であり、新市建設計画に基づいて実施する地域住民の連携強化及び地域振興を図るための事業に充当する。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地方創生基金：地方創生、地域文化の振興及び普及に要する経費に充当する。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福祉振興基金：地域における福祉活動の促進、快適な生活環境の形成等を図るために要する経費に充当する。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上記のほか、１４の特定目的基金があり、それぞれの目的に沿った施策に充当する。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令和６年度は、環境衛生施設の維持補修費や市議会議場のＬＥＤ化工事、市立こども診療所の運営に基金を取り崩したこと等により、その他特定目的基金の基金残高は１億７千万円ほど減少した。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主な特定目的基金の個別の方針は以下のとおり。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地域振興基金：令和８年３月で基金造成のための借入金の償還が完了するため、新市建設計画に基づいて実施する市の活性化に資する事業に計画的に充当していく。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公共施設総合管理基金：市有地売払い及び市有林の立木売払い収入等を着実に積み立て、公共施設総合管理計画に基づいて実施する施設の長寿命化等に充当する。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３年度から５年度までは取り崩しをすることなく標準財政規模の３０％以上を維持することができていた。令和６年度は、物価高騰による委託費の増加や人件費増等により経常経費が増加したことを受けて、財政調整基金を２億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過去に大規模な水害等の災害が発生している状況を考慮して、財政調整基金は標準財政規模の３０％程度（３０億円程度）を堅持したいと考えている。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公債費負担が大きいことから基金を２億円取り崩したが、前年度決算剰余金を３億円積み立てることで、基金残高は前年度末より１億円増加した。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現在実施中である普通建設事業（火葬場再整備事業、ＩＰ告知放送システム整備事業等）に伴う新規地方債の発行増や近年の急激な金利上昇により、今後の公債費負担は増加すると見込まれる。財政調整基金とのバランスをみながら、前年度決算剰余金等の積み立て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8467CE2-9E03-4A0D-AD01-426092EEFB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59E8F1-241F-425E-9EF7-793B2C2741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0E815FF-F08D-47E9-ABE9-AE1A765CD8A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E40918F-C913-4B69-976B-792791A7C2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FFAE31A5-7F90-4F03-B186-3F89D7440D2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6CEA158-30FC-4B6D-932C-D4E034B5F4E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5D68118-10D8-4C2F-A0E9-FCA4CE7DCB0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DA34008-D763-42D8-B0C9-F8FEDC226DF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7F04DCA6-43CD-49AB-B4F3-D04CE76D21B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AC86BD9-6887-4CB4-98D8-1476A8349C8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14D565D-DE39-4122-AF26-848FB594095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A92D1C2-E59D-44B1-A921-85651D3419F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9AF22A6-CF78-46B6-852B-8AF83466DDA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8CFB1B7-7716-4297-BC6B-1F8E2D208AC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BFD4A0D-CFD1-4A40-825D-AD3D2A38B50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7F4B503-44AA-4100-A06C-801D5EA33414}"/>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2C6C139-F24A-4275-9BC9-12F42B1C66A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67F3229-C64E-4560-A4ED-E192FC8CCC2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2EB1B75-CB27-4DAF-BFCB-E3795490E1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557B6D3-EA1B-46ED-86FA-94C3285AD6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841CB2D-29D9-49E6-BFD7-5DA984C19B5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3A4D843-CA4E-4079-A96A-C9457F1FF47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CB16A57-77DF-40B3-A76F-5117B9A3E14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57DA78C-0EF4-4A11-9875-442A54DDEB1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DAA20D6-62C4-4ABF-BE63-6709096BA46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E099C03-3AD8-482E-AE7F-C84BF32700E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9515F20-1075-4D99-BF00-A2E8305CA42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71A243E-995A-4EB7-B31F-0C9B783456D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0170E6D-E13D-4901-9042-10CF7B5151C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4EF5A7A-5CE1-4FFB-9A00-B9E0C2471ED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FD62A762-1307-4058-A091-EA819E7BE0D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61C7FD6-5369-44EB-94E6-DC5D506D2D99}"/>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C535D24-80FC-41B2-8264-EDF55BCA836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63354B7-F321-4493-B1E0-B1B77D1FE54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0CA7D47-0797-4199-BF78-52F02B4A4D2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0005933-B3E7-4DA2-A35D-C6F1E7569C8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2A6EC80-E561-41FD-A49A-4479BBAC88C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858F97F-6957-4AC3-AA18-D1D121FBAC1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5E1724E-18C2-4140-85F4-29FAB876609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0FF7948-C8AA-4FB4-918E-E9C039105C1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159539A-ABF6-4617-B42E-B403469129C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8CAE730-A492-4F74-9F9E-51DF16D7B45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675BD7F-01CD-4149-B57D-CFE31C438C7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4A2EA89-FD2B-4CC9-B907-0C4A00EE157D}"/>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58DB69E-DB5C-4588-82D7-8C969AF9CBC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7755E1D-D13A-4687-8C72-8D105C8885DE}"/>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EB23090-9846-4033-AEBB-089183C2A02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期）において、計画期間終了時の令和</a:t>
          </a:r>
          <a:r>
            <a:rPr kumimoji="1" lang="en-US" altLang="ja-JP" sz="1100">
              <a:latin typeface="ＭＳ Ｐゴシック" panose="020B0600070205080204" pitchFamily="50" charset="-128"/>
              <a:ea typeface="ＭＳ Ｐゴシック" panose="020B0600070205080204" pitchFamily="50" charset="-128"/>
            </a:rPr>
            <a:t>37</a:t>
          </a:r>
          <a:r>
            <a:rPr kumimoji="1" lang="ja-JP" altLang="en-US" sz="1100">
              <a:latin typeface="ＭＳ Ｐゴシック" panose="020B0600070205080204" pitchFamily="50" charset="-128"/>
              <a:ea typeface="ＭＳ Ｐゴシック" panose="020B0600070205080204" pitchFamily="50" charset="-128"/>
            </a:rPr>
            <a:t>年度までに公共施設等の</a:t>
          </a:r>
          <a:r>
            <a:rPr kumimoji="1" lang="en-US" altLang="ja-JP" sz="1100">
              <a:latin typeface="ＭＳ Ｐゴシック" panose="020B0600070205080204" pitchFamily="50" charset="-128"/>
              <a:ea typeface="ＭＳ Ｐゴシック" panose="020B0600070205080204" pitchFamily="50" charset="-128"/>
            </a:rPr>
            <a:t>21.2</a:t>
          </a:r>
          <a:r>
            <a:rPr kumimoji="1" lang="ja-JP" altLang="en-US" sz="1100">
              <a:latin typeface="ＭＳ Ｐゴシック" panose="020B0600070205080204" pitchFamily="50" charset="-128"/>
              <a:ea typeface="ＭＳ Ｐゴシック" panose="020B0600070205080204" pitchFamily="50" charset="-128"/>
            </a:rPr>
            <a:t>％を削減するという目標を掲げ、老朽化した施設の集約化・複合化や除却を進めている。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有形固定資産減価償却率は高い水準で推移しており、その主な要因は道路、保育所等、学校施設、福祉施設、消防施設の有形固定資産減価償却率が高くなっていることにある。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1680C3A-4EE7-4156-B772-715A3BABF5B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6E94B85-72F5-4C7D-A3FA-B47558762DF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E4BFE818-9619-4BE5-8C1B-39645877B6B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EB61622A-FDAB-4266-8F0F-E5C73776FAC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8100876E-9B73-4F95-8518-27113D459EE9}"/>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F54AAFA9-339C-45EC-B9D1-1DDC55B727BD}"/>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79183F4-158F-4CC0-86BF-5E054CF37EE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EA3B9E2-04FD-4513-8D44-5C4A3305172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B97BA75-E710-4313-ADA3-81BE87EA55C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28937ECF-C51D-4F86-944C-E610A9D0E1D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6A460C25-2BCB-474D-B23E-9092B4F63D0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27E031BC-2A71-4353-82F9-05412706FF82}"/>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94C04B9-E54C-4DFD-B21F-96D31C2AED5E}"/>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C34BA82-162D-4595-84AE-BE119C6D025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DFF7DCD4-F60E-4312-AA96-0AB374D78924}"/>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C061AD7-16A1-49BF-84C5-25CAACF5B82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EF957946-C133-47A9-BE43-6812587E7C41}"/>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4007F799-E1C4-4CD4-9895-A556AE1F7E97}"/>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4DF192C3-904D-4CC2-A1BF-66A07DEEC1BC}"/>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2546C297-C061-4B59-B69D-53F3F29EC762}"/>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5732E1C2-3EA0-4C53-AD66-AACFE3F2CDF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0" name="有形固定資産減価償却率平均値テキスト">
          <a:extLst>
            <a:ext uri="{FF2B5EF4-FFF2-40B4-BE49-F238E27FC236}">
              <a16:creationId xmlns:a16="http://schemas.microsoft.com/office/drawing/2014/main" id="{00F77D57-57AE-47E0-860C-0FFD79572688}"/>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7CBF5F17-D8E1-4182-9BA6-193239D249B5}"/>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D810BFF-03CF-4B14-8875-D3A49F3AAA9B}"/>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B255B966-C909-4097-BDEC-098D0FC63DEB}"/>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0E2B77A7-9562-4D88-AB62-94673BC30FA2}"/>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3C8689E7-3607-475A-A69A-C11BAAC0A7CC}"/>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ED9C3375-49E1-4219-8CF1-24F7A4BF56C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DACAB5B-A0F1-4A66-989A-2AC67677CE3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08D77B5-F0E6-4FB7-8E41-C794DB4092D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E1C374-3FAA-465F-85DB-E300FECE0C72}"/>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C3E50A8-DBA1-439C-A6FE-02E3136BE09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85408</xdr:rowOff>
    </xdr:from>
    <xdr:to>
      <xdr:col>23</xdr:col>
      <xdr:colOff>136525</xdr:colOff>
      <xdr:row>33</xdr:row>
      <xdr:rowOff>15558</xdr:rowOff>
    </xdr:to>
    <xdr:sp macro="" textlink="">
      <xdr:nvSpPr>
        <xdr:cNvPr id="81" name="楕円 80">
          <a:extLst>
            <a:ext uri="{FF2B5EF4-FFF2-40B4-BE49-F238E27FC236}">
              <a16:creationId xmlns:a16="http://schemas.microsoft.com/office/drawing/2014/main" id="{56A3EDFF-EC85-4584-9DC0-9D4134A669E2}"/>
            </a:ext>
          </a:extLst>
        </xdr:cNvPr>
        <xdr:cNvSpPr/>
      </xdr:nvSpPr>
      <xdr:spPr>
        <a:xfrm>
          <a:off x="4711700" y="634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335</xdr:rowOff>
    </xdr:from>
    <xdr:ext cx="405111" cy="259045"/>
    <xdr:sp macro="" textlink="">
      <xdr:nvSpPr>
        <xdr:cNvPr id="82" name="有形固定資産減価償却率該当値テキスト">
          <a:extLst>
            <a:ext uri="{FF2B5EF4-FFF2-40B4-BE49-F238E27FC236}">
              <a16:creationId xmlns:a16="http://schemas.microsoft.com/office/drawing/2014/main" id="{4163D6D4-D505-4ECE-9E82-18F1FE7B2371}"/>
            </a:ext>
          </a:extLst>
        </xdr:cNvPr>
        <xdr:cNvSpPr txBox="1"/>
      </xdr:nvSpPr>
      <xdr:spPr>
        <a:xfrm>
          <a:off x="4813300" y="625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56621</xdr:rowOff>
    </xdr:from>
    <xdr:to>
      <xdr:col>19</xdr:col>
      <xdr:colOff>187325</xdr:colOff>
      <xdr:row>32</xdr:row>
      <xdr:rowOff>158221</xdr:rowOff>
    </xdr:to>
    <xdr:sp macro="" textlink="">
      <xdr:nvSpPr>
        <xdr:cNvPr id="83" name="楕円 82">
          <a:extLst>
            <a:ext uri="{FF2B5EF4-FFF2-40B4-BE49-F238E27FC236}">
              <a16:creationId xmlns:a16="http://schemas.microsoft.com/office/drawing/2014/main" id="{96D7070D-C50D-434A-A35A-04A6E356E9BF}"/>
            </a:ext>
          </a:extLst>
        </xdr:cNvPr>
        <xdr:cNvSpPr/>
      </xdr:nvSpPr>
      <xdr:spPr>
        <a:xfrm>
          <a:off x="4000500" y="631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107421</xdr:rowOff>
    </xdr:from>
    <xdr:to>
      <xdr:col>23</xdr:col>
      <xdr:colOff>85725</xdr:colOff>
      <xdr:row>32</xdr:row>
      <xdr:rowOff>136208</xdr:rowOff>
    </xdr:to>
    <xdr:cxnSp macro="">
      <xdr:nvCxnSpPr>
        <xdr:cNvPr id="84" name="直線コネクタ 83">
          <a:extLst>
            <a:ext uri="{FF2B5EF4-FFF2-40B4-BE49-F238E27FC236}">
              <a16:creationId xmlns:a16="http://schemas.microsoft.com/office/drawing/2014/main" id="{BE15173F-DF65-4749-9D1E-511C8E4431FF}"/>
            </a:ext>
          </a:extLst>
        </xdr:cNvPr>
        <xdr:cNvCxnSpPr/>
      </xdr:nvCxnSpPr>
      <xdr:spPr>
        <a:xfrm>
          <a:off x="4051300" y="6365346"/>
          <a:ext cx="7112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27834</xdr:rowOff>
    </xdr:from>
    <xdr:to>
      <xdr:col>15</xdr:col>
      <xdr:colOff>187325</xdr:colOff>
      <xdr:row>32</xdr:row>
      <xdr:rowOff>129434</xdr:rowOff>
    </xdr:to>
    <xdr:sp macro="" textlink="">
      <xdr:nvSpPr>
        <xdr:cNvPr id="85" name="楕円 84">
          <a:extLst>
            <a:ext uri="{FF2B5EF4-FFF2-40B4-BE49-F238E27FC236}">
              <a16:creationId xmlns:a16="http://schemas.microsoft.com/office/drawing/2014/main" id="{6772CDA8-63E1-4219-828A-811D6E01CAA8}"/>
            </a:ext>
          </a:extLst>
        </xdr:cNvPr>
        <xdr:cNvSpPr/>
      </xdr:nvSpPr>
      <xdr:spPr>
        <a:xfrm>
          <a:off x="3238500" y="6285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78634</xdr:rowOff>
    </xdr:from>
    <xdr:to>
      <xdr:col>19</xdr:col>
      <xdr:colOff>136525</xdr:colOff>
      <xdr:row>32</xdr:row>
      <xdr:rowOff>107421</xdr:rowOff>
    </xdr:to>
    <xdr:cxnSp macro="">
      <xdr:nvCxnSpPr>
        <xdr:cNvPr id="86" name="直線コネクタ 85">
          <a:extLst>
            <a:ext uri="{FF2B5EF4-FFF2-40B4-BE49-F238E27FC236}">
              <a16:creationId xmlns:a16="http://schemas.microsoft.com/office/drawing/2014/main" id="{C940CEF2-21FB-4A78-9F47-8379EF461CA9}"/>
            </a:ext>
          </a:extLst>
        </xdr:cNvPr>
        <xdr:cNvCxnSpPr/>
      </xdr:nvCxnSpPr>
      <xdr:spPr>
        <a:xfrm>
          <a:off x="3289300" y="6336559"/>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168698</xdr:rowOff>
    </xdr:from>
    <xdr:to>
      <xdr:col>11</xdr:col>
      <xdr:colOff>187325</xdr:colOff>
      <xdr:row>32</xdr:row>
      <xdr:rowOff>98848</xdr:rowOff>
    </xdr:to>
    <xdr:sp macro="" textlink="">
      <xdr:nvSpPr>
        <xdr:cNvPr id="87" name="楕円 86">
          <a:extLst>
            <a:ext uri="{FF2B5EF4-FFF2-40B4-BE49-F238E27FC236}">
              <a16:creationId xmlns:a16="http://schemas.microsoft.com/office/drawing/2014/main" id="{C23D02A7-F7F5-453E-BD0F-091D9A41C643}"/>
            </a:ext>
          </a:extLst>
        </xdr:cNvPr>
        <xdr:cNvSpPr/>
      </xdr:nvSpPr>
      <xdr:spPr>
        <a:xfrm>
          <a:off x="2476500" y="6255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48048</xdr:rowOff>
    </xdr:from>
    <xdr:to>
      <xdr:col>15</xdr:col>
      <xdr:colOff>136525</xdr:colOff>
      <xdr:row>32</xdr:row>
      <xdr:rowOff>78634</xdr:rowOff>
    </xdr:to>
    <xdr:cxnSp macro="">
      <xdr:nvCxnSpPr>
        <xdr:cNvPr id="88" name="直線コネクタ 87">
          <a:extLst>
            <a:ext uri="{FF2B5EF4-FFF2-40B4-BE49-F238E27FC236}">
              <a16:creationId xmlns:a16="http://schemas.microsoft.com/office/drawing/2014/main" id="{3A7945C8-9C71-4FEB-A161-A119719A7C5D}"/>
            </a:ext>
          </a:extLst>
        </xdr:cNvPr>
        <xdr:cNvCxnSpPr/>
      </xdr:nvCxnSpPr>
      <xdr:spPr>
        <a:xfrm>
          <a:off x="2527300" y="6305973"/>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141711</xdr:rowOff>
    </xdr:from>
    <xdr:to>
      <xdr:col>7</xdr:col>
      <xdr:colOff>187325</xdr:colOff>
      <xdr:row>32</xdr:row>
      <xdr:rowOff>71861</xdr:rowOff>
    </xdr:to>
    <xdr:sp macro="" textlink="">
      <xdr:nvSpPr>
        <xdr:cNvPr id="89" name="楕円 88">
          <a:extLst>
            <a:ext uri="{FF2B5EF4-FFF2-40B4-BE49-F238E27FC236}">
              <a16:creationId xmlns:a16="http://schemas.microsoft.com/office/drawing/2014/main" id="{4142C5F7-658D-4812-B04B-E98D9042D0C0}"/>
            </a:ext>
          </a:extLst>
        </xdr:cNvPr>
        <xdr:cNvSpPr/>
      </xdr:nvSpPr>
      <xdr:spPr>
        <a:xfrm>
          <a:off x="1714500" y="62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21061</xdr:rowOff>
    </xdr:from>
    <xdr:to>
      <xdr:col>11</xdr:col>
      <xdr:colOff>136525</xdr:colOff>
      <xdr:row>32</xdr:row>
      <xdr:rowOff>48048</xdr:rowOff>
    </xdr:to>
    <xdr:cxnSp macro="">
      <xdr:nvCxnSpPr>
        <xdr:cNvPr id="90" name="直線コネクタ 89">
          <a:extLst>
            <a:ext uri="{FF2B5EF4-FFF2-40B4-BE49-F238E27FC236}">
              <a16:creationId xmlns:a16="http://schemas.microsoft.com/office/drawing/2014/main" id="{1B5E350D-DE84-442B-9EFD-0E879CFFFA50}"/>
            </a:ext>
          </a:extLst>
        </xdr:cNvPr>
        <xdr:cNvCxnSpPr/>
      </xdr:nvCxnSpPr>
      <xdr:spPr>
        <a:xfrm>
          <a:off x="1765300" y="6278986"/>
          <a:ext cx="762000" cy="26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1" name="n_1aveValue有形固定資産減価償却率">
          <a:extLst>
            <a:ext uri="{FF2B5EF4-FFF2-40B4-BE49-F238E27FC236}">
              <a16:creationId xmlns:a16="http://schemas.microsoft.com/office/drawing/2014/main" id="{DFF2866F-9CFA-494A-ACE9-D14958130979}"/>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2" name="n_2aveValue有形固定資産減価償却率">
          <a:extLst>
            <a:ext uri="{FF2B5EF4-FFF2-40B4-BE49-F238E27FC236}">
              <a16:creationId xmlns:a16="http://schemas.microsoft.com/office/drawing/2014/main" id="{B4CD9679-238A-41CF-BC97-7518FA90D09A}"/>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3" name="n_3aveValue有形固定資産減価償却率">
          <a:extLst>
            <a:ext uri="{FF2B5EF4-FFF2-40B4-BE49-F238E27FC236}">
              <a16:creationId xmlns:a16="http://schemas.microsoft.com/office/drawing/2014/main" id="{A82467BB-20CC-4949-B90C-AA72C58CE4C7}"/>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4" name="n_4aveValue有形固定資産減価償却率">
          <a:extLst>
            <a:ext uri="{FF2B5EF4-FFF2-40B4-BE49-F238E27FC236}">
              <a16:creationId xmlns:a16="http://schemas.microsoft.com/office/drawing/2014/main" id="{81CCD7AD-A7C4-4E97-98B5-DD9D8C6A5D39}"/>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149348</xdr:rowOff>
    </xdr:from>
    <xdr:ext cx="405111" cy="259045"/>
    <xdr:sp macro="" textlink="">
      <xdr:nvSpPr>
        <xdr:cNvPr id="95" name="n_1mainValue有形固定資産減価償却率">
          <a:extLst>
            <a:ext uri="{FF2B5EF4-FFF2-40B4-BE49-F238E27FC236}">
              <a16:creationId xmlns:a16="http://schemas.microsoft.com/office/drawing/2014/main" id="{8DB395BD-7F1F-4AF1-A7B7-8AFC0A33DD0E}"/>
            </a:ext>
          </a:extLst>
        </xdr:cNvPr>
        <xdr:cNvSpPr txBox="1"/>
      </xdr:nvSpPr>
      <xdr:spPr>
        <a:xfrm>
          <a:off x="3836044" y="640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120561</xdr:rowOff>
    </xdr:from>
    <xdr:ext cx="405111" cy="259045"/>
    <xdr:sp macro="" textlink="">
      <xdr:nvSpPr>
        <xdr:cNvPr id="96" name="n_2mainValue有形固定資産減価償却率">
          <a:extLst>
            <a:ext uri="{FF2B5EF4-FFF2-40B4-BE49-F238E27FC236}">
              <a16:creationId xmlns:a16="http://schemas.microsoft.com/office/drawing/2014/main" id="{8DACB33E-5DA3-40FC-8C00-B9ADA6563D7E}"/>
            </a:ext>
          </a:extLst>
        </xdr:cNvPr>
        <xdr:cNvSpPr txBox="1"/>
      </xdr:nvSpPr>
      <xdr:spPr>
        <a:xfrm>
          <a:off x="3086744" y="6378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89975</xdr:rowOff>
    </xdr:from>
    <xdr:ext cx="405111" cy="259045"/>
    <xdr:sp macro="" textlink="">
      <xdr:nvSpPr>
        <xdr:cNvPr id="97" name="n_3mainValue有形固定資産減価償却率">
          <a:extLst>
            <a:ext uri="{FF2B5EF4-FFF2-40B4-BE49-F238E27FC236}">
              <a16:creationId xmlns:a16="http://schemas.microsoft.com/office/drawing/2014/main" id="{73745DEB-3357-436E-8C7C-3DC6485965E8}"/>
            </a:ext>
          </a:extLst>
        </xdr:cNvPr>
        <xdr:cNvSpPr txBox="1"/>
      </xdr:nvSpPr>
      <xdr:spPr>
        <a:xfrm>
          <a:off x="2324744" y="6347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62988</xdr:rowOff>
    </xdr:from>
    <xdr:ext cx="405111" cy="259045"/>
    <xdr:sp macro="" textlink="">
      <xdr:nvSpPr>
        <xdr:cNvPr id="98" name="n_4mainValue有形固定資産減価償却率">
          <a:extLst>
            <a:ext uri="{FF2B5EF4-FFF2-40B4-BE49-F238E27FC236}">
              <a16:creationId xmlns:a16="http://schemas.microsoft.com/office/drawing/2014/main" id="{377D5CBC-35CE-426B-91E2-E2C42EAA118E}"/>
            </a:ext>
          </a:extLst>
        </xdr:cNvPr>
        <xdr:cNvSpPr txBox="1"/>
      </xdr:nvSpPr>
      <xdr:spPr>
        <a:xfrm>
          <a:off x="1562744" y="6320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AA03021-0CF6-4151-BE60-2224D4F70CD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E77D30F9-FF8B-4F48-8625-712C7B95D37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8D6B9607-3CDE-4BA8-AA23-9D1C2AD9713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[ 577.5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5C1D7C3C-A1DF-4845-9E9F-F8A225A5459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21A5192-B3B3-4601-9D31-E58C6EF6805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3468157-1165-4677-8205-B923585FA17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39C85BCC-C649-4C1D-9B29-7A74BA4A0C4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BA867464-2EB6-4D78-A2E5-431D22770EC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956D3B5A-A6FB-4360-AC47-8E8B2DE5FD1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7D6F16C-4DCC-45A7-A22D-0D1D72F809A5}"/>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CD6893E-FA7A-4DF6-9C7A-B3A7071E50D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4A919F2D-0B49-4D15-88DE-EA72CD4D77D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1D191CBA-08F2-411B-A008-73BA7304DCC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若干高い水準となっている。これまで普通建設事業費の調整により、地方債発行額の抑制に努めてきたが、火葬場整備事業や防災告知端末更新事業等の大規模事業に伴い地方債発行額が増加した。</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1600194-044F-4C72-A3E9-44CE39FC72C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9FD2B48E-3146-4129-A6A8-B544FC0CDEA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1E94CC2-4676-4B58-B6BB-23BC19F0B63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A8E1E9DD-F0C9-4D11-A831-8118B57FE1F2}"/>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631B49B1-3356-4101-9428-2F9BBFDD2364}"/>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9AB58CE6-8625-454B-A1C2-E770FAC57B89}"/>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A1CCAD01-79AD-4B00-B465-89365889A74C}"/>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748BE8A6-B1D8-4E9D-A10F-E48906600387}"/>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9A83F2A0-3A42-41F0-9C6F-24A6A701350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E6AEF916-E769-4E3A-8851-7EAAA867C322}"/>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89AE48D4-0E4B-4413-A783-692525AE6E93}"/>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EBB067FB-E1E6-4FBC-B830-350C6881DE1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BCDD2283-0B14-4DD7-AD8B-F173DD513DC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09866562-6376-411D-9A9B-C07938C6B2EC}"/>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C0EAF547-5A7A-4CBD-8B2F-CAB2CB36064A}"/>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0DBA72D2-9648-47F7-ABDD-CF968B2CBFB3}"/>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EA48431D-55BA-43F1-B600-60B7CA0BFE08}"/>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2C18880C-DCB2-4585-898A-F0445FADC31F}"/>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EEB2C028-7399-4E7B-9E23-38D5BD2B31C3}"/>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9A25D4DF-C42A-4656-8A2B-AD422EA6D1D4}"/>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EF26B26C-8DFC-4D24-B3C6-8E6CD252C420}"/>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82C5D1B7-22D5-4820-BEA8-0894F5C71344}"/>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2F13EAE9-FAA1-4BEB-A3A5-94F4AA4D8AC2}"/>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467B80EB-FC4B-4791-857C-48519C371058}"/>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93EA48D-71B1-44C2-A81A-09C4F954901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78516D0E-383C-4F99-AFF0-32B888EC20F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99B5683-F743-4A4F-8F29-3B5A9104ED8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3987E79-BCFF-4FAA-B177-E8BB1FD8198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556E4712-EA37-4425-8307-6909F99805F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89154</xdr:rowOff>
    </xdr:from>
    <xdr:to>
      <xdr:col>76</xdr:col>
      <xdr:colOff>73025</xdr:colOff>
      <xdr:row>30</xdr:row>
      <xdr:rowOff>19304</xdr:rowOff>
    </xdr:to>
    <xdr:sp macro="" textlink="">
      <xdr:nvSpPr>
        <xdr:cNvPr id="141" name="楕円 140">
          <a:extLst>
            <a:ext uri="{FF2B5EF4-FFF2-40B4-BE49-F238E27FC236}">
              <a16:creationId xmlns:a16="http://schemas.microsoft.com/office/drawing/2014/main" id="{4DBBFA0A-FE22-40B7-A14B-0DC6E7149744}"/>
            </a:ext>
          </a:extLst>
        </xdr:cNvPr>
        <xdr:cNvSpPr/>
      </xdr:nvSpPr>
      <xdr:spPr>
        <a:xfrm>
          <a:off x="14744700" y="5832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67581</xdr:rowOff>
    </xdr:from>
    <xdr:ext cx="469744" cy="259045"/>
    <xdr:sp macro="" textlink="">
      <xdr:nvSpPr>
        <xdr:cNvPr id="142" name="債務償還比率該当値テキスト">
          <a:extLst>
            <a:ext uri="{FF2B5EF4-FFF2-40B4-BE49-F238E27FC236}">
              <a16:creationId xmlns:a16="http://schemas.microsoft.com/office/drawing/2014/main" id="{26164995-23B7-4D3B-A0E6-A0B40BD2DB1E}"/>
            </a:ext>
          </a:extLst>
        </xdr:cNvPr>
        <xdr:cNvSpPr txBox="1"/>
      </xdr:nvSpPr>
      <xdr:spPr>
        <a:xfrm>
          <a:off x="14846300" y="581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62814</xdr:rowOff>
    </xdr:from>
    <xdr:to>
      <xdr:col>72</xdr:col>
      <xdr:colOff>123825</xdr:colOff>
      <xdr:row>29</xdr:row>
      <xdr:rowOff>164414</xdr:rowOff>
    </xdr:to>
    <xdr:sp macro="" textlink="">
      <xdr:nvSpPr>
        <xdr:cNvPr id="143" name="楕円 142">
          <a:extLst>
            <a:ext uri="{FF2B5EF4-FFF2-40B4-BE49-F238E27FC236}">
              <a16:creationId xmlns:a16="http://schemas.microsoft.com/office/drawing/2014/main" id="{9D7932EB-0137-4AE6-B4E4-5621CF102447}"/>
            </a:ext>
          </a:extLst>
        </xdr:cNvPr>
        <xdr:cNvSpPr/>
      </xdr:nvSpPr>
      <xdr:spPr>
        <a:xfrm>
          <a:off x="14033500" y="580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113614</xdr:rowOff>
    </xdr:from>
    <xdr:to>
      <xdr:col>76</xdr:col>
      <xdr:colOff>22225</xdr:colOff>
      <xdr:row>29</xdr:row>
      <xdr:rowOff>139954</xdr:rowOff>
    </xdr:to>
    <xdr:cxnSp macro="">
      <xdr:nvCxnSpPr>
        <xdr:cNvPr id="144" name="直線コネクタ 143">
          <a:extLst>
            <a:ext uri="{FF2B5EF4-FFF2-40B4-BE49-F238E27FC236}">
              <a16:creationId xmlns:a16="http://schemas.microsoft.com/office/drawing/2014/main" id="{4974AD18-CFDA-4075-9424-BB4C192B4C6D}"/>
            </a:ext>
          </a:extLst>
        </xdr:cNvPr>
        <xdr:cNvCxnSpPr/>
      </xdr:nvCxnSpPr>
      <xdr:spPr>
        <a:xfrm>
          <a:off x="14084300" y="5857189"/>
          <a:ext cx="711200" cy="2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68946</xdr:rowOff>
    </xdr:from>
    <xdr:to>
      <xdr:col>68</xdr:col>
      <xdr:colOff>123825</xdr:colOff>
      <xdr:row>29</xdr:row>
      <xdr:rowOff>170546</xdr:rowOff>
    </xdr:to>
    <xdr:sp macro="" textlink="">
      <xdr:nvSpPr>
        <xdr:cNvPr id="145" name="楕円 144">
          <a:extLst>
            <a:ext uri="{FF2B5EF4-FFF2-40B4-BE49-F238E27FC236}">
              <a16:creationId xmlns:a16="http://schemas.microsoft.com/office/drawing/2014/main" id="{EB692759-DAF4-472E-B65E-541B216F8F00}"/>
            </a:ext>
          </a:extLst>
        </xdr:cNvPr>
        <xdr:cNvSpPr/>
      </xdr:nvSpPr>
      <xdr:spPr>
        <a:xfrm>
          <a:off x="13271500" y="58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113614</xdr:rowOff>
    </xdr:from>
    <xdr:to>
      <xdr:col>72</xdr:col>
      <xdr:colOff>73025</xdr:colOff>
      <xdr:row>29</xdr:row>
      <xdr:rowOff>119746</xdr:rowOff>
    </xdr:to>
    <xdr:cxnSp macro="">
      <xdr:nvCxnSpPr>
        <xdr:cNvPr id="146" name="直線コネクタ 145">
          <a:extLst>
            <a:ext uri="{FF2B5EF4-FFF2-40B4-BE49-F238E27FC236}">
              <a16:creationId xmlns:a16="http://schemas.microsoft.com/office/drawing/2014/main" id="{B90A3A41-771B-465F-B70C-2EE3B5C6A8F1}"/>
            </a:ext>
          </a:extLst>
        </xdr:cNvPr>
        <xdr:cNvCxnSpPr/>
      </xdr:nvCxnSpPr>
      <xdr:spPr>
        <a:xfrm flipV="1">
          <a:off x="13322300" y="5857189"/>
          <a:ext cx="762000" cy="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102195</xdr:rowOff>
    </xdr:from>
    <xdr:to>
      <xdr:col>64</xdr:col>
      <xdr:colOff>123825</xdr:colOff>
      <xdr:row>30</xdr:row>
      <xdr:rowOff>32345</xdr:rowOff>
    </xdr:to>
    <xdr:sp macro="" textlink="">
      <xdr:nvSpPr>
        <xdr:cNvPr id="147" name="楕円 146">
          <a:extLst>
            <a:ext uri="{FF2B5EF4-FFF2-40B4-BE49-F238E27FC236}">
              <a16:creationId xmlns:a16="http://schemas.microsoft.com/office/drawing/2014/main" id="{9DD952E1-77CF-42DB-91EA-CF2FE4EAF3B6}"/>
            </a:ext>
          </a:extLst>
        </xdr:cNvPr>
        <xdr:cNvSpPr/>
      </xdr:nvSpPr>
      <xdr:spPr>
        <a:xfrm>
          <a:off x="12509500" y="584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119746</xdr:rowOff>
    </xdr:from>
    <xdr:to>
      <xdr:col>68</xdr:col>
      <xdr:colOff>73025</xdr:colOff>
      <xdr:row>29</xdr:row>
      <xdr:rowOff>152995</xdr:rowOff>
    </xdr:to>
    <xdr:cxnSp macro="">
      <xdr:nvCxnSpPr>
        <xdr:cNvPr id="148" name="直線コネクタ 147">
          <a:extLst>
            <a:ext uri="{FF2B5EF4-FFF2-40B4-BE49-F238E27FC236}">
              <a16:creationId xmlns:a16="http://schemas.microsoft.com/office/drawing/2014/main" id="{515191D2-9615-4392-A181-10F719E3C91D}"/>
            </a:ext>
          </a:extLst>
        </xdr:cNvPr>
        <xdr:cNvCxnSpPr/>
      </xdr:nvCxnSpPr>
      <xdr:spPr>
        <a:xfrm flipV="1">
          <a:off x="12560300" y="5863321"/>
          <a:ext cx="762000" cy="33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86624</xdr:rowOff>
    </xdr:from>
    <xdr:to>
      <xdr:col>60</xdr:col>
      <xdr:colOff>123825</xdr:colOff>
      <xdr:row>31</xdr:row>
      <xdr:rowOff>16774</xdr:rowOff>
    </xdr:to>
    <xdr:sp macro="" textlink="">
      <xdr:nvSpPr>
        <xdr:cNvPr id="149" name="楕円 148">
          <a:extLst>
            <a:ext uri="{FF2B5EF4-FFF2-40B4-BE49-F238E27FC236}">
              <a16:creationId xmlns:a16="http://schemas.microsoft.com/office/drawing/2014/main" id="{87656072-A8FD-405E-A582-1DE08459275C}"/>
            </a:ext>
          </a:extLst>
        </xdr:cNvPr>
        <xdr:cNvSpPr/>
      </xdr:nvSpPr>
      <xdr:spPr>
        <a:xfrm>
          <a:off x="11747500" y="600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152995</xdr:rowOff>
    </xdr:from>
    <xdr:to>
      <xdr:col>64</xdr:col>
      <xdr:colOff>73025</xdr:colOff>
      <xdr:row>30</xdr:row>
      <xdr:rowOff>137424</xdr:rowOff>
    </xdr:to>
    <xdr:cxnSp macro="">
      <xdr:nvCxnSpPr>
        <xdr:cNvPr id="150" name="直線コネクタ 149">
          <a:extLst>
            <a:ext uri="{FF2B5EF4-FFF2-40B4-BE49-F238E27FC236}">
              <a16:creationId xmlns:a16="http://schemas.microsoft.com/office/drawing/2014/main" id="{7F7D8880-1333-4F1A-90CA-24107D8D3E52}"/>
            </a:ext>
          </a:extLst>
        </xdr:cNvPr>
        <xdr:cNvCxnSpPr/>
      </xdr:nvCxnSpPr>
      <xdr:spPr>
        <a:xfrm flipV="1">
          <a:off x="11798300" y="5896570"/>
          <a:ext cx="762000" cy="15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1" name="n_1aveValue債務償還比率">
          <a:extLst>
            <a:ext uri="{FF2B5EF4-FFF2-40B4-BE49-F238E27FC236}">
              <a16:creationId xmlns:a16="http://schemas.microsoft.com/office/drawing/2014/main" id="{AC9E9361-085C-441A-A388-5024F782516F}"/>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2" name="n_2aveValue債務償還比率">
          <a:extLst>
            <a:ext uri="{FF2B5EF4-FFF2-40B4-BE49-F238E27FC236}">
              <a16:creationId xmlns:a16="http://schemas.microsoft.com/office/drawing/2014/main" id="{6423266F-3BA4-4679-A85C-00B2288239C2}"/>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64F5FAA7-3590-4127-977A-0952036C74DE}"/>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0F6D1B2A-3D6E-412F-8BE0-82759BE2B77F}"/>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9491</xdr:rowOff>
    </xdr:from>
    <xdr:ext cx="469744" cy="259045"/>
    <xdr:sp macro="" textlink="">
      <xdr:nvSpPr>
        <xdr:cNvPr id="155" name="n_1mainValue債務償還比率">
          <a:extLst>
            <a:ext uri="{FF2B5EF4-FFF2-40B4-BE49-F238E27FC236}">
              <a16:creationId xmlns:a16="http://schemas.microsoft.com/office/drawing/2014/main" id="{320F1D22-66C6-4765-8442-350CD05E996A}"/>
            </a:ext>
          </a:extLst>
        </xdr:cNvPr>
        <xdr:cNvSpPr txBox="1"/>
      </xdr:nvSpPr>
      <xdr:spPr>
        <a:xfrm>
          <a:off x="13836727" y="558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15623</xdr:rowOff>
    </xdr:from>
    <xdr:ext cx="469744" cy="259045"/>
    <xdr:sp macro="" textlink="">
      <xdr:nvSpPr>
        <xdr:cNvPr id="156" name="n_2mainValue債務償還比率">
          <a:extLst>
            <a:ext uri="{FF2B5EF4-FFF2-40B4-BE49-F238E27FC236}">
              <a16:creationId xmlns:a16="http://schemas.microsoft.com/office/drawing/2014/main" id="{7721A678-CC17-450F-B9AC-FF5B2C7C0CF2}"/>
            </a:ext>
          </a:extLst>
        </xdr:cNvPr>
        <xdr:cNvSpPr txBox="1"/>
      </xdr:nvSpPr>
      <xdr:spPr>
        <a:xfrm>
          <a:off x="13087427" y="55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23472</xdr:rowOff>
    </xdr:from>
    <xdr:ext cx="469744" cy="259045"/>
    <xdr:sp macro="" textlink="">
      <xdr:nvSpPr>
        <xdr:cNvPr id="157" name="n_3mainValue債務償還比率">
          <a:extLst>
            <a:ext uri="{FF2B5EF4-FFF2-40B4-BE49-F238E27FC236}">
              <a16:creationId xmlns:a16="http://schemas.microsoft.com/office/drawing/2014/main" id="{8C48949A-6CAA-439D-9277-E12B0B23C445}"/>
            </a:ext>
          </a:extLst>
        </xdr:cNvPr>
        <xdr:cNvSpPr txBox="1"/>
      </xdr:nvSpPr>
      <xdr:spPr>
        <a:xfrm>
          <a:off x="12325427" y="593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7901</xdr:rowOff>
    </xdr:from>
    <xdr:ext cx="469744" cy="259045"/>
    <xdr:sp macro="" textlink="">
      <xdr:nvSpPr>
        <xdr:cNvPr id="158" name="n_4mainValue債務償還比率">
          <a:extLst>
            <a:ext uri="{FF2B5EF4-FFF2-40B4-BE49-F238E27FC236}">
              <a16:creationId xmlns:a16="http://schemas.microsoft.com/office/drawing/2014/main" id="{E018C292-749A-474E-BCE4-C7F6DB873CE8}"/>
            </a:ext>
          </a:extLst>
        </xdr:cNvPr>
        <xdr:cNvSpPr txBox="1"/>
      </xdr:nvSpPr>
      <xdr:spPr>
        <a:xfrm>
          <a:off x="11563427" y="609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9B239CA1-C481-42DF-9B11-D0A8184A5A3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90A2D71-5687-44D5-AF2C-7F78F2C2A3D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F2FF2B9A-DD45-4989-A6B2-D08088F4A26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5446AD4C-2980-4DC1-A68B-DADF85AAD24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2186F29E-D2DD-4419-B116-DD75A796A7F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334AD83-E552-44BF-8729-B9B95248AB0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8AF764-786A-44A1-A890-286BFED7914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1C0E44-5B7B-4FE7-82FB-5B9B13358B9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44C990C-E30D-4807-831B-6B502DF4F55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4CDC796-C6E6-4C30-9F13-9F1C53A7E1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3A3A113-A317-46BD-8BBD-65F0896315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CFCE42-D9F9-4F41-9BCF-55D89735CFF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C06A51-0F7E-41E9-845E-10D386B167D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F909A86-2C56-4599-BFC3-27A14F0B7CD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16CCDD-B5AD-4636-AF86-E62B5C7491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37CB36F-15DA-4063-A617-3F108F544DD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0622E8-8CB5-4886-91F7-6B6F7C2099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4B1AA4-4CB0-4357-A4FF-6B77C20DA7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B7DE47D-BD18-49FD-9B39-9A2D792DF6C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D5FA8CD-8AE9-4FCD-A893-1D764758A7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2D34F18-DCC9-4B03-BF78-35CFB5C6B94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6DC447-8127-495C-B989-5882E6488FA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3BABDB-135D-4D5B-AF29-459FEE4475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003E0A-FD32-4C8C-BD6E-04339DC664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86E62E4-F9F4-4737-A456-006F4E32F52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9509AC-6885-4FC6-8274-2F655D99C6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CB82BD-62E9-4629-8105-630B3375777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5FA29A6-7C80-48F1-920C-DF421461C8D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E19A30-8422-4E5F-AA52-4534D827670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BB22E15-8546-439F-A1D6-3EED687A18D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11A191C-CB76-411A-959E-1E243B03ADF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3381E5-FB71-47EA-B827-21333BCE2F1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BB3CE0-30EE-4D8F-884D-B8DFF8E8AE4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BBF652-0E35-4804-964A-50E02689139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7CCA59-889F-4B39-A714-CC00FFF8881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6D7FFC9-A447-44B0-84AD-50DB38C2AAC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D023E68-8C61-4B1D-A285-3B20DC6461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D76694-D735-4C12-931B-6D148410403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44A0AA6-697F-469E-8979-56BD881F344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C651D4-6E65-4085-ADFC-67C5F173013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CE1252D-1BA4-4CB4-9353-FBEA9C48E34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18098F3-9407-42CB-917A-E806D7B948A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8369DA4-B4D5-4D5E-8811-518E0277753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4A647A-FA34-4FFC-98FB-4C2F9884FE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E7F9E0-2D7F-41DB-ADBC-8FF0CC94D15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A7F5D86-B7A5-464D-83BE-CD5953E8591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6A9BF6-C26C-4D3C-B570-90CC9476870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EF42C22-5C58-4405-B1E5-43EF65B43F9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1F1B7021-1A46-434D-97D2-A8BB2FF595A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D26248B-FD95-443B-BCCD-E4D5A061BBB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6DE087A-450C-4AE9-B9AC-090BFBC8012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D4753A-AE8E-4174-A731-BF2BBDCB6C6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74712AF-7609-4E52-AAC7-B5BE7FEA756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B385EC5-07D0-4E4A-A40E-B28B3AC8D86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2334D2-57B2-4BDC-90E2-D9D9A644D3F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BB39028-A35E-43BA-91C5-3F8AA45F9FB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90B6C81-1FD9-4FBB-B048-9469C0D9CD1B}"/>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87A2D6C-9E0B-47BF-AE9C-37B0B654ADD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2FF051F-EA66-464E-B558-6D4F1CAF6E4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1D3387A-6EAB-45FA-A139-3700FDA2B2E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0CA271B-0AF7-4E24-8E3C-5D98B5C1030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C5B20B92-CF73-4CA8-AB9D-EECA91A54B3F}"/>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A1053505-F75B-4509-BD88-6F1FA535FF0F}"/>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4C86DDF8-22EE-4D34-8018-4E5261D4F480}"/>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1B0AFBE4-3582-4F9B-BE59-82D152C278EF}"/>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4128E16A-2D9D-4650-A3EA-D11AA47D47E6}"/>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11F0439C-272E-4EA8-AE98-D21E1C98C0BB}"/>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C34C5590-D8D4-42A9-B610-2506AA897BD2}"/>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6ECAA1DA-94E7-41B9-9F4B-0E4110A2AE1C}"/>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7C0B24B7-9546-4F8A-92A3-483FB3F7919D}"/>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FCC31254-2632-4F9C-93E8-507DFB80D3B5}"/>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EAE2D97C-F2BD-40DE-BA7C-7A04AB41A5C3}"/>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F39C192-4E6A-4FBF-B9DF-D3474660FAC2}"/>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6DF1EE-8684-421F-A5EE-718CC154E81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4C37F9-F6E1-47A6-88D8-BB497B24140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A37F00F-12C9-4A13-9847-AD4DC9D9B64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7814DEF-2149-4C29-8D9A-0524B7ACD0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27305</xdr:rowOff>
    </xdr:from>
    <xdr:to>
      <xdr:col>24</xdr:col>
      <xdr:colOff>114300</xdr:colOff>
      <xdr:row>40</xdr:row>
      <xdr:rowOff>128905</xdr:rowOff>
    </xdr:to>
    <xdr:sp macro="" textlink="">
      <xdr:nvSpPr>
        <xdr:cNvPr id="73" name="楕円 72">
          <a:extLst>
            <a:ext uri="{FF2B5EF4-FFF2-40B4-BE49-F238E27FC236}">
              <a16:creationId xmlns:a16="http://schemas.microsoft.com/office/drawing/2014/main" id="{58C77ED9-1044-4309-9EAD-57BC7083C6C6}"/>
            </a:ext>
          </a:extLst>
        </xdr:cNvPr>
        <xdr:cNvSpPr/>
      </xdr:nvSpPr>
      <xdr:spPr>
        <a:xfrm>
          <a:off x="4584700" y="688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5732</xdr:rowOff>
    </xdr:from>
    <xdr:ext cx="405111" cy="259045"/>
    <xdr:sp macro="" textlink="">
      <xdr:nvSpPr>
        <xdr:cNvPr id="74" name="【道路】&#10;有形固定資産減価償却率該当値テキスト">
          <a:extLst>
            <a:ext uri="{FF2B5EF4-FFF2-40B4-BE49-F238E27FC236}">
              <a16:creationId xmlns:a16="http://schemas.microsoft.com/office/drawing/2014/main" id="{56941D7A-76DE-43B9-BAE6-0824534669C2}"/>
            </a:ext>
          </a:extLst>
        </xdr:cNvPr>
        <xdr:cNvSpPr txBox="1"/>
      </xdr:nvSpPr>
      <xdr:spPr>
        <a:xfrm>
          <a:off x="4673600"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168275</xdr:rowOff>
    </xdr:from>
    <xdr:to>
      <xdr:col>20</xdr:col>
      <xdr:colOff>38100</xdr:colOff>
      <xdr:row>40</xdr:row>
      <xdr:rowOff>98425</xdr:rowOff>
    </xdr:to>
    <xdr:sp macro="" textlink="">
      <xdr:nvSpPr>
        <xdr:cNvPr id="75" name="楕円 74">
          <a:extLst>
            <a:ext uri="{FF2B5EF4-FFF2-40B4-BE49-F238E27FC236}">
              <a16:creationId xmlns:a16="http://schemas.microsoft.com/office/drawing/2014/main" id="{C2BBDF73-8716-4558-8B79-C0A34878031B}"/>
            </a:ext>
          </a:extLst>
        </xdr:cNvPr>
        <xdr:cNvSpPr/>
      </xdr:nvSpPr>
      <xdr:spPr>
        <a:xfrm>
          <a:off x="3746500" y="685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47625</xdr:rowOff>
    </xdr:from>
    <xdr:to>
      <xdr:col>24</xdr:col>
      <xdr:colOff>63500</xdr:colOff>
      <xdr:row>40</xdr:row>
      <xdr:rowOff>78105</xdr:rowOff>
    </xdr:to>
    <xdr:cxnSp macro="">
      <xdr:nvCxnSpPr>
        <xdr:cNvPr id="76" name="直線コネクタ 75">
          <a:extLst>
            <a:ext uri="{FF2B5EF4-FFF2-40B4-BE49-F238E27FC236}">
              <a16:creationId xmlns:a16="http://schemas.microsoft.com/office/drawing/2014/main" id="{84BE5C21-1D8E-4E1F-8F3B-170E200F53F2}"/>
            </a:ext>
          </a:extLst>
        </xdr:cNvPr>
        <xdr:cNvCxnSpPr/>
      </xdr:nvCxnSpPr>
      <xdr:spPr>
        <a:xfrm>
          <a:off x="3797300" y="69056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135890</xdr:rowOff>
    </xdr:from>
    <xdr:to>
      <xdr:col>15</xdr:col>
      <xdr:colOff>101600</xdr:colOff>
      <xdr:row>40</xdr:row>
      <xdr:rowOff>66040</xdr:rowOff>
    </xdr:to>
    <xdr:sp macro="" textlink="">
      <xdr:nvSpPr>
        <xdr:cNvPr id="77" name="楕円 76">
          <a:extLst>
            <a:ext uri="{FF2B5EF4-FFF2-40B4-BE49-F238E27FC236}">
              <a16:creationId xmlns:a16="http://schemas.microsoft.com/office/drawing/2014/main" id="{134664B7-FC82-4E88-92D8-AC7B0DD4F199}"/>
            </a:ext>
          </a:extLst>
        </xdr:cNvPr>
        <xdr:cNvSpPr/>
      </xdr:nvSpPr>
      <xdr:spPr>
        <a:xfrm>
          <a:off x="2857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15240</xdr:rowOff>
    </xdr:from>
    <xdr:to>
      <xdr:col>19</xdr:col>
      <xdr:colOff>177800</xdr:colOff>
      <xdr:row>40</xdr:row>
      <xdr:rowOff>47625</xdr:rowOff>
    </xdr:to>
    <xdr:cxnSp macro="">
      <xdr:nvCxnSpPr>
        <xdr:cNvPr id="78" name="直線コネクタ 77">
          <a:extLst>
            <a:ext uri="{FF2B5EF4-FFF2-40B4-BE49-F238E27FC236}">
              <a16:creationId xmlns:a16="http://schemas.microsoft.com/office/drawing/2014/main" id="{D760662F-2657-4FF1-9017-D3AD8E4E7296}"/>
            </a:ext>
          </a:extLst>
        </xdr:cNvPr>
        <xdr:cNvCxnSpPr/>
      </xdr:nvCxnSpPr>
      <xdr:spPr>
        <a:xfrm>
          <a:off x="2908300" y="68732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105410</xdr:rowOff>
    </xdr:from>
    <xdr:to>
      <xdr:col>10</xdr:col>
      <xdr:colOff>165100</xdr:colOff>
      <xdr:row>40</xdr:row>
      <xdr:rowOff>35560</xdr:rowOff>
    </xdr:to>
    <xdr:sp macro="" textlink="">
      <xdr:nvSpPr>
        <xdr:cNvPr id="79" name="楕円 78">
          <a:extLst>
            <a:ext uri="{FF2B5EF4-FFF2-40B4-BE49-F238E27FC236}">
              <a16:creationId xmlns:a16="http://schemas.microsoft.com/office/drawing/2014/main" id="{4639D0E4-91AE-4811-9789-0B1CCF589097}"/>
            </a:ext>
          </a:extLst>
        </xdr:cNvPr>
        <xdr:cNvSpPr/>
      </xdr:nvSpPr>
      <xdr:spPr>
        <a:xfrm>
          <a:off x="1968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156210</xdr:rowOff>
    </xdr:from>
    <xdr:to>
      <xdr:col>15</xdr:col>
      <xdr:colOff>50800</xdr:colOff>
      <xdr:row>40</xdr:row>
      <xdr:rowOff>15240</xdr:rowOff>
    </xdr:to>
    <xdr:cxnSp macro="">
      <xdr:nvCxnSpPr>
        <xdr:cNvPr id="80" name="直線コネクタ 79">
          <a:extLst>
            <a:ext uri="{FF2B5EF4-FFF2-40B4-BE49-F238E27FC236}">
              <a16:creationId xmlns:a16="http://schemas.microsoft.com/office/drawing/2014/main" id="{B6701EB7-A67E-4DA8-8A0B-0C0386477B68}"/>
            </a:ext>
          </a:extLst>
        </xdr:cNvPr>
        <xdr:cNvCxnSpPr/>
      </xdr:nvCxnSpPr>
      <xdr:spPr>
        <a:xfrm>
          <a:off x="2019300" y="6842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73025</xdr:rowOff>
    </xdr:from>
    <xdr:to>
      <xdr:col>6</xdr:col>
      <xdr:colOff>38100</xdr:colOff>
      <xdr:row>40</xdr:row>
      <xdr:rowOff>3175</xdr:rowOff>
    </xdr:to>
    <xdr:sp macro="" textlink="">
      <xdr:nvSpPr>
        <xdr:cNvPr id="81" name="楕円 80">
          <a:extLst>
            <a:ext uri="{FF2B5EF4-FFF2-40B4-BE49-F238E27FC236}">
              <a16:creationId xmlns:a16="http://schemas.microsoft.com/office/drawing/2014/main" id="{4D00D25E-E400-44C3-ACDE-B9A2E48C24A5}"/>
            </a:ext>
          </a:extLst>
        </xdr:cNvPr>
        <xdr:cNvSpPr/>
      </xdr:nvSpPr>
      <xdr:spPr>
        <a:xfrm>
          <a:off x="1079500" y="675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123825</xdr:rowOff>
    </xdr:from>
    <xdr:to>
      <xdr:col>10</xdr:col>
      <xdr:colOff>114300</xdr:colOff>
      <xdr:row>39</xdr:row>
      <xdr:rowOff>156210</xdr:rowOff>
    </xdr:to>
    <xdr:cxnSp macro="">
      <xdr:nvCxnSpPr>
        <xdr:cNvPr id="82" name="直線コネクタ 81">
          <a:extLst>
            <a:ext uri="{FF2B5EF4-FFF2-40B4-BE49-F238E27FC236}">
              <a16:creationId xmlns:a16="http://schemas.microsoft.com/office/drawing/2014/main" id="{F25FE13B-C3DF-40B2-9C74-B7CDEA8E5651}"/>
            </a:ext>
          </a:extLst>
        </xdr:cNvPr>
        <xdr:cNvCxnSpPr/>
      </xdr:nvCxnSpPr>
      <xdr:spPr>
        <a:xfrm>
          <a:off x="1130300" y="681037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858389CC-B4BE-42CC-8F4D-B1BC979231A1}"/>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DD2B3F77-DF82-4A50-96EC-B3FF6A1FE86D}"/>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D2D236FC-D1AC-438B-A1DA-C2DB439A9CA3}"/>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6" name="n_4aveValue【道路】&#10;有形固定資産減価償却率">
          <a:extLst>
            <a:ext uri="{FF2B5EF4-FFF2-40B4-BE49-F238E27FC236}">
              <a16:creationId xmlns:a16="http://schemas.microsoft.com/office/drawing/2014/main" id="{4E167546-E4BD-405B-B502-86EB0726A3C2}"/>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89552</xdr:rowOff>
    </xdr:from>
    <xdr:ext cx="405111" cy="259045"/>
    <xdr:sp macro="" textlink="">
      <xdr:nvSpPr>
        <xdr:cNvPr id="87" name="n_1mainValue【道路】&#10;有形固定資産減価償却率">
          <a:extLst>
            <a:ext uri="{FF2B5EF4-FFF2-40B4-BE49-F238E27FC236}">
              <a16:creationId xmlns:a16="http://schemas.microsoft.com/office/drawing/2014/main" id="{FA1511AC-6F8B-4F6A-A4A3-BFD5D92C541F}"/>
            </a:ext>
          </a:extLst>
        </xdr:cNvPr>
        <xdr:cNvSpPr txBox="1"/>
      </xdr:nvSpPr>
      <xdr:spPr>
        <a:xfrm>
          <a:off x="3582044" y="694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57167</xdr:rowOff>
    </xdr:from>
    <xdr:ext cx="405111" cy="259045"/>
    <xdr:sp macro="" textlink="">
      <xdr:nvSpPr>
        <xdr:cNvPr id="88" name="n_2mainValue【道路】&#10;有形固定資産減価償却率">
          <a:extLst>
            <a:ext uri="{FF2B5EF4-FFF2-40B4-BE49-F238E27FC236}">
              <a16:creationId xmlns:a16="http://schemas.microsoft.com/office/drawing/2014/main" id="{0A523DED-0FA1-4D91-9D79-40905EA46083}"/>
            </a:ext>
          </a:extLst>
        </xdr:cNvPr>
        <xdr:cNvSpPr txBox="1"/>
      </xdr:nvSpPr>
      <xdr:spPr>
        <a:xfrm>
          <a:off x="2705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26687</xdr:rowOff>
    </xdr:from>
    <xdr:ext cx="405111" cy="259045"/>
    <xdr:sp macro="" textlink="">
      <xdr:nvSpPr>
        <xdr:cNvPr id="89" name="n_3mainValue【道路】&#10;有形固定資産減価償却率">
          <a:extLst>
            <a:ext uri="{FF2B5EF4-FFF2-40B4-BE49-F238E27FC236}">
              <a16:creationId xmlns:a16="http://schemas.microsoft.com/office/drawing/2014/main" id="{10A5EC63-D42E-46AB-BB3E-DF0C9B965EA3}"/>
            </a:ext>
          </a:extLst>
        </xdr:cNvPr>
        <xdr:cNvSpPr txBox="1"/>
      </xdr:nvSpPr>
      <xdr:spPr>
        <a:xfrm>
          <a:off x="1816744" y="688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165752</xdr:rowOff>
    </xdr:from>
    <xdr:ext cx="405111" cy="259045"/>
    <xdr:sp macro="" textlink="">
      <xdr:nvSpPr>
        <xdr:cNvPr id="90" name="n_4mainValue【道路】&#10;有形固定資産減価償却率">
          <a:extLst>
            <a:ext uri="{FF2B5EF4-FFF2-40B4-BE49-F238E27FC236}">
              <a16:creationId xmlns:a16="http://schemas.microsoft.com/office/drawing/2014/main" id="{370EFACB-8B66-45DA-9153-21962C8258C3}"/>
            </a:ext>
          </a:extLst>
        </xdr:cNvPr>
        <xdr:cNvSpPr txBox="1"/>
      </xdr:nvSpPr>
      <xdr:spPr>
        <a:xfrm>
          <a:off x="927744" y="68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AE7E59E-6AF5-46FB-9BC1-0F928BF23B4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2DC27CB-FC1B-4BF7-A6E8-1FAA1EF1E15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13C5CBC-6766-404F-AA8F-0F1C1EC77A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D4CD508-67E3-4678-8D2D-89548C8B89C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5039437-9D37-4D9C-9BF8-0B51D35019F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5FD2520-852A-4D31-B2C3-D6837C48A2A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AE54220-1802-4469-930E-A58A655149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B91C145-4DE2-48FA-9F94-338C7F54CB2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BE35AA4-A324-4B7A-BED3-37587F9D4044}"/>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30BB822-7CD0-4360-9410-34659AD413D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85BB3F7-41AF-4DFA-8DC6-9B839F0709A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7DB81E83-72F2-4FF7-A1EA-6AE7490989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1BC38760-E995-44C9-87A2-10F2E8375FB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8722FE3-42AD-48E4-B1C3-3C2AB19F87BF}"/>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EED4A033-2CC0-4424-97FF-52041363A82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298F8BD-F4AA-46F9-81EB-C0F46AB18939}"/>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8432FA93-70B7-46F9-8B9C-D0407DD615F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8B8F79B-6907-40BD-833B-553C6713D7B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6D9913D-28E5-4E72-8528-74EBEE1E6C8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1B647E9D-2061-4351-8B15-8DA05ACC203B}"/>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C6B005F6-7AC6-4B14-997E-B59C6C038C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1107F22-410A-4E39-AA5E-5B40E419A73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1B0783B-DB28-435B-A3CD-9860F957D20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AF6B9302-11FF-417D-AB9E-DA010D808581}"/>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DE07134-F8E4-49F9-83F7-6460AFC28D3E}"/>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E433FE0-4F6F-4207-B552-93EFCCE5A8F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4B3AFDA4-8702-42F8-B853-B5988962D7E9}"/>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C11F1BC1-0380-4CC2-B5BA-A73AE62631C0}"/>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729827B7-7C05-4584-B826-F5FAFFC4D99C}"/>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93D374D5-8C4C-45E6-8EDD-62C49196B8C2}"/>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14D6F474-0225-4F53-B7CD-DDF992EB2D99}"/>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7883ECA1-E6CF-43BC-9763-32DBCF5425EC}"/>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20F922E-4F9C-404D-B7EC-FEF0305C4B2B}"/>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B3D2EE40-4F82-48D3-A20A-3D784E7AB7BF}"/>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FC0C83-959D-442C-B0AA-BF46A50C8C7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D042165-6AB1-4AFC-88CA-AFA9256C8D7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E420F8-BF98-48ED-81CC-EB6FBEADC39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B598CB-653A-4BEB-AC39-C2759483AB4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D6D46E-B4A4-4708-9E5E-9D05B62E91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88817</xdr:rowOff>
    </xdr:from>
    <xdr:to>
      <xdr:col>55</xdr:col>
      <xdr:colOff>50800</xdr:colOff>
      <xdr:row>35</xdr:row>
      <xdr:rowOff>18967</xdr:rowOff>
    </xdr:to>
    <xdr:sp macro="" textlink="">
      <xdr:nvSpPr>
        <xdr:cNvPr id="130" name="楕円 129">
          <a:extLst>
            <a:ext uri="{FF2B5EF4-FFF2-40B4-BE49-F238E27FC236}">
              <a16:creationId xmlns:a16="http://schemas.microsoft.com/office/drawing/2014/main" id="{37F6E8AE-064D-48A5-B725-1CF4B7834BF5}"/>
            </a:ext>
          </a:extLst>
        </xdr:cNvPr>
        <xdr:cNvSpPr/>
      </xdr:nvSpPr>
      <xdr:spPr>
        <a:xfrm>
          <a:off x="10426700" y="591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111694</xdr:rowOff>
    </xdr:from>
    <xdr:ext cx="534377" cy="259045"/>
    <xdr:sp macro="" textlink="">
      <xdr:nvSpPr>
        <xdr:cNvPr id="131" name="【道路】&#10;一人当たり延長該当値テキスト">
          <a:extLst>
            <a:ext uri="{FF2B5EF4-FFF2-40B4-BE49-F238E27FC236}">
              <a16:creationId xmlns:a16="http://schemas.microsoft.com/office/drawing/2014/main" id="{2E792CBC-4123-462D-8744-92C288EF130C}"/>
            </a:ext>
          </a:extLst>
        </xdr:cNvPr>
        <xdr:cNvSpPr txBox="1"/>
      </xdr:nvSpPr>
      <xdr:spPr>
        <a:xfrm>
          <a:off x="10515600" y="576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119164</xdr:rowOff>
    </xdr:from>
    <xdr:to>
      <xdr:col>50</xdr:col>
      <xdr:colOff>165100</xdr:colOff>
      <xdr:row>35</xdr:row>
      <xdr:rowOff>49314</xdr:rowOff>
    </xdr:to>
    <xdr:sp macro="" textlink="">
      <xdr:nvSpPr>
        <xdr:cNvPr id="132" name="楕円 131">
          <a:extLst>
            <a:ext uri="{FF2B5EF4-FFF2-40B4-BE49-F238E27FC236}">
              <a16:creationId xmlns:a16="http://schemas.microsoft.com/office/drawing/2014/main" id="{E7F976A9-B50E-410A-A911-3B6FB0EC6DFE}"/>
            </a:ext>
          </a:extLst>
        </xdr:cNvPr>
        <xdr:cNvSpPr/>
      </xdr:nvSpPr>
      <xdr:spPr>
        <a:xfrm>
          <a:off x="9588500" y="5948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139617</xdr:rowOff>
    </xdr:from>
    <xdr:to>
      <xdr:col>55</xdr:col>
      <xdr:colOff>0</xdr:colOff>
      <xdr:row>34</xdr:row>
      <xdr:rowOff>169964</xdr:rowOff>
    </xdr:to>
    <xdr:cxnSp macro="">
      <xdr:nvCxnSpPr>
        <xdr:cNvPr id="133" name="直線コネクタ 132">
          <a:extLst>
            <a:ext uri="{FF2B5EF4-FFF2-40B4-BE49-F238E27FC236}">
              <a16:creationId xmlns:a16="http://schemas.microsoft.com/office/drawing/2014/main" id="{6ED383AF-D675-499F-8901-1E8BD0D354F1}"/>
            </a:ext>
          </a:extLst>
        </xdr:cNvPr>
        <xdr:cNvCxnSpPr/>
      </xdr:nvCxnSpPr>
      <xdr:spPr>
        <a:xfrm flipV="1">
          <a:off x="9639300" y="5968917"/>
          <a:ext cx="838200" cy="30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154559</xdr:rowOff>
    </xdr:from>
    <xdr:to>
      <xdr:col>46</xdr:col>
      <xdr:colOff>38100</xdr:colOff>
      <xdr:row>35</xdr:row>
      <xdr:rowOff>84709</xdr:rowOff>
    </xdr:to>
    <xdr:sp macro="" textlink="">
      <xdr:nvSpPr>
        <xdr:cNvPr id="134" name="楕円 133">
          <a:extLst>
            <a:ext uri="{FF2B5EF4-FFF2-40B4-BE49-F238E27FC236}">
              <a16:creationId xmlns:a16="http://schemas.microsoft.com/office/drawing/2014/main" id="{CDE9545C-AE01-4C16-BBA5-498426193DF0}"/>
            </a:ext>
          </a:extLst>
        </xdr:cNvPr>
        <xdr:cNvSpPr/>
      </xdr:nvSpPr>
      <xdr:spPr>
        <a:xfrm>
          <a:off x="8699500" y="598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169964</xdr:rowOff>
    </xdr:from>
    <xdr:to>
      <xdr:col>50</xdr:col>
      <xdr:colOff>114300</xdr:colOff>
      <xdr:row>35</xdr:row>
      <xdr:rowOff>33909</xdr:rowOff>
    </xdr:to>
    <xdr:cxnSp macro="">
      <xdr:nvCxnSpPr>
        <xdr:cNvPr id="135" name="直線コネクタ 134">
          <a:extLst>
            <a:ext uri="{FF2B5EF4-FFF2-40B4-BE49-F238E27FC236}">
              <a16:creationId xmlns:a16="http://schemas.microsoft.com/office/drawing/2014/main" id="{E9F41401-A52E-4A74-BA2E-48A67169450E}"/>
            </a:ext>
          </a:extLst>
        </xdr:cNvPr>
        <xdr:cNvCxnSpPr/>
      </xdr:nvCxnSpPr>
      <xdr:spPr>
        <a:xfrm flipV="1">
          <a:off x="8750300" y="5999264"/>
          <a:ext cx="889000" cy="3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14103</xdr:rowOff>
    </xdr:from>
    <xdr:to>
      <xdr:col>41</xdr:col>
      <xdr:colOff>101600</xdr:colOff>
      <xdr:row>35</xdr:row>
      <xdr:rowOff>115703</xdr:rowOff>
    </xdr:to>
    <xdr:sp macro="" textlink="">
      <xdr:nvSpPr>
        <xdr:cNvPr id="136" name="楕円 135">
          <a:extLst>
            <a:ext uri="{FF2B5EF4-FFF2-40B4-BE49-F238E27FC236}">
              <a16:creationId xmlns:a16="http://schemas.microsoft.com/office/drawing/2014/main" id="{3A568CED-C8B4-4B75-B233-354DA1B7E89C}"/>
            </a:ext>
          </a:extLst>
        </xdr:cNvPr>
        <xdr:cNvSpPr/>
      </xdr:nvSpPr>
      <xdr:spPr>
        <a:xfrm>
          <a:off x="7810500" y="601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33909</xdr:rowOff>
    </xdr:from>
    <xdr:to>
      <xdr:col>45</xdr:col>
      <xdr:colOff>177800</xdr:colOff>
      <xdr:row>35</xdr:row>
      <xdr:rowOff>64903</xdr:rowOff>
    </xdr:to>
    <xdr:cxnSp macro="">
      <xdr:nvCxnSpPr>
        <xdr:cNvPr id="137" name="直線コネクタ 136">
          <a:extLst>
            <a:ext uri="{FF2B5EF4-FFF2-40B4-BE49-F238E27FC236}">
              <a16:creationId xmlns:a16="http://schemas.microsoft.com/office/drawing/2014/main" id="{9D76E639-046B-434C-9E85-9203407171C7}"/>
            </a:ext>
          </a:extLst>
        </xdr:cNvPr>
        <xdr:cNvCxnSpPr/>
      </xdr:nvCxnSpPr>
      <xdr:spPr>
        <a:xfrm flipV="1">
          <a:off x="7861300" y="6034659"/>
          <a:ext cx="889000" cy="30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41726</xdr:rowOff>
    </xdr:from>
    <xdr:to>
      <xdr:col>36</xdr:col>
      <xdr:colOff>165100</xdr:colOff>
      <xdr:row>35</xdr:row>
      <xdr:rowOff>143326</xdr:rowOff>
    </xdr:to>
    <xdr:sp macro="" textlink="">
      <xdr:nvSpPr>
        <xdr:cNvPr id="138" name="楕円 137">
          <a:extLst>
            <a:ext uri="{FF2B5EF4-FFF2-40B4-BE49-F238E27FC236}">
              <a16:creationId xmlns:a16="http://schemas.microsoft.com/office/drawing/2014/main" id="{6DB25932-2F7E-46A6-B844-86278A62B8CA}"/>
            </a:ext>
          </a:extLst>
        </xdr:cNvPr>
        <xdr:cNvSpPr/>
      </xdr:nvSpPr>
      <xdr:spPr>
        <a:xfrm>
          <a:off x="6921500" y="60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64903</xdr:rowOff>
    </xdr:from>
    <xdr:to>
      <xdr:col>41</xdr:col>
      <xdr:colOff>50800</xdr:colOff>
      <xdr:row>35</xdr:row>
      <xdr:rowOff>92526</xdr:rowOff>
    </xdr:to>
    <xdr:cxnSp macro="">
      <xdr:nvCxnSpPr>
        <xdr:cNvPr id="139" name="直線コネクタ 138">
          <a:extLst>
            <a:ext uri="{FF2B5EF4-FFF2-40B4-BE49-F238E27FC236}">
              <a16:creationId xmlns:a16="http://schemas.microsoft.com/office/drawing/2014/main" id="{6CF6BADA-81C4-4AEF-BAD9-1D8BC9A201A4}"/>
            </a:ext>
          </a:extLst>
        </xdr:cNvPr>
        <xdr:cNvCxnSpPr/>
      </xdr:nvCxnSpPr>
      <xdr:spPr>
        <a:xfrm flipV="1">
          <a:off x="6972300" y="6065653"/>
          <a:ext cx="889000" cy="27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5891501C-DA5B-4CDB-9FF0-B5A4082B28C3}"/>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C3879E48-577A-4BCE-8C2A-B8F78DD0BDD9}"/>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24B277B4-B558-409F-9FE8-E06B8DB78C60}"/>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17FBF3E8-3A8B-4176-A5A4-643DF9CDF579}"/>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65841</xdr:rowOff>
    </xdr:from>
    <xdr:ext cx="534377" cy="259045"/>
    <xdr:sp macro="" textlink="">
      <xdr:nvSpPr>
        <xdr:cNvPr id="144" name="n_1mainValue【道路】&#10;一人当たり延長">
          <a:extLst>
            <a:ext uri="{FF2B5EF4-FFF2-40B4-BE49-F238E27FC236}">
              <a16:creationId xmlns:a16="http://schemas.microsoft.com/office/drawing/2014/main" id="{8485900D-30B5-4D33-A5B6-B376AED6ADE7}"/>
            </a:ext>
          </a:extLst>
        </xdr:cNvPr>
        <xdr:cNvSpPr txBox="1"/>
      </xdr:nvSpPr>
      <xdr:spPr>
        <a:xfrm>
          <a:off x="9359411" y="57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101236</xdr:rowOff>
    </xdr:from>
    <xdr:ext cx="534377" cy="259045"/>
    <xdr:sp macro="" textlink="">
      <xdr:nvSpPr>
        <xdr:cNvPr id="145" name="n_2mainValue【道路】&#10;一人当たり延長">
          <a:extLst>
            <a:ext uri="{FF2B5EF4-FFF2-40B4-BE49-F238E27FC236}">
              <a16:creationId xmlns:a16="http://schemas.microsoft.com/office/drawing/2014/main" id="{8557FF33-4FCF-4020-B78D-2D3151E63B8C}"/>
            </a:ext>
          </a:extLst>
        </xdr:cNvPr>
        <xdr:cNvSpPr txBox="1"/>
      </xdr:nvSpPr>
      <xdr:spPr>
        <a:xfrm>
          <a:off x="8483111" y="575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132230</xdr:rowOff>
    </xdr:from>
    <xdr:ext cx="534377" cy="259045"/>
    <xdr:sp macro="" textlink="">
      <xdr:nvSpPr>
        <xdr:cNvPr id="146" name="n_3mainValue【道路】&#10;一人当たり延長">
          <a:extLst>
            <a:ext uri="{FF2B5EF4-FFF2-40B4-BE49-F238E27FC236}">
              <a16:creationId xmlns:a16="http://schemas.microsoft.com/office/drawing/2014/main" id="{709DCBB4-7CC6-4D92-98EF-70F44A45FEC3}"/>
            </a:ext>
          </a:extLst>
        </xdr:cNvPr>
        <xdr:cNvSpPr txBox="1"/>
      </xdr:nvSpPr>
      <xdr:spPr>
        <a:xfrm>
          <a:off x="7594111" y="57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159853</xdr:rowOff>
    </xdr:from>
    <xdr:ext cx="534377" cy="259045"/>
    <xdr:sp macro="" textlink="">
      <xdr:nvSpPr>
        <xdr:cNvPr id="147" name="n_4mainValue【道路】&#10;一人当たり延長">
          <a:extLst>
            <a:ext uri="{FF2B5EF4-FFF2-40B4-BE49-F238E27FC236}">
              <a16:creationId xmlns:a16="http://schemas.microsoft.com/office/drawing/2014/main" id="{D6FBFC42-AF26-4617-9C55-5379107AC9E9}"/>
            </a:ext>
          </a:extLst>
        </xdr:cNvPr>
        <xdr:cNvSpPr txBox="1"/>
      </xdr:nvSpPr>
      <xdr:spPr>
        <a:xfrm>
          <a:off x="6705111" y="581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994E462-BECA-47EB-8E45-CA7E608019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82AA55B-1D37-4B84-AF97-A21CC1C3011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50166BD-44F1-4201-9F42-B9212527525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CFC26CE-5BF7-43D1-85CB-251FCA8E462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39DED341-2C7C-4472-A6C9-4477D9EF9FF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8C52C6C2-815A-413C-8D49-33AE7B98AD7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D87C358-DCFC-46F0-B6ED-05E76E22CC9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552B2CC-8419-42D0-9531-E46A87FDF4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74173738-3C68-4F57-A924-C4CA4FFCED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005F19A-5E29-4E03-A156-9E30A47FAA9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7C49A12-BE8C-404B-85DA-A292B22FFC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48B4F77-627F-4BC6-97D5-860C18BEFF3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B30A283-354D-4C6A-887B-4A9C3907500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5EB90A3-CE83-4707-8AF5-05BDFFC542E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FACE559-17F3-4F2C-AC2E-6525137C6D2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9704DFD6-B4F7-4DE5-9243-DE796BCC3237}"/>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F369271B-9CF8-44C7-971D-7CEB06F5675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34E4A47-60E1-4EFF-B6EB-89B25D9CD6A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4CE248E-919A-4E52-9999-88AC834BC97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1A65169-03A2-493F-ACEB-D48156B126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DD20E61-1958-4E65-AEB3-7B11B4640DF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062D2CF-E8B6-42A1-B30A-B9B24CBA962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D835806-3555-45A0-9B98-1DF7B7E2F79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BFC68E27-8C61-4B13-BC40-C236AA0FFA6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5CF3DF5-7018-4FDD-B881-2BB9F4E070E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109C918-89CF-427B-A867-71E83C0B0BB0}"/>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B7715EE-60EA-4AEE-9A33-281B10DB7282}"/>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966DFBAD-14AC-40D2-91C6-3D6786CDB407}"/>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056F32F-FD5D-4A8D-9DB3-AC1D0BF96891}"/>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4BB978C5-EEDF-4304-832E-E7859E9A1DAE}"/>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E79F84F-015B-40AE-BAEA-6134826C9D19}"/>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4224EED7-434E-428E-A5BB-ABB579762046}"/>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79A64695-8089-4DD5-9C84-006F2A37333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EB75B90A-4059-47BB-AE7E-3794B77FEF93}"/>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14E7E852-CF44-467D-9EE7-B7D9F6D982E2}"/>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877FB2E6-3797-4EB9-9E41-8AF68C70696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E92F5ED-1401-44B9-9A36-3E8D0887F7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78D6A2-F163-4227-961F-9C0C31E8368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5EFB40-1E74-4385-83B2-5F100D0C63A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C8A52CF-A048-4C8B-9568-3B3816C4632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8E4C0D7-0D47-490E-98F7-73C0FC05DC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102688</xdr:rowOff>
    </xdr:from>
    <xdr:to>
      <xdr:col>24</xdr:col>
      <xdr:colOff>114300</xdr:colOff>
      <xdr:row>61</xdr:row>
      <xdr:rowOff>32838</xdr:rowOff>
    </xdr:to>
    <xdr:sp macro="" textlink="">
      <xdr:nvSpPr>
        <xdr:cNvPr id="189" name="楕円 188">
          <a:extLst>
            <a:ext uri="{FF2B5EF4-FFF2-40B4-BE49-F238E27FC236}">
              <a16:creationId xmlns:a16="http://schemas.microsoft.com/office/drawing/2014/main" id="{E0CF3EC8-CB3E-4691-A3DE-8B49342159B7}"/>
            </a:ext>
          </a:extLst>
        </xdr:cNvPr>
        <xdr:cNvSpPr/>
      </xdr:nvSpPr>
      <xdr:spPr>
        <a:xfrm>
          <a:off x="4584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125565</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244C0E23-2237-4A69-AA59-5CF6B8725008}"/>
            </a:ext>
          </a:extLst>
        </xdr:cNvPr>
        <xdr:cNvSpPr txBox="1"/>
      </xdr:nvSpPr>
      <xdr:spPr>
        <a:xfrm>
          <a:off x="4673600" y="1024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87993</xdr:rowOff>
    </xdr:from>
    <xdr:to>
      <xdr:col>20</xdr:col>
      <xdr:colOff>38100</xdr:colOff>
      <xdr:row>61</xdr:row>
      <xdr:rowOff>18143</xdr:rowOff>
    </xdr:to>
    <xdr:sp macro="" textlink="">
      <xdr:nvSpPr>
        <xdr:cNvPr id="191" name="楕円 190">
          <a:extLst>
            <a:ext uri="{FF2B5EF4-FFF2-40B4-BE49-F238E27FC236}">
              <a16:creationId xmlns:a16="http://schemas.microsoft.com/office/drawing/2014/main" id="{1ECF0063-D1E6-4799-8FEA-B68BC50505AE}"/>
            </a:ext>
          </a:extLst>
        </xdr:cNvPr>
        <xdr:cNvSpPr/>
      </xdr:nvSpPr>
      <xdr:spPr>
        <a:xfrm>
          <a:off x="37465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138793</xdr:rowOff>
    </xdr:from>
    <xdr:to>
      <xdr:col>24</xdr:col>
      <xdr:colOff>63500</xdr:colOff>
      <xdr:row>60</xdr:row>
      <xdr:rowOff>153488</xdr:rowOff>
    </xdr:to>
    <xdr:cxnSp macro="">
      <xdr:nvCxnSpPr>
        <xdr:cNvPr id="192" name="直線コネクタ 191">
          <a:extLst>
            <a:ext uri="{FF2B5EF4-FFF2-40B4-BE49-F238E27FC236}">
              <a16:creationId xmlns:a16="http://schemas.microsoft.com/office/drawing/2014/main" id="{87FC68AB-D3A3-47C2-917F-7F9AA250A96C}"/>
            </a:ext>
          </a:extLst>
        </xdr:cNvPr>
        <xdr:cNvCxnSpPr/>
      </xdr:nvCxnSpPr>
      <xdr:spPr>
        <a:xfrm>
          <a:off x="3797300" y="10425793"/>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66766</xdr:rowOff>
    </xdr:from>
    <xdr:to>
      <xdr:col>15</xdr:col>
      <xdr:colOff>101600</xdr:colOff>
      <xdr:row>60</xdr:row>
      <xdr:rowOff>168366</xdr:rowOff>
    </xdr:to>
    <xdr:sp macro="" textlink="">
      <xdr:nvSpPr>
        <xdr:cNvPr id="193" name="楕円 192">
          <a:extLst>
            <a:ext uri="{FF2B5EF4-FFF2-40B4-BE49-F238E27FC236}">
              <a16:creationId xmlns:a16="http://schemas.microsoft.com/office/drawing/2014/main" id="{515C270B-78AF-4F4B-874E-D8ED6E33F2D3}"/>
            </a:ext>
          </a:extLst>
        </xdr:cNvPr>
        <xdr:cNvSpPr/>
      </xdr:nvSpPr>
      <xdr:spPr>
        <a:xfrm>
          <a:off x="2857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117566</xdr:rowOff>
    </xdr:from>
    <xdr:to>
      <xdr:col>19</xdr:col>
      <xdr:colOff>177800</xdr:colOff>
      <xdr:row>60</xdr:row>
      <xdr:rowOff>138793</xdr:rowOff>
    </xdr:to>
    <xdr:cxnSp macro="">
      <xdr:nvCxnSpPr>
        <xdr:cNvPr id="194" name="直線コネクタ 193">
          <a:extLst>
            <a:ext uri="{FF2B5EF4-FFF2-40B4-BE49-F238E27FC236}">
              <a16:creationId xmlns:a16="http://schemas.microsoft.com/office/drawing/2014/main" id="{53CCA325-F0BB-49C7-AD77-1B671636946A}"/>
            </a:ext>
          </a:extLst>
        </xdr:cNvPr>
        <xdr:cNvCxnSpPr/>
      </xdr:nvCxnSpPr>
      <xdr:spPr>
        <a:xfrm>
          <a:off x="2908300" y="1040456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43906</xdr:rowOff>
    </xdr:from>
    <xdr:to>
      <xdr:col>10</xdr:col>
      <xdr:colOff>165100</xdr:colOff>
      <xdr:row>60</xdr:row>
      <xdr:rowOff>145506</xdr:rowOff>
    </xdr:to>
    <xdr:sp macro="" textlink="">
      <xdr:nvSpPr>
        <xdr:cNvPr id="195" name="楕円 194">
          <a:extLst>
            <a:ext uri="{FF2B5EF4-FFF2-40B4-BE49-F238E27FC236}">
              <a16:creationId xmlns:a16="http://schemas.microsoft.com/office/drawing/2014/main" id="{9DF1AF8A-09DF-4600-866D-10B7A56A9C0E}"/>
            </a:ext>
          </a:extLst>
        </xdr:cNvPr>
        <xdr:cNvSpPr/>
      </xdr:nvSpPr>
      <xdr:spPr>
        <a:xfrm>
          <a:off x="1968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94706</xdr:rowOff>
    </xdr:from>
    <xdr:to>
      <xdr:col>15</xdr:col>
      <xdr:colOff>50800</xdr:colOff>
      <xdr:row>60</xdr:row>
      <xdr:rowOff>117566</xdr:rowOff>
    </xdr:to>
    <xdr:cxnSp macro="">
      <xdr:nvCxnSpPr>
        <xdr:cNvPr id="196" name="直線コネクタ 195">
          <a:extLst>
            <a:ext uri="{FF2B5EF4-FFF2-40B4-BE49-F238E27FC236}">
              <a16:creationId xmlns:a16="http://schemas.microsoft.com/office/drawing/2014/main" id="{02258796-6EE6-447E-A5BE-02A8C437BD5D}"/>
            </a:ext>
          </a:extLst>
        </xdr:cNvPr>
        <xdr:cNvCxnSpPr/>
      </xdr:nvCxnSpPr>
      <xdr:spPr>
        <a:xfrm>
          <a:off x="2019300" y="1038170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21046</xdr:rowOff>
    </xdr:from>
    <xdr:to>
      <xdr:col>6</xdr:col>
      <xdr:colOff>38100</xdr:colOff>
      <xdr:row>60</xdr:row>
      <xdr:rowOff>122646</xdr:rowOff>
    </xdr:to>
    <xdr:sp macro="" textlink="">
      <xdr:nvSpPr>
        <xdr:cNvPr id="197" name="楕円 196">
          <a:extLst>
            <a:ext uri="{FF2B5EF4-FFF2-40B4-BE49-F238E27FC236}">
              <a16:creationId xmlns:a16="http://schemas.microsoft.com/office/drawing/2014/main" id="{EE1E6EF4-030D-41C4-8722-C0F5EFEE59B7}"/>
            </a:ext>
          </a:extLst>
        </xdr:cNvPr>
        <xdr:cNvSpPr/>
      </xdr:nvSpPr>
      <xdr:spPr>
        <a:xfrm>
          <a:off x="1079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71846</xdr:rowOff>
    </xdr:from>
    <xdr:to>
      <xdr:col>10</xdr:col>
      <xdr:colOff>114300</xdr:colOff>
      <xdr:row>60</xdr:row>
      <xdr:rowOff>94706</xdr:rowOff>
    </xdr:to>
    <xdr:cxnSp macro="">
      <xdr:nvCxnSpPr>
        <xdr:cNvPr id="198" name="直線コネクタ 197">
          <a:extLst>
            <a:ext uri="{FF2B5EF4-FFF2-40B4-BE49-F238E27FC236}">
              <a16:creationId xmlns:a16="http://schemas.microsoft.com/office/drawing/2014/main" id="{94EB0E9E-2F55-4B5A-A1F7-E12B757A0226}"/>
            </a:ext>
          </a:extLst>
        </xdr:cNvPr>
        <xdr:cNvCxnSpPr/>
      </xdr:nvCxnSpPr>
      <xdr:spPr>
        <a:xfrm>
          <a:off x="1130300" y="1035884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9E627F2-0735-4E72-893C-043351BE70A3}"/>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46C5E2A-EB6F-4363-9315-AABC72D2DBA3}"/>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C726838-DC16-4653-89B5-D4D3FB353962}"/>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7828B369-94D0-4923-964B-0ED23FA322DD}"/>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34670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BB0E16F2-EC52-46EC-973B-1AC8D106B7A9}"/>
            </a:ext>
          </a:extLst>
        </xdr:cNvPr>
        <xdr:cNvSpPr txBox="1"/>
      </xdr:nvSpPr>
      <xdr:spPr>
        <a:xfrm>
          <a:off x="35820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13443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FC0723C-5F92-40F5-8B0A-981CC2DF03FD}"/>
            </a:ext>
          </a:extLst>
        </xdr:cNvPr>
        <xdr:cNvSpPr txBox="1"/>
      </xdr:nvSpPr>
      <xdr:spPr>
        <a:xfrm>
          <a:off x="2705744" y="1012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162033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500B369D-5E47-4F83-966F-CC376ED3E331}"/>
            </a:ext>
          </a:extLst>
        </xdr:cNvPr>
        <xdr:cNvSpPr txBox="1"/>
      </xdr:nvSpPr>
      <xdr:spPr>
        <a:xfrm>
          <a:off x="1816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139173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D1C9CFD-BAF3-4BDA-8FF9-6A41A44B04B4}"/>
            </a:ext>
          </a:extLst>
        </xdr:cNvPr>
        <xdr:cNvSpPr txBox="1"/>
      </xdr:nvSpPr>
      <xdr:spPr>
        <a:xfrm>
          <a:off x="927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7CBDE05-AF38-4C08-B437-0C5290D90FA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9725C51F-D2A0-4BB8-BC27-D1931456E8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77ABA55-5802-41FC-ADB8-0924830785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F75179A-217A-4E85-AFBE-61065BAA8FB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357C918-E636-4FAC-A87F-CB2BAA4490B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464A882F-0753-4437-AC18-166D3324257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35EC96B-A23C-4DFA-AD2F-D0E437788FB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C4CAE08-340D-4D3B-8F4C-D363685806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91ECFBC-C558-4C3D-9763-DC992ADC11A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B12B261-BF20-4D60-9F2D-9715EE60B31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91DCE78-5D41-4514-8EBD-93AC5A27ED1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10FAAAF6-EA51-4D7B-B86F-B8E366B742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460DF66-2518-42C0-8D79-00D988CD3A2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11807E8E-88DB-41D6-99B3-6FF972D00FD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3B97C62-CAD4-4C67-91EB-19F44F041E5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FEB8F503-2BEA-4968-9DF8-E5CBBA3837D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43D2DDD-602D-49A1-97CE-82FE4C3B258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937C716C-8E43-4FD3-9485-7BDADF55275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88E444C-C5D0-4566-A3A9-3E72BA06C4F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13AF2C7-E741-4443-A6D4-FCCAEBCF877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83C36E7-9251-4F5D-B9D2-F2E06766726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C1B9047-5E0A-4C91-986F-DB74549FCF3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87FC5CAF-63CC-484F-A92A-D8B8DB1A99E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5B48B70C-12C1-4775-8DA9-457178E72FFC}"/>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C26D91DD-299F-41AB-9230-E452F58DBB35}"/>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FD6AB54D-5FB1-4F8D-9C3C-510718B95A0D}"/>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C42DB0F-D6C6-4153-9FBE-189DC97B145C}"/>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B8F2BA27-873E-4E32-BF72-2B367F750C99}"/>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4E49FAD6-B297-4F31-8559-953C5C06361A}"/>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E05BA56D-D32B-449A-9355-BC0C49C414A4}"/>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CC141BBD-D745-4022-80F2-159A5B8B9B89}"/>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27458DE-64D2-4202-94FA-40D14633F37C}"/>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2B7C077-84C0-43B9-A38E-F9CF10D637CC}"/>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C48963E6-F244-495A-A37F-C2A93FA259BD}"/>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554DD1C-4665-4F05-8D07-AD17F82407E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9AD14F3-4B14-4E00-93FB-29C03B6B0B5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0881FBF-C4F0-4FFD-9F3B-11349DA53F0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6235458-8D67-4CAC-B15D-72613AC6C7E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6980EC3-83DF-406B-AE92-E2A0F720589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39516</xdr:rowOff>
    </xdr:from>
    <xdr:to>
      <xdr:col>55</xdr:col>
      <xdr:colOff>50800</xdr:colOff>
      <xdr:row>58</xdr:row>
      <xdr:rowOff>141116</xdr:rowOff>
    </xdr:to>
    <xdr:sp macro="" textlink="">
      <xdr:nvSpPr>
        <xdr:cNvPr id="246" name="楕円 245">
          <a:extLst>
            <a:ext uri="{FF2B5EF4-FFF2-40B4-BE49-F238E27FC236}">
              <a16:creationId xmlns:a16="http://schemas.microsoft.com/office/drawing/2014/main" id="{E0958824-6568-460E-BEBA-9DE55DB9ADDC}"/>
            </a:ext>
          </a:extLst>
        </xdr:cNvPr>
        <xdr:cNvSpPr/>
      </xdr:nvSpPr>
      <xdr:spPr>
        <a:xfrm>
          <a:off x="10426700" y="998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62393</xdr:rowOff>
    </xdr:from>
    <xdr:ext cx="690189" cy="259045"/>
    <xdr:sp macro="" textlink="">
      <xdr:nvSpPr>
        <xdr:cNvPr id="247" name="【橋りょう・トンネル】&#10;一人当たり有形固定資産（償却資産）額該当値テキスト">
          <a:extLst>
            <a:ext uri="{FF2B5EF4-FFF2-40B4-BE49-F238E27FC236}">
              <a16:creationId xmlns:a16="http://schemas.microsoft.com/office/drawing/2014/main" id="{B7517A82-4BBF-4B26-AAEB-B2A8A39F5B79}"/>
            </a:ext>
          </a:extLst>
        </xdr:cNvPr>
        <xdr:cNvSpPr txBox="1"/>
      </xdr:nvSpPr>
      <xdr:spPr>
        <a:xfrm>
          <a:off x="10515600" y="98350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69413</xdr:rowOff>
    </xdr:from>
    <xdr:to>
      <xdr:col>50</xdr:col>
      <xdr:colOff>165100</xdr:colOff>
      <xdr:row>58</xdr:row>
      <xdr:rowOff>171013</xdr:rowOff>
    </xdr:to>
    <xdr:sp macro="" textlink="">
      <xdr:nvSpPr>
        <xdr:cNvPr id="248" name="楕円 247">
          <a:extLst>
            <a:ext uri="{FF2B5EF4-FFF2-40B4-BE49-F238E27FC236}">
              <a16:creationId xmlns:a16="http://schemas.microsoft.com/office/drawing/2014/main" id="{986D401E-359D-4399-8B5D-E65135E31EB3}"/>
            </a:ext>
          </a:extLst>
        </xdr:cNvPr>
        <xdr:cNvSpPr/>
      </xdr:nvSpPr>
      <xdr:spPr>
        <a:xfrm>
          <a:off x="9588500" y="1001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90316</xdr:rowOff>
    </xdr:from>
    <xdr:to>
      <xdr:col>55</xdr:col>
      <xdr:colOff>0</xdr:colOff>
      <xdr:row>58</xdr:row>
      <xdr:rowOff>120213</xdr:rowOff>
    </xdr:to>
    <xdr:cxnSp macro="">
      <xdr:nvCxnSpPr>
        <xdr:cNvPr id="249" name="直線コネクタ 248">
          <a:extLst>
            <a:ext uri="{FF2B5EF4-FFF2-40B4-BE49-F238E27FC236}">
              <a16:creationId xmlns:a16="http://schemas.microsoft.com/office/drawing/2014/main" id="{3D346FA2-F467-4B55-ACBB-98A20D324B8E}"/>
            </a:ext>
          </a:extLst>
        </xdr:cNvPr>
        <xdr:cNvCxnSpPr/>
      </xdr:nvCxnSpPr>
      <xdr:spPr>
        <a:xfrm flipV="1">
          <a:off x="9639300" y="10034416"/>
          <a:ext cx="838200" cy="2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97579</xdr:rowOff>
    </xdr:from>
    <xdr:to>
      <xdr:col>46</xdr:col>
      <xdr:colOff>38100</xdr:colOff>
      <xdr:row>59</xdr:row>
      <xdr:rowOff>27729</xdr:rowOff>
    </xdr:to>
    <xdr:sp macro="" textlink="">
      <xdr:nvSpPr>
        <xdr:cNvPr id="250" name="楕円 249">
          <a:extLst>
            <a:ext uri="{FF2B5EF4-FFF2-40B4-BE49-F238E27FC236}">
              <a16:creationId xmlns:a16="http://schemas.microsoft.com/office/drawing/2014/main" id="{C676C7C2-6970-4694-9227-12CFB4A6E960}"/>
            </a:ext>
          </a:extLst>
        </xdr:cNvPr>
        <xdr:cNvSpPr/>
      </xdr:nvSpPr>
      <xdr:spPr>
        <a:xfrm>
          <a:off x="8699500" y="1004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120213</xdr:rowOff>
    </xdr:from>
    <xdr:to>
      <xdr:col>50</xdr:col>
      <xdr:colOff>114300</xdr:colOff>
      <xdr:row>58</xdr:row>
      <xdr:rowOff>148379</xdr:rowOff>
    </xdr:to>
    <xdr:cxnSp macro="">
      <xdr:nvCxnSpPr>
        <xdr:cNvPr id="251" name="直線コネクタ 250">
          <a:extLst>
            <a:ext uri="{FF2B5EF4-FFF2-40B4-BE49-F238E27FC236}">
              <a16:creationId xmlns:a16="http://schemas.microsoft.com/office/drawing/2014/main" id="{BF8B8D98-0F45-4F68-96E4-414A219ADF86}"/>
            </a:ext>
          </a:extLst>
        </xdr:cNvPr>
        <xdr:cNvCxnSpPr/>
      </xdr:nvCxnSpPr>
      <xdr:spPr>
        <a:xfrm flipV="1">
          <a:off x="8750300" y="10064313"/>
          <a:ext cx="889000" cy="2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124918</xdr:rowOff>
    </xdr:from>
    <xdr:to>
      <xdr:col>41</xdr:col>
      <xdr:colOff>101600</xdr:colOff>
      <xdr:row>59</xdr:row>
      <xdr:rowOff>55068</xdr:rowOff>
    </xdr:to>
    <xdr:sp macro="" textlink="">
      <xdr:nvSpPr>
        <xdr:cNvPr id="252" name="楕円 251">
          <a:extLst>
            <a:ext uri="{FF2B5EF4-FFF2-40B4-BE49-F238E27FC236}">
              <a16:creationId xmlns:a16="http://schemas.microsoft.com/office/drawing/2014/main" id="{C6AD6127-112A-4268-BC4A-D1624170DCBC}"/>
            </a:ext>
          </a:extLst>
        </xdr:cNvPr>
        <xdr:cNvSpPr/>
      </xdr:nvSpPr>
      <xdr:spPr>
        <a:xfrm>
          <a:off x="7810500" y="10069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148379</xdr:rowOff>
    </xdr:from>
    <xdr:to>
      <xdr:col>45</xdr:col>
      <xdr:colOff>177800</xdr:colOff>
      <xdr:row>59</xdr:row>
      <xdr:rowOff>4268</xdr:rowOff>
    </xdr:to>
    <xdr:cxnSp macro="">
      <xdr:nvCxnSpPr>
        <xdr:cNvPr id="253" name="直線コネクタ 252">
          <a:extLst>
            <a:ext uri="{FF2B5EF4-FFF2-40B4-BE49-F238E27FC236}">
              <a16:creationId xmlns:a16="http://schemas.microsoft.com/office/drawing/2014/main" id="{CEFED33B-F29B-45A8-B316-498DEC371FD6}"/>
            </a:ext>
          </a:extLst>
        </xdr:cNvPr>
        <xdr:cNvCxnSpPr/>
      </xdr:nvCxnSpPr>
      <xdr:spPr>
        <a:xfrm flipV="1">
          <a:off x="7861300" y="10092479"/>
          <a:ext cx="889000" cy="27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146665</xdr:rowOff>
    </xdr:from>
    <xdr:to>
      <xdr:col>36</xdr:col>
      <xdr:colOff>165100</xdr:colOff>
      <xdr:row>59</xdr:row>
      <xdr:rowOff>76815</xdr:rowOff>
    </xdr:to>
    <xdr:sp macro="" textlink="">
      <xdr:nvSpPr>
        <xdr:cNvPr id="254" name="楕円 253">
          <a:extLst>
            <a:ext uri="{FF2B5EF4-FFF2-40B4-BE49-F238E27FC236}">
              <a16:creationId xmlns:a16="http://schemas.microsoft.com/office/drawing/2014/main" id="{DC56ECCB-A354-457C-B769-BF4C0F38DB58}"/>
            </a:ext>
          </a:extLst>
        </xdr:cNvPr>
        <xdr:cNvSpPr/>
      </xdr:nvSpPr>
      <xdr:spPr>
        <a:xfrm>
          <a:off x="6921500" y="1009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4268</xdr:rowOff>
    </xdr:from>
    <xdr:to>
      <xdr:col>41</xdr:col>
      <xdr:colOff>50800</xdr:colOff>
      <xdr:row>59</xdr:row>
      <xdr:rowOff>26015</xdr:rowOff>
    </xdr:to>
    <xdr:cxnSp macro="">
      <xdr:nvCxnSpPr>
        <xdr:cNvPr id="255" name="直線コネクタ 254">
          <a:extLst>
            <a:ext uri="{FF2B5EF4-FFF2-40B4-BE49-F238E27FC236}">
              <a16:creationId xmlns:a16="http://schemas.microsoft.com/office/drawing/2014/main" id="{66C8A727-F7FA-4114-A0FA-07476871B744}"/>
            </a:ext>
          </a:extLst>
        </xdr:cNvPr>
        <xdr:cNvCxnSpPr/>
      </xdr:nvCxnSpPr>
      <xdr:spPr>
        <a:xfrm flipV="1">
          <a:off x="6972300" y="10119818"/>
          <a:ext cx="889000" cy="21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E3D4DD0E-2441-412C-B4A8-46592E1004E6}"/>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4F214D3-0D8F-4483-8E99-2D5D0C5EAD1E}"/>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3833E30-CBCC-4490-A141-DF99AC2C918F}"/>
            </a:ext>
          </a:extLst>
        </xdr:cNvPr>
        <xdr:cNvSpPr txBox="1"/>
      </xdr:nvSpPr>
      <xdr:spPr>
        <a:xfrm>
          <a:off x="7561795" y="1080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11723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9F4887-73FE-445E-A1B7-B9B8B067A11F}"/>
            </a:ext>
          </a:extLst>
        </xdr:cNvPr>
        <xdr:cNvSpPr txBox="1"/>
      </xdr:nvSpPr>
      <xdr:spPr>
        <a:xfrm>
          <a:off x="6672795" y="10813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57</xdr:row>
      <xdr:rowOff>16090</xdr:rowOff>
    </xdr:from>
    <xdr:ext cx="690189" cy="259045"/>
    <xdr:sp macro="" textlink="">
      <xdr:nvSpPr>
        <xdr:cNvPr id="260" name="n_1mainValue【橋りょう・トンネル】&#10;一人当たり有形固定資産（償却資産）額">
          <a:extLst>
            <a:ext uri="{FF2B5EF4-FFF2-40B4-BE49-F238E27FC236}">
              <a16:creationId xmlns:a16="http://schemas.microsoft.com/office/drawing/2014/main" id="{5052CBCA-E31E-442F-9209-DD36A9C813B8}"/>
            </a:ext>
          </a:extLst>
        </xdr:cNvPr>
        <xdr:cNvSpPr txBox="1"/>
      </xdr:nvSpPr>
      <xdr:spPr>
        <a:xfrm>
          <a:off x="9281505" y="97887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57</xdr:row>
      <xdr:rowOff>44256</xdr:rowOff>
    </xdr:from>
    <xdr:ext cx="690189" cy="259045"/>
    <xdr:sp macro="" textlink="">
      <xdr:nvSpPr>
        <xdr:cNvPr id="261" name="n_2mainValue【橋りょう・トンネル】&#10;一人当たり有形固定資産（償却資産）額">
          <a:extLst>
            <a:ext uri="{FF2B5EF4-FFF2-40B4-BE49-F238E27FC236}">
              <a16:creationId xmlns:a16="http://schemas.microsoft.com/office/drawing/2014/main" id="{66C2C28C-58C9-4D12-BBA2-E837B34C64E5}"/>
            </a:ext>
          </a:extLst>
        </xdr:cNvPr>
        <xdr:cNvSpPr txBox="1"/>
      </xdr:nvSpPr>
      <xdr:spPr>
        <a:xfrm>
          <a:off x="8405205" y="98169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57</xdr:row>
      <xdr:rowOff>71595</xdr:rowOff>
    </xdr:from>
    <xdr:ext cx="690189" cy="259045"/>
    <xdr:sp macro="" textlink="">
      <xdr:nvSpPr>
        <xdr:cNvPr id="262" name="n_3mainValue【橋りょう・トンネル】&#10;一人当たり有形固定資産（償却資産）額">
          <a:extLst>
            <a:ext uri="{FF2B5EF4-FFF2-40B4-BE49-F238E27FC236}">
              <a16:creationId xmlns:a16="http://schemas.microsoft.com/office/drawing/2014/main" id="{43FEFED2-EECF-4E3D-AD83-42A3C5705DB2}"/>
            </a:ext>
          </a:extLst>
        </xdr:cNvPr>
        <xdr:cNvSpPr txBox="1"/>
      </xdr:nvSpPr>
      <xdr:spPr>
        <a:xfrm>
          <a:off x="7516205" y="98442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57</xdr:row>
      <xdr:rowOff>93342</xdr:rowOff>
    </xdr:from>
    <xdr:ext cx="690189" cy="259045"/>
    <xdr:sp macro="" textlink="">
      <xdr:nvSpPr>
        <xdr:cNvPr id="263" name="n_4mainValue【橋りょう・トンネル】&#10;一人当たり有形固定資産（償却資産）額">
          <a:extLst>
            <a:ext uri="{FF2B5EF4-FFF2-40B4-BE49-F238E27FC236}">
              <a16:creationId xmlns:a16="http://schemas.microsoft.com/office/drawing/2014/main" id="{98C3CA9E-41D6-480C-B931-6546B70CE9C3}"/>
            </a:ext>
          </a:extLst>
        </xdr:cNvPr>
        <xdr:cNvSpPr txBox="1"/>
      </xdr:nvSpPr>
      <xdr:spPr>
        <a:xfrm>
          <a:off x="6627205" y="98659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4CAAF1B-80F6-4F09-B891-F6822842F95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A2C3975-8601-48E8-B2D4-1F2BCF527F9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E87B473-0375-4EFA-882C-EECDD80EED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7C2C5FA-578F-4121-986F-AA1F089C8A1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0644288-D92A-4A14-9061-67B0ADA1CE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7C15974E-EED7-4180-91E0-E543BBA7FE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B040215-2E2B-4248-A31D-8D71E0621D5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A458BC3-CB19-4D5D-A309-27E3EBE631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5BC8CC6-60F4-47A6-87A3-B68A55D5BB1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AD32205-32E5-491A-9A4E-49EC19BEE84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4BCB883-1967-4FCB-841A-FA0D03374E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8C13CC4-8C79-473A-8569-D6E8C177990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717BC9CA-A035-4BF3-97A0-FC85CCD7A6F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5DC53E1-9BA8-4C48-831B-8F2A754295B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1D2F942-0D32-4424-A03F-DA54085CCD8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5868F351-D06D-4DDF-AA70-76059C8B0F4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494F053-5E12-4B24-B004-53FF9AFDD2E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6A7F2163-187E-4FD1-81AA-5DC8F0C0B72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6DBF3E23-163E-4428-B0B5-3D1D730977E4}"/>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34FDC89-E88C-41C9-84AF-88092D29068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F11291F4-E54E-4A9D-93F2-9930AB1E1885}"/>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723A9BC-FD49-4F94-A34F-38328D5B885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3CEB2D64-8CF9-4EBD-A336-0C00A34FF4A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24D324EE-A02A-41B9-9B0D-07C9096ABC2A}"/>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CE4853AD-AB4D-4FBD-B480-01EFCDF038F3}"/>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FA93812-B313-4F86-95FA-A69214144F28}"/>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24D87AC-0BC4-4FD0-A901-ADB59D2BC39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CF9C3312-BAA0-48AC-85E2-DEC19BC9DD3A}"/>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229C70C8-9143-4E4B-AC9E-E17E45DA1AD4}"/>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B8B3F90F-6F4C-4F55-A00D-A251961B86EE}"/>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81BCFAF-5A67-47FC-9D74-CEEC41CE316A}"/>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23D80FBB-443E-4146-B044-AE6684165917}"/>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0FE31C0-EAE2-4BBC-8218-BB765E67E85E}"/>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6A88497A-0469-485E-BC1F-4CE8AFB4B56D}"/>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40627EB-D06A-4243-BC1F-FEB637BF493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6596E41-F365-4CAD-B98A-6C2F30C9A08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894423E-7315-42B2-B2AA-BF00FA17292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64E13A-F831-47C8-B00C-FB9D965B37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DDE53D3-0E20-45D0-89B8-C8D99D6382A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113030</xdr:rowOff>
    </xdr:from>
    <xdr:to>
      <xdr:col>24</xdr:col>
      <xdr:colOff>114300</xdr:colOff>
      <xdr:row>83</xdr:row>
      <xdr:rowOff>43180</xdr:rowOff>
    </xdr:to>
    <xdr:sp macro="" textlink="">
      <xdr:nvSpPr>
        <xdr:cNvPr id="303" name="楕円 302">
          <a:extLst>
            <a:ext uri="{FF2B5EF4-FFF2-40B4-BE49-F238E27FC236}">
              <a16:creationId xmlns:a16="http://schemas.microsoft.com/office/drawing/2014/main" id="{C253F455-8151-4494-91B8-7962E0F0F153}"/>
            </a:ext>
          </a:extLst>
        </xdr:cNvPr>
        <xdr:cNvSpPr/>
      </xdr:nvSpPr>
      <xdr:spPr>
        <a:xfrm>
          <a:off x="45847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135907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C4BD8E5-056D-4D15-84E0-E312A7861155}"/>
            </a:ext>
          </a:extLst>
        </xdr:cNvPr>
        <xdr:cNvSpPr txBox="1"/>
      </xdr:nvSpPr>
      <xdr:spPr>
        <a:xfrm>
          <a:off x="4673600"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95250</xdr:rowOff>
    </xdr:from>
    <xdr:to>
      <xdr:col>20</xdr:col>
      <xdr:colOff>38100</xdr:colOff>
      <xdr:row>83</xdr:row>
      <xdr:rowOff>25400</xdr:rowOff>
    </xdr:to>
    <xdr:sp macro="" textlink="">
      <xdr:nvSpPr>
        <xdr:cNvPr id="305" name="楕円 304">
          <a:extLst>
            <a:ext uri="{FF2B5EF4-FFF2-40B4-BE49-F238E27FC236}">
              <a16:creationId xmlns:a16="http://schemas.microsoft.com/office/drawing/2014/main" id="{ACF98376-34CC-468C-8AD7-921B4E2BF911}"/>
            </a:ext>
          </a:extLst>
        </xdr:cNvPr>
        <xdr:cNvSpPr/>
      </xdr:nvSpPr>
      <xdr:spPr>
        <a:xfrm>
          <a:off x="3746500" y="1415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146050</xdr:rowOff>
    </xdr:from>
    <xdr:to>
      <xdr:col>24</xdr:col>
      <xdr:colOff>63500</xdr:colOff>
      <xdr:row>82</xdr:row>
      <xdr:rowOff>163830</xdr:rowOff>
    </xdr:to>
    <xdr:cxnSp macro="">
      <xdr:nvCxnSpPr>
        <xdr:cNvPr id="306" name="直線コネクタ 305">
          <a:extLst>
            <a:ext uri="{FF2B5EF4-FFF2-40B4-BE49-F238E27FC236}">
              <a16:creationId xmlns:a16="http://schemas.microsoft.com/office/drawing/2014/main" id="{E3A5C02F-59CF-4C98-91F5-D3BC95E9686E}"/>
            </a:ext>
          </a:extLst>
        </xdr:cNvPr>
        <xdr:cNvCxnSpPr/>
      </xdr:nvCxnSpPr>
      <xdr:spPr>
        <a:xfrm>
          <a:off x="3797300" y="14204950"/>
          <a:ext cx="8382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77470</xdr:rowOff>
    </xdr:from>
    <xdr:to>
      <xdr:col>15</xdr:col>
      <xdr:colOff>101600</xdr:colOff>
      <xdr:row>83</xdr:row>
      <xdr:rowOff>7620</xdr:rowOff>
    </xdr:to>
    <xdr:sp macro="" textlink="">
      <xdr:nvSpPr>
        <xdr:cNvPr id="307" name="楕円 306">
          <a:extLst>
            <a:ext uri="{FF2B5EF4-FFF2-40B4-BE49-F238E27FC236}">
              <a16:creationId xmlns:a16="http://schemas.microsoft.com/office/drawing/2014/main" id="{B9F580AB-B876-453B-86EE-E63B71C368C6}"/>
            </a:ext>
          </a:extLst>
        </xdr:cNvPr>
        <xdr:cNvSpPr/>
      </xdr:nvSpPr>
      <xdr:spPr>
        <a:xfrm>
          <a:off x="2857500" y="1413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128270</xdr:rowOff>
    </xdr:from>
    <xdr:to>
      <xdr:col>19</xdr:col>
      <xdr:colOff>177800</xdr:colOff>
      <xdr:row>82</xdr:row>
      <xdr:rowOff>146050</xdr:rowOff>
    </xdr:to>
    <xdr:cxnSp macro="">
      <xdr:nvCxnSpPr>
        <xdr:cNvPr id="308" name="直線コネクタ 307">
          <a:extLst>
            <a:ext uri="{FF2B5EF4-FFF2-40B4-BE49-F238E27FC236}">
              <a16:creationId xmlns:a16="http://schemas.microsoft.com/office/drawing/2014/main" id="{C4C43C76-85D8-47D1-8348-C5614C0F2054}"/>
            </a:ext>
          </a:extLst>
        </xdr:cNvPr>
        <xdr:cNvCxnSpPr/>
      </xdr:nvCxnSpPr>
      <xdr:spPr>
        <a:xfrm>
          <a:off x="2908300" y="1418717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62230</xdr:rowOff>
    </xdr:from>
    <xdr:to>
      <xdr:col>10</xdr:col>
      <xdr:colOff>165100</xdr:colOff>
      <xdr:row>82</xdr:row>
      <xdr:rowOff>163830</xdr:rowOff>
    </xdr:to>
    <xdr:sp macro="" textlink="">
      <xdr:nvSpPr>
        <xdr:cNvPr id="309" name="楕円 308">
          <a:extLst>
            <a:ext uri="{FF2B5EF4-FFF2-40B4-BE49-F238E27FC236}">
              <a16:creationId xmlns:a16="http://schemas.microsoft.com/office/drawing/2014/main" id="{781BFD41-0906-4736-A9C0-729B8B97AF1B}"/>
            </a:ext>
          </a:extLst>
        </xdr:cNvPr>
        <xdr:cNvSpPr/>
      </xdr:nvSpPr>
      <xdr:spPr>
        <a:xfrm>
          <a:off x="1968500" y="1412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113030</xdr:rowOff>
    </xdr:from>
    <xdr:to>
      <xdr:col>15</xdr:col>
      <xdr:colOff>50800</xdr:colOff>
      <xdr:row>82</xdr:row>
      <xdr:rowOff>128270</xdr:rowOff>
    </xdr:to>
    <xdr:cxnSp macro="">
      <xdr:nvCxnSpPr>
        <xdr:cNvPr id="310" name="直線コネクタ 309">
          <a:extLst>
            <a:ext uri="{FF2B5EF4-FFF2-40B4-BE49-F238E27FC236}">
              <a16:creationId xmlns:a16="http://schemas.microsoft.com/office/drawing/2014/main" id="{0427923B-8B6B-4B2A-A5EC-A45BEBD0B577}"/>
            </a:ext>
          </a:extLst>
        </xdr:cNvPr>
        <xdr:cNvCxnSpPr/>
      </xdr:nvCxnSpPr>
      <xdr:spPr>
        <a:xfrm>
          <a:off x="2019300" y="141719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54611</xdr:rowOff>
    </xdr:from>
    <xdr:to>
      <xdr:col>6</xdr:col>
      <xdr:colOff>38100</xdr:colOff>
      <xdr:row>82</xdr:row>
      <xdr:rowOff>156211</xdr:rowOff>
    </xdr:to>
    <xdr:sp macro="" textlink="">
      <xdr:nvSpPr>
        <xdr:cNvPr id="311" name="楕円 310">
          <a:extLst>
            <a:ext uri="{FF2B5EF4-FFF2-40B4-BE49-F238E27FC236}">
              <a16:creationId xmlns:a16="http://schemas.microsoft.com/office/drawing/2014/main" id="{584799C9-C995-4AA8-B3CD-2E74F575A9A4}"/>
            </a:ext>
          </a:extLst>
        </xdr:cNvPr>
        <xdr:cNvSpPr/>
      </xdr:nvSpPr>
      <xdr:spPr>
        <a:xfrm>
          <a:off x="1079500" y="1411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105411</xdr:rowOff>
    </xdr:from>
    <xdr:to>
      <xdr:col>10</xdr:col>
      <xdr:colOff>114300</xdr:colOff>
      <xdr:row>82</xdr:row>
      <xdr:rowOff>113030</xdr:rowOff>
    </xdr:to>
    <xdr:cxnSp macro="">
      <xdr:nvCxnSpPr>
        <xdr:cNvPr id="312" name="直線コネクタ 311">
          <a:extLst>
            <a:ext uri="{FF2B5EF4-FFF2-40B4-BE49-F238E27FC236}">
              <a16:creationId xmlns:a16="http://schemas.microsoft.com/office/drawing/2014/main" id="{18D22A7B-9BCF-42A6-8005-607EA66E590A}"/>
            </a:ext>
          </a:extLst>
        </xdr:cNvPr>
        <xdr:cNvCxnSpPr/>
      </xdr:nvCxnSpPr>
      <xdr:spPr>
        <a:xfrm>
          <a:off x="1130300" y="141643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12575DD0-52EA-4722-8785-66D51FC94185}"/>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F704E29F-D265-4DCB-9322-1D0916C51B17}"/>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065A8D25-EC11-4218-AC5C-9C0F34F6704D}"/>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8582A259-17A7-487C-93C1-481964552171}"/>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41927</xdr:rowOff>
    </xdr:from>
    <xdr:ext cx="405111" cy="259045"/>
    <xdr:sp macro="" textlink="">
      <xdr:nvSpPr>
        <xdr:cNvPr id="317" name="n_1mainValue【公営住宅】&#10;有形固定資産減価償却率">
          <a:extLst>
            <a:ext uri="{FF2B5EF4-FFF2-40B4-BE49-F238E27FC236}">
              <a16:creationId xmlns:a16="http://schemas.microsoft.com/office/drawing/2014/main" id="{8FEC5952-68AB-4103-A88D-B3ACE2B0A41D}"/>
            </a:ext>
          </a:extLst>
        </xdr:cNvPr>
        <xdr:cNvSpPr txBox="1"/>
      </xdr:nvSpPr>
      <xdr:spPr>
        <a:xfrm>
          <a:off x="35820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24147</xdr:rowOff>
    </xdr:from>
    <xdr:ext cx="405111" cy="259045"/>
    <xdr:sp macro="" textlink="">
      <xdr:nvSpPr>
        <xdr:cNvPr id="318" name="n_2mainValue【公営住宅】&#10;有形固定資産減価償却率">
          <a:extLst>
            <a:ext uri="{FF2B5EF4-FFF2-40B4-BE49-F238E27FC236}">
              <a16:creationId xmlns:a16="http://schemas.microsoft.com/office/drawing/2014/main" id="{8C1C368E-70F6-4782-90D7-9200D2605E29}"/>
            </a:ext>
          </a:extLst>
        </xdr:cNvPr>
        <xdr:cNvSpPr txBox="1"/>
      </xdr:nvSpPr>
      <xdr:spPr>
        <a:xfrm>
          <a:off x="2705744" y="13911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8907</xdr:rowOff>
    </xdr:from>
    <xdr:ext cx="405111" cy="259045"/>
    <xdr:sp macro="" textlink="">
      <xdr:nvSpPr>
        <xdr:cNvPr id="319" name="n_3mainValue【公営住宅】&#10;有形固定資産減価償却率">
          <a:extLst>
            <a:ext uri="{FF2B5EF4-FFF2-40B4-BE49-F238E27FC236}">
              <a16:creationId xmlns:a16="http://schemas.microsoft.com/office/drawing/2014/main" id="{8014793B-8EBA-4285-953F-664D6C073D72}"/>
            </a:ext>
          </a:extLst>
        </xdr:cNvPr>
        <xdr:cNvSpPr txBox="1"/>
      </xdr:nvSpPr>
      <xdr:spPr>
        <a:xfrm>
          <a:off x="1816744" y="1389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1288</xdr:rowOff>
    </xdr:from>
    <xdr:ext cx="405111" cy="259045"/>
    <xdr:sp macro="" textlink="">
      <xdr:nvSpPr>
        <xdr:cNvPr id="320" name="n_4mainValue【公営住宅】&#10;有形固定資産減価償却率">
          <a:extLst>
            <a:ext uri="{FF2B5EF4-FFF2-40B4-BE49-F238E27FC236}">
              <a16:creationId xmlns:a16="http://schemas.microsoft.com/office/drawing/2014/main" id="{E5618453-6686-403C-B216-F69DC3133FBB}"/>
            </a:ext>
          </a:extLst>
        </xdr:cNvPr>
        <xdr:cNvSpPr txBox="1"/>
      </xdr:nvSpPr>
      <xdr:spPr>
        <a:xfrm>
          <a:off x="927744" y="13888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B8D841A-9429-47E3-97E6-463C9CD1177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744F921-E950-4C76-9C40-8451F1CD2E4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CD49BB2-4EFF-49A1-ABF5-4B9DB1A9222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683ED723-F3C2-487B-90BF-68F1C8B3346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459B9D2A-55B7-4BE2-8D4A-C14DA52FBF9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F3F99BF-45FC-4803-BDE2-C6E5C68093A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3A4EC00-509D-4325-8A7A-BA89CF07426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42931EE1-3849-4D8F-BB7A-A0DC9DCC0D3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745E50F-29F6-4DF6-A35D-637027FE7B1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A1258332-5285-4756-94E0-09ED6141FF1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F8D2C06-1493-42C8-9A1E-582258F7F63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46E9B9B3-8B88-44E1-B9A1-CF06ABB3EF4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5A5708B-0F72-4A87-82F6-02AD8A1E7EF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F8F0B44B-2BD1-40DA-B7ED-E52CC972255B}"/>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AB25177D-9B1E-4A54-A8F5-AD9EA5D288E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D1AD9CDE-6096-4868-983C-AB34BA1BEC23}"/>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FD3A422-B781-4E88-951D-45C5EAC7C21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B608AC63-1490-4800-A09E-9BD2AE560676}"/>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68D4B5B-E622-4F63-8136-F13D47BA4B2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DA8511D2-FF15-408E-BB3A-EA9D91837C1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52B9D53-83D3-4313-AB4F-757804C6BDF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21BB0242-030C-4574-9F5B-C1870E7D8AAC}"/>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136654D-7AEC-4473-9E32-11E98D9D1DAE}"/>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3DEF2FAC-A2E3-4FAD-B21F-11DA7DC018C2}"/>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5616B664-25C1-43B5-BA77-7290A2786F14}"/>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7FB396A7-7CAB-40B8-ADA6-C7A6A1CF46D5}"/>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A21A609E-6000-4B81-8465-150A80BBAF0C}"/>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2E79E8F3-495E-45E5-906A-8B425E904B26}"/>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ABE0CA23-853A-45F0-A856-01CB063FA67C}"/>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EB41594E-90A4-4DCA-96D5-CDF677797215}"/>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8710B228-AFA2-4F70-86BB-5C0C57DA9FE0}"/>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A06EEB9A-4215-45E3-9AB0-3A3BEE52EE27}"/>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5F24B05-61EC-49DF-9C0D-43984F7908F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E029206-EAA2-4F91-BF4C-26D89E51DB3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F845F28-3C57-488E-B31A-E5AABB9CB5D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31AD776-2779-4BB7-B130-1790B1FF9D2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12FC210F-8F2C-4ECF-B331-69C0D0C4C5B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76820</xdr:rowOff>
    </xdr:from>
    <xdr:to>
      <xdr:col>55</xdr:col>
      <xdr:colOff>50800</xdr:colOff>
      <xdr:row>86</xdr:row>
      <xdr:rowOff>6970</xdr:rowOff>
    </xdr:to>
    <xdr:sp macro="" textlink="">
      <xdr:nvSpPr>
        <xdr:cNvPr id="358" name="楕円 357">
          <a:extLst>
            <a:ext uri="{FF2B5EF4-FFF2-40B4-BE49-F238E27FC236}">
              <a16:creationId xmlns:a16="http://schemas.microsoft.com/office/drawing/2014/main" id="{66D6FAE6-9AD8-49E7-940E-60B16C4DE9C7}"/>
            </a:ext>
          </a:extLst>
        </xdr:cNvPr>
        <xdr:cNvSpPr/>
      </xdr:nvSpPr>
      <xdr:spPr>
        <a:xfrm>
          <a:off x="10426700" y="1465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36197</xdr:rowOff>
    </xdr:from>
    <xdr:ext cx="469744" cy="259045"/>
    <xdr:sp macro="" textlink="">
      <xdr:nvSpPr>
        <xdr:cNvPr id="359" name="【公営住宅】&#10;一人当たり面積該当値テキスト">
          <a:extLst>
            <a:ext uri="{FF2B5EF4-FFF2-40B4-BE49-F238E27FC236}">
              <a16:creationId xmlns:a16="http://schemas.microsoft.com/office/drawing/2014/main" id="{A88E8EF7-2038-4812-B7A7-6C43E63409C0}"/>
            </a:ext>
          </a:extLst>
        </xdr:cNvPr>
        <xdr:cNvSpPr txBox="1"/>
      </xdr:nvSpPr>
      <xdr:spPr>
        <a:xfrm>
          <a:off x="10515600" y="1443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360" name="楕円 359">
          <a:extLst>
            <a:ext uri="{FF2B5EF4-FFF2-40B4-BE49-F238E27FC236}">
              <a16:creationId xmlns:a16="http://schemas.microsoft.com/office/drawing/2014/main" id="{EB67E8B0-C874-45F9-ACC4-F1795FA58F2B}"/>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127620</xdr:rowOff>
    </xdr:from>
    <xdr:to>
      <xdr:col>55</xdr:col>
      <xdr:colOff>0</xdr:colOff>
      <xdr:row>85</xdr:row>
      <xdr:rowOff>129539</xdr:rowOff>
    </xdr:to>
    <xdr:cxnSp macro="">
      <xdr:nvCxnSpPr>
        <xdr:cNvPr id="361" name="直線コネクタ 360">
          <a:extLst>
            <a:ext uri="{FF2B5EF4-FFF2-40B4-BE49-F238E27FC236}">
              <a16:creationId xmlns:a16="http://schemas.microsoft.com/office/drawing/2014/main" id="{2B9FB7F3-798A-47F7-ACE7-3E614CBF1455}"/>
            </a:ext>
          </a:extLst>
        </xdr:cNvPr>
        <xdr:cNvCxnSpPr/>
      </xdr:nvCxnSpPr>
      <xdr:spPr>
        <a:xfrm flipV="1">
          <a:off x="9639300" y="14700870"/>
          <a:ext cx="838200" cy="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80707</xdr:rowOff>
    </xdr:from>
    <xdr:to>
      <xdr:col>46</xdr:col>
      <xdr:colOff>38100</xdr:colOff>
      <xdr:row>86</xdr:row>
      <xdr:rowOff>10857</xdr:rowOff>
    </xdr:to>
    <xdr:sp macro="" textlink="">
      <xdr:nvSpPr>
        <xdr:cNvPr id="362" name="楕円 361">
          <a:extLst>
            <a:ext uri="{FF2B5EF4-FFF2-40B4-BE49-F238E27FC236}">
              <a16:creationId xmlns:a16="http://schemas.microsoft.com/office/drawing/2014/main" id="{8C111749-5318-4E30-85EF-0AB62A72924B}"/>
            </a:ext>
          </a:extLst>
        </xdr:cNvPr>
        <xdr:cNvSpPr/>
      </xdr:nvSpPr>
      <xdr:spPr>
        <a:xfrm>
          <a:off x="8699500" y="1465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129539</xdr:rowOff>
    </xdr:from>
    <xdr:to>
      <xdr:col>50</xdr:col>
      <xdr:colOff>114300</xdr:colOff>
      <xdr:row>85</xdr:row>
      <xdr:rowOff>131507</xdr:rowOff>
    </xdr:to>
    <xdr:cxnSp macro="">
      <xdr:nvCxnSpPr>
        <xdr:cNvPr id="363" name="直線コネクタ 362">
          <a:extLst>
            <a:ext uri="{FF2B5EF4-FFF2-40B4-BE49-F238E27FC236}">
              <a16:creationId xmlns:a16="http://schemas.microsoft.com/office/drawing/2014/main" id="{EE2A069D-0B90-4C65-8992-8FF973C71DDB}"/>
            </a:ext>
          </a:extLst>
        </xdr:cNvPr>
        <xdr:cNvCxnSpPr/>
      </xdr:nvCxnSpPr>
      <xdr:spPr>
        <a:xfrm flipV="1">
          <a:off x="8750300" y="14702789"/>
          <a:ext cx="889000" cy="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82626</xdr:rowOff>
    </xdr:from>
    <xdr:to>
      <xdr:col>41</xdr:col>
      <xdr:colOff>101600</xdr:colOff>
      <xdr:row>86</xdr:row>
      <xdr:rowOff>12776</xdr:rowOff>
    </xdr:to>
    <xdr:sp macro="" textlink="">
      <xdr:nvSpPr>
        <xdr:cNvPr id="364" name="楕円 363">
          <a:extLst>
            <a:ext uri="{FF2B5EF4-FFF2-40B4-BE49-F238E27FC236}">
              <a16:creationId xmlns:a16="http://schemas.microsoft.com/office/drawing/2014/main" id="{86546AB0-04A7-44F2-9B26-C9FA685D43D7}"/>
            </a:ext>
          </a:extLst>
        </xdr:cNvPr>
        <xdr:cNvSpPr/>
      </xdr:nvSpPr>
      <xdr:spPr>
        <a:xfrm>
          <a:off x="7810500" y="1465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131507</xdr:rowOff>
    </xdr:from>
    <xdr:to>
      <xdr:col>45</xdr:col>
      <xdr:colOff>177800</xdr:colOff>
      <xdr:row>85</xdr:row>
      <xdr:rowOff>133426</xdr:rowOff>
    </xdr:to>
    <xdr:cxnSp macro="">
      <xdr:nvCxnSpPr>
        <xdr:cNvPr id="365" name="直線コネクタ 364">
          <a:extLst>
            <a:ext uri="{FF2B5EF4-FFF2-40B4-BE49-F238E27FC236}">
              <a16:creationId xmlns:a16="http://schemas.microsoft.com/office/drawing/2014/main" id="{203F0BB6-111D-45F0-8A5E-AA34DAC08AB1}"/>
            </a:ext>
          </a:extLst>
        </xdr:cNvPr>
        <xdr:cNvCxnSpPr/>
      </xdr:nvCxnSpPr>
      <xdr:spPr>
        <a:xfrm flipV="1">
          <a:off x="7861300" y="14704757"/>
          <a:ext cx="889000" cy="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85049</xdr:rowOff>
    </xdr:from>
    <xdr:to>
      <xdr:col>36</xdr:col>
      <xdr:colOff>165100</xdr:colOff>
      <xdr:row>86</xdr:row>
      <xdr:rowOff>15199</xdr:rowOff>
    </xdr:to>
    <xdr:sp macro="" textlink="">
      <xdr:nvSpPr>
        <xdr:cNvPr id="366" name="楕円 365">
          <a:extLst>
            <a:ext uri="{FF2B5EF4-FFF2-40B4-BE49-F238E27FC236}">
              <a16:creationId xmlns:a16="http://schemas.microsoft.com/office/drawing/2014/main" id="{33148385-7FD7-4DE2-B5B8-80CB6BBBFA30}"/>
            </a:ext>
          </a:extLst>
        </xdr:cNvPr>
        <xdr:cNvSpPr/>
      </xdr:nvSpPr>
      <xdr:spPr>
        <a:xfrm>
          <a:off x="6921500" y="146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133426</xdr:rowOff>
    </xdr:from>
    <xdr:to>
      <xdr:col>41</xdr:col>
      <xdr:colOff>50800</xdr:colOff>
      <xdr:row>85</xdr:row>
      <xdr:rowOff>135849</xdr:rowOff>
    </xdr:to>
    <xdr:cxnSp macro="">
      <xdr:nvCxnSpPr>
        <xdr:cNvPr id="367" name="直線コネクタ 366">
          <a:extLst>
            <a:ext uri="{FF2B5EF4-FFF2-40B4-BE49-F238E27FC236}">
              <a16:creationId xmlns:a16="http://schemas.microsoft.com/office/drawing/2014/main" id="{0D332C00-1AA0-4EBA-9389-F35DD5EC668D}"/>
            </a:ext>
          </a:extLst>
        </xdr:cNvPr>
        <xdr:cNvCxnSpPr/>
      </xdr:nvCxnSpPr>
      <xdr:spPr>
        <a:xfrm flipV="1">
          <a:off x="6972300" y="14706676"/>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801408EC-3FDE-43E9-A7D4-509B2D2FDEB5}"/>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429D80AC-1D48-43AF-8D96-72F79C27C055}"/>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79E8F413-F26A-45FD-B7D1-2380F78344B5}"/>
            </a:ext>
          </a:extLst>
        </xdr:cNvPr>
        <xdr:cNvSpPr txBox="1"/>
      </xdr:nvSpPr>
      <xdr:spPr>
        <a:xfrm>
          <a:off x="7626427" y="1476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285AE5F6-3098-4A84-A1BA-FDC4EDB5967A}"/>
            </a:ext>
          </a:extLst>
        </xdr:cNvPr>
        <xdr:cNvSpPr txBox="1"/>
      </xdr:nvSpPr>
      <xdr:spPr>
        <a:xfrm>
          <a:off x="6737427" y="1476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25416</xdr:rowOff>
    </xdr:from>
    <xdr:ext cx="469744" cy="259045"/>
    <xdr:sp macro="" textlink="">
      <xdr:nvSpPr>
        <xdr:cNvPr id="372" name="n_1mainValue【公営住宅】&#10;一人当たり面積">
          <a:extLst>
            <a:ext uri="{FF2B5EF4-FFF2-40B4-BE49-F238E27FC236}">
              <a16:creationId xmlns:a16="http://schemas.microsoft.com/office/drawing/2014/main" id="{3B42BEB0-3FFC-49CD-AD24-876FBD09A01C}"/>
            </a:ext>
          </a:extLst>
        </xdr:cNvPr>
        <xdr:cNvSpPr txBox="1"/>
      </xdr:nvSpPr>
      <xdr:spPr>
        <a:xfrm>
          <a:off x="9391727" y="1442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27384</xdr:rowOff>
    </xdr:from>
    <xdr:ext cx="469744" cy="259045"/>
    <xdr:sp macro="" textlink="">
      <xdr:nvSpPr>
        <xdr:cNvPr id="373" name="n_2mainValue【公営住宅】&#10;一人当たり面積">
          <a:extLst>
            <a:ext uri="{FF2B5EF4-FFF2-40B4-BE49-F238E27FC236}">
              <a16:creationId xmlns:a16="http://schemas.microsoft.com/office/drawing/2014/main" id="{23656443-5F0A-47EB-AE7F-3BD9B8F155C8}"/>
            </a:ext>
          </a:extLst>
        </xdr:cNvPr>
        <xdr:cNvSpPr txBox="1"/>
      </xdr:nvSpPr>
      <xdr:spPr>
        <a:xfrm>
          <a:off x="8515427" y="1442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29303</xdr:rowOff>
    </xdr:from>
    <xdr:ext cx="469744" cy="259045"/>
    <xdr:sp macro="" textlink="">
      <xdr:nvSpPr>
        <xdr:cNvPr id="374" name="n_3mainValue【公営住宅】&#10;一人当たり面積">
          <a:extLst>
            <a:ext uri="{FF2B5EF4-FFF2-40B4-BE49-F238E27FC236}">
              <a16:creationId xmlns:a16="http://schemas.microsoft.com/office/drawing/2014/main" id="{932D19CE-0A2A-4443-B1B0-DB171CE1CE8C}"/>
            </a:ext>
          </a:extLst>
        </xdr:cNvPr>
        <xdr:cNvSpPr txBox="1"/>
      </xdr:nvSpPr>
      <xdr:spPr>
        <a:xfrm>
          <a:off x="7626427" y="14431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31726</xdr:rowOff>
    </xdr:from>
    <xdr:ext cx="469744" cy="259045"/>
    <xdr:sp macro="" textlink="">
      <xdr:nvSpPr>
        <xdr:cNvPr id="375" name="n_4mainValue【公営住宅】&#10;一人当たり面積">
          <a:extLst>
            <a:ext uri="{FF2B5EF4-FFF2-40B4-BE49-F238E27FC236}">
              <a16:creationId xmlns:a16="http://schemas.microsoft.com/office/drawing/2014/main" id="{17B6450A-75F6-401F-8FB0-3CD8BD7074E8}"/>
            </a:ext>
          </a:extLst>
        </xdr:cNvPr>
        <xdr:cNvSpPr txBox="1"/>
      </xdr:nvSpPr>
      <xdr:spPr>
        <a:xfrm>
          <a:off x="6737427" y="14433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6FBD81B-9E64-4837-90FD-15483435224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BEA0A04-9356-44E9-9555-49675CCF5E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C542FC9-B1F8-4E37-9206-CC63D10F37F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13C6DC0-D208-4979-AA57-C62CD7C8521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8CC4099-C32F-4BF0-B095-C839F9D43D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0E4AD8E-1EBA-46DD-9F4C-D206ED5A068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ABE5CB30-071D-4B58-889D-0BAC8089BEA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15E8B55-A25C-4552-86C9-83E6E4FC7A5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851F80FA-82FA-470A-A515-0DCD989095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2A4BC05-9838-4C63-BDEA-DA07C22C87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4B8C1B14-45C6-400F-B710-9FD9F7CC0E2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F3AD1DA2-84D8-43A4-893D-01B5279BDE5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5030C26B-0DF0-4472-AEA5-4F3E54BBC5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2B22CF3F-63E2-4707-9754-C46E080739F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2867DAA0-6CB0-4867-B74A-3CD761873C1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846BD729-08BD-4B14-AA07-80C8DB196D3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CA754CB-027C-46BA-B380-27FA4FB54B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34FC25BD-F60C-4E4B-A34E-C0998651450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1A998070-1AD3-4E75-A030-31FB24AEE55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2AFDF16-A34C-406A-9110-905D79AC7E0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E1BF3E4-B6E8-4EA4-B381-CB1B37956DE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518BD8F-1821-4AC0-9524-92DB00D1F8B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360991A5-8245-4F7E-8777-AC8FA10AFAB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EF8015E-3486-4938-A443-B57ECB408A8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5CD1465F-9732-4004-B5AA-CF232A64EF6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23424D0-41B5-4A23-8ADB-7C85B33242E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1763F199-C639-450C-8856-A134FB36378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6012EF14-9C2A-4769-8066-83A4616F49FF}"/>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9BBE6D9A-E90E-4648-9147-AD74DA71D9B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48E90A88-DCF3-475A-B851-29B758A3598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394D5D44-7916-430A-9D0D-1B9429DD71A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550BB827-DC99-477C-8182-06DB32EBDF8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8BDCDEE9-C296-4E6F-BB7F-CF6AE1550E1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7F70A7D4-8344-4D73-AE78-31B410314F8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BFF1324C-A160-463A-A99A-0EF5BA917B1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F085FEE3-808D-4802-95A2-E7E74154A5B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5D1845F4-392C-40E3-94EF-A9EBA41950C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38CD48D4-CE1B-4B46-A371-9E7B829B604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7A6FC1F4-F367-4E40-91ED-2A284708917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630D232-7FCD-4ABB-89A9-46C47579DF1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2C2A232C-BCF1-4041-864C-5EB3E5FAF13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6FC12411-4CCC-4600-BD31-63AC56D912A1}"/>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B9539BB7-E12B-4F3E-A04A-6C13E5483C4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D5AB1636-B226-46CC-9205-6BFF5582484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59045547-350B-4D02-AB5A-07C30AD83C89}"/>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1F95D5DA-AF2F-4DD3-93FB-D4BF202ADBD1}"/>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1B5271E9-A4D4-4049-81D7-ADD436080EB3}"/>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C42B5912-1911-4611-856D-7F04BD873CB1}"/>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A8A6F5E-0C23-4267-9B29-F37B45F8656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77492C64-2CFB-4C3E-8911-B519CC5E584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57F23052-66E5-4E19-8950-C11180B58577}"/>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2D5CE4F8-A09E-443C-A85B-FE9B53599B3F}"/>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BA41180-D18E-4C5C-82DE-785AA24D78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4F5966B-8C3D-42E7-87A5-E0EC57B9BD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EED08C57-E88A-472C-8E53-9E76466EC6C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528F23DA-A79B-41EF-B0F7-2D42E9B72BA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6CEB6CED-9A59-49F4-B73C-4773273F891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59690</xdr:rowOff>
    </xdr:from>
    <xdr:to>
      <xdr:col>85</xdr:col>
      <xdr:colOff>177800</xdr:colOff>
      <xdr:row>40</xdr:row>
      <xdr:rowOff>161290</xdr:rowOff>
    </xdr:to>
    <xdr:sp macro="" textlink="">
      <xdr:nvSpPr>
        <xdr:cNvPr id="433" name="楕円 432">
          <a:extLst>
            <a:ext uri="{FF2B5EF4-FFF2-40B4-BE49-F238E27FC236}">
              <a16:creationId xmlns:a16="http://schemas.microsoft.com/office/drawing/2014/main" id="{45D3F8BA-AD61-4B6B-9A59-1D003B86A616}"/>
            </a:ext>
          </a:extLst>
        </xdr:cNvPr>
        <xdr:cNvSpPr/>
      </xdr:nvSpPr>
      <xdr:spPr>
        <a:xfrm>
          <a:off x="162687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38117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AA9C04B-4D8C-4573-A2FC-3CF5FBE2BF7F}"/>
            </a:ext>
          </a:extLst>
        </xdr:cNvPr>
        <xdr:cNvSpPr txBox="1"/>
      </xdr:nvSpPr>
      <xdr:spPr>
        <a:xfrm>
          <a:off x="16357600"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154396</xdr:rowOff>
    </xdr:from>
    <xdr:to>
      <xdr:col>81</xdr:col>
      <xdr:colOff>101600</xdr:colOff>
      <xdr:row>40</xdr:row>
      <xdr:rowOff>84546</xdr:rowOff>
    </xdr:to>
    <xdr:sp macro="" textlink="">
      <xdr:nvSpPr>
        <xdr:cNvPr id="435" name="楕円 434">
          <a:extLst>
            <a:ext uri="{FF2B5EF4-FFF2-40B4-BE49-F238E27FC236}">
              <a16:creationId xmlns:a16="http://schemas.microsoft.com/office/drawing/2014/main" id="{76C9DBDD-FC24-43C2-AEAA-44995E3498EE}"/>
            </a:ext>
          </a:extLst>
        </xdr:cNvPr>
        <xdr:cNvSpPr/>
      </xdr:nvSpPr>
      <xdr:spPr>
        <a:xfrm>
          <a:off x="15430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33746</xdr:rowOff>
    </xdr:from>
    <xdr:to>
      <xdr:col>85</xdr:col>
      <xdr:colOff>127000</xdr:colOff>
      <xdr:row>40</xdr:row>
      <xdr:rowOff>110490</xdr:rowOff>
    </xdr:to>
    <xdr:cxnSp macro="">
      <xdr:nvCxnSpPr>
        <xdr:cNvPr id="436" name="直線コネクタ 435">
          <a:extLst>
            <a:ext uri="{FF2B5EF4-FFF2-40B4-BE49-F238E27FC236}">
              <a16:creationId xmlns:a16="http://schemas.microsoft.com/office/drawing/2014/main" id="{1489399D-FF6C-44FF-A47A-C468D8E20520}"/>
            </a:ext>
          </a:extLst>
        </xdr:cNvPr>
        <xdr:cNvCxnSpPr/>
      </xdr:nvCxnSpPr>
      <xdr:spPr>
        <a:xfrm>
          <a:off x="15481300" y="6891746"/>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110309</xdr:rowOff>
    </xdr:from>
    <xdr:to>
      <xdr:col>76</xdr:col>
      <xdr:colOff>165100</xdr:colOff>
      <xdr:row>40</xdr:row>
      <xdr:rowOff>40459</xdr:rowOff>
    </xdr:to>
    <xdr:sp macro="" textlink="">
      <xdr:nvSpPr>
        <xdr:cNvPr id="437" name="楕円 436">
          <a:extLst>
            <a:ext uri="{FF2B5EF4-FFF2-40B4-BE49-F238E27FC236}">
              <a16:creationId xmlns:a16="http://schemas.microsoft.com/office/drawing/2014/main" id="{73BD9DA2-B483-456A-B370-9FF6F3F94DE7}"/>
            </a:ext>
          </a:extLst>
        </xdr:cNvPr>
        <xdr:cNvSpPr/>
      </xdr:nvSpPr>
      <xdr:spPr>
        <a:xfrm>
          <a:off x="14541500" y="679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161109</xdr:rowOff>
    </xdr:from>
    <xdr:to>
      <xdr:col>81</xdr:col>
      <xdr:colOff>50800</xdr:colOff>
      <xdr:row>40</xdr:row>
      <xdr:rowOff>33746</xdr:rowOff>
    </xdr:to>
    <xdr:cxnSp macro="">
      <xdr:nvCxnSpPr>
        <xdr:cNvPr id="438" name="直線コネクタ 437">
          <a:extLst>
            <a:ext uri="{FF2B5EF4-FFF2-40B4-BE49-F238E27FC236}">
              <a16:creationId xmlns:a16="http://schemas.microsoft.com/office/drawing/2014/main" id="{68F29CFF-2B89-4FF6-A4D5-9F00033093B5}"/>
            </a:ext>
          </a:extLst>
        </xdr:cNvPr>
        <xdr:cNvCxnSpPr/>
      </xdr:nvCxnSpPr>
      <xdr:spPr>
        <a:xfrm>
          <a:off x="14592300" y="684765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66222</xdr:rowOff>
    </xdr:from>
    <xdr:to>
      <xdr:col>72</xdr:col>
      <xdr:colOff>38100</xdr:colOff>
      <xdr:row>39</xdr:row>
      <xdr:rowOff>167822</xdr:rowOff>
    </xdr:to>
    <xdr:sp macro="" textlink="">
      <xdr:nvSpPr>
        <xdr:cNvPr id="439" name="楕円 438">
          <a:extLst>
            <a:ext uri="{FF2B5EF4-FFF2-40B4-BE49-F238E27FC236}">
              <a16:creationId xmlns:a16="http://schemas.microsoft.com/office/drawing/2014/main" id="{0C3DFAB0-873B-4798-AEE8-81EFE3D33D98}"/>
            </a:ext>
          </a:extLst>
        </xdr:cNvPr>
        <xdr:cNvSpPr/>
      </xdr:nvSpPr>
      <xdr:spPr>
        <a:xfrm>
          <a:off x="13652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117022</xdr:rowOff>
    </xdr:from>
    <xdr:to>
      <xdr:col>76</xdr:col>
      <xdr:colOff>114300</xdr:colOff>
      <xdr:row>39</xdr:row>
      <xdr:rowOff>161109</xdr:rowOff>
    </xdr:to>
    <xdr:cxnSp macro="">
      <xdr:nvCxnSpPr>
        <xdr:cNvPr id="440" name="直線コネクタ 439">
          <a:extLst>
            <a:ext uri="{FF2B5EF4-FFF2-40B4-BE49-F238E27FC236}">
              <a16:creationId xmlns:a16="http://schemas.microsoft.com/office/drawing/2014/main" id="{F50C2EEA-4856-456F-A5CF-AB2D3DD4D20C}"/>
            </a:ext>
          </a:extLst>
        </xdr:cNvPr>
        <xdr:cNvCxnSpPr/>
      </xdr:nvCxnSpPr>
      <xdr:spPr>
        <a:xfrm>
          <a:off x="13703300" y="6803572"/>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441" name="楕円 440">
          <a:extLst>
            <a:ext uri="{FF2B5EF4-FFF2-40B4-BE49-F238E27FC236}">
              <a16:creationId xmlns:a16="http://schemas.microsoft.com/office/drawing/2014/main" id="{39B4CD76-F3F9-4D09-B042-4CC3ED6BC99A}"/>
            </a:ext>
          </a:extLst>
        </xdr:cNvPr>
        <xdr:cNvSpPr/>
      </xdr:nvSpPr>
      <xdr:spPr>
        <a:xfrm>
          <a:off x="12763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79466</xdr:rowOff>
    </xdr:from>
    <xdr:to>
      <xdr:col>71</xdr:col>
      <xdr:colOff>177800</xdr:colOff>
      <xdr:row>39</xdr:row>
      <xdr:rowOff>117022</xdr:rowOff>
    </xdr:to>
    <xdr:cxnSp macro="">
      <xdr:nvCxnSpPr>
        <xdr:cNvPr id="442" name="直線コネクタ 441">
          <a:extLst>
            <a:ext uri="{FF2B5EF4-FFF2-40B4-BE49-F238E27FC236}">
              <a16:creationId xmlns:a16="http://schemas.microsoft.com/office/drawing/2014/main" id="{CC893300-03AB-4CD2-8F36-A35EFED03728}"/>
            </a:ext>
          </a:extLst>
        </xdr:cNvPr>
        <xdr:cNvCxnSpPr/>
      </xdr:nvCxnSpPr>
      <xdr:spPr>
        <a:xfrm>
          <a:off x="12814300" y="676601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2900C818-72F1-4AFC-BE5E-2C3B0E54A707}"/>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28C23B90-F353-4FB4-BD93-D0B48AE47751}"/>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64535AAC-F485-4730-B09D-93950C1C35D9}"/>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AC1C0159-C214-4FF0-8FBB-DFCC39F32957}"/>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75673</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7557F54B-24F7-48EA-B328-38BF0E3E3487}"/>
            </a:ext>
          </a:extLst>
        </xdr:cNvPr>
        <xdr:cNvSpPr txBox="1"/>
      </xdr:nvSpPr>
      <xdr:spPr>
        <a:xfrm>
          <a:off x="15266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31586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98F42911-721C-4E2E-A31C-40D55A7183E4}"/>
            </a:ext>
          </a:extLst>
        </xdr:cNvPr>
        <xdr:cNvSpPr txBox="1"/>
      </xdr:nvSpPr>
      <xdr:spPr>
        <a:xfrm>
          <a:off x="14389744" y="688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158949</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86277C0C-CFC2-4531-BCF8-D58457074361}"/>
            </a:ext>
          </a:extLst>
        </xdr:cNvPr>
        <xdr:cNvSpPr txBox="1"/>
      </xdr:nvSpPr>
      <xdr:spPr>
        <a:xfrm>
          <a:off x="13500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85573AAD-F334-436D-91A0-D5E9985614C2}"/>
            </a:ext>
          </a:extLst>
        </xdr:cNvPr>
        <xdr:cNvSpPr txBox="1"/>
      </xdr:nvSpPr>
      <xdr:spPr>
        <a:xfrm>
          <a:off x="12611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9E8CF93-55D4-407D-94FB-800949F2DBC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2AAFC530-308A-4F27-B02B-6BAA5E5E444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B6A93D4D-6A54-43A4-9B7A-F891DEFE3AC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13AB8EDE-174F-4A35-AE7E-75283D81C8B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FD2DF035-494A-4FF6-9BCC-B5838DB6C7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8F441BDD-1A4B-4071-869F-BF5D64F3A13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3830E5CE-45AD-491F-AE11-3E10304B8E9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F1F33E33-E6F9-4784-BB55-450D462A21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9A950602-566C-478F-B037-96B784543CD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EFDD19A-51C3-4412-8D29-20573986BA2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B41BF70C-B801-4F58-821E-EE18E430B29C}"/>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4ACC1DF8-ABD1-49D7-8F44-E0E9282B595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C7F49F2B-F3F6-4CBA-BE30-C0F44D73CAF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EC8318BD-9FCA-46A6-88F7-2707C96B30BC}"/>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A1A9D791-B4B0-443C-9978-59C4A3E4178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C69766A9-1728-4238-A692-CCFEE0DF2E9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81D68EBB-C2A1-4813-9632-238CCD6A0FB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CFB02A20-68B6-44EB-947F-CD41C92CD78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9B544CC-285D-4913-871F-30F92D26E9B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9C0A2A0D-7F76-4F87-83F8-D34917D5418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4AA19DE-00E7-4FC2-B01A-00857F18AB4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45E82C9B-0E32-4041-94F1-375FD4AFFAEE}"/>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70BF205-E58E-4C91-90BC-ED147E677116}"/>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C8F9410-DD88-44A1-87E6-13FF9124371B}"/>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D7C399E-9E0D-46CA-8AB2-0ED6B79E4DC1}"/>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D8A30ED7-33F0-4C43-9195-0A48C8C71FFE}"/>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B527FC53-CFFE-4B24-987B-D187C8C3DC82}"/>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C716717A-9576-47F8-97B6-B1231222875A}"/>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5A38D0F1-765A-40B7-8334-6AA053FEF053}"/>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BFC00079-694D-49E1-B6EB-4841DC8983A7}"/>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22CD0BDF-B1E8-4D88-9988-A59774E9FB44}"/>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AD9A33C5-B474-4385-8251-6EC5D289864A}"/>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665213CA-F483-4F99-BA9D-F31FC253B89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F7917F6-B02C-4D89-91DE-082F415C54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F1DF05C-B9AB-48E3-B3A8-C7C097E5B4F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8F6FC52-1AC1-446B-BF3A-6BB6DB1336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20EAB8D7-CABE-4455-9D2C-117F9796759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84836</xdr:rowOff>
    </xdr:from>
    <xdr:to>
      <xdr:col>116</xdr:col>
      <xdr:colOff>114300</xdr:colOff>
      <xdr:row>40</xdr:row>
      <xdr:rowOff>14986</xdr:rowOff>
    </xdr:to>
    <xdr:sp macro="" textlink="">
      <xdr:nvSpPr>
        <xdr:cNvPr id="488" name="楕円 487">
          <a:extLst>
            <a:ext uri="{FF2B5EF4-FFF2-40B4-BE49-F238E27FC236}">
              <a16:creationId xmlns:a16="http://schemas.microsoft.com/office/drawing/2014/main" id="{A81D2F76-C1A4-4940-922F-58F6F31B1074}"/>
            </a:ext>
          </a:extLst>
        </xdr:cNvPr>
        <xdr:cNvSpPr/>
      </xdr:nvSpPr>
      <xdr:spPr>
        <a:xfrm>
          <a:off x="22110700" y="6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63263</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29DAB56-9668-451D-A674-1B72C44FB952}"/>
            </a:ext>
          </a:extLst>
        </xdr:cNvPr>
        <xdr:cNvSpPr txBox="1"/>
      </xdr:nvSpPr>
      <xdr:spPr>
        <a:xfrm>
          <a:off x="22199600" y="674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27686</xdr:rowOff>
    </xdr:from>
    <xdr:to>
      <xdr:col>112</xdr:col>
      <xdr:colOff>38100</xdr:colOff>
      <xdr:row>39</xdr:row>
      <xdr:rowOff>129286</xdr:rowOff>
    </xdr:to>
    <xdr:sp macro="" textlink="">
      <xdr:nvSpPr>
        <xdr:cNvPr id="490" name="楕円 489">
          <a:extLst>
            <a:ext uri="{FF2B5EF4-FFF2-40B4-BE49-F238E27FC236}">
              <a16:creationId xmlns:a16="http://schemas.microsoft.com/office/drawing/2014/main" id="{5A8C1F8D-CD69-4566-BE2E-A75BA8DBDBAF}"/>
            </a:ext>
          </a:extLst>
        </xdr:cNvPr>
        <xdr:cNvSpPr/>
      </xdr:nvSpPr>
      <xdr:spPr>
        <a:xfrm>
          <a:off x="21272500" y="6714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78486</xdr:rowOff>
    </xdr:from>
    <xdr:to>
      <xdr:col>116</xdr:col>
      <xdr:colOff>63500</xdr:colOff>
      <xdr:row>39</xdr:row>
      <xdr:rowOff>135636</xdr:rowOff>
    </xdr:to>
    <xdr:cxnSp macro="">
      <xdr:nvCxnSpPr>
        <xdr:cNvPr id="491" name="直線コネクタ 490">
          <a:extLst>
            <a:ext uri="{FF2B5EF4-FFF2-40B4-BE49-F238E27FC236}">
              <a16:creationId xmlns:a16="http://schemas.microsoft.com/office/drawing/2014/main" id="{A2B7816F-6F28-4472-ABB0-8245C53ADD58}"/>
            </a:ext>
          </a:extLst>
        </xdr:cNvPr>
        <xdr:cNvCxnSpPr/>
      </xdr:nvCxnSpPr>
      <xdr:spPr>
        <a:xfrm>
          <a:off x="21323300" y="676503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36830</xdr:rowOff>
    </xdr:from>
    <xdr:to>
      <xdr:col>107</xdr:col>
      <xdr:colOff>101600</xdr:colOff>
      <xdr:row>39</xdr:row>
      <xdr:rowOff>138430</xdr:rowOff>
    </xdr:to>
    <xdr:sp macro="" textlink="">
      <xdr:nvSpPr>
        <xdr:cNvPr id="492" name="楕円 491">
          <a:extLst>
            <a:ext uri="{FF2B5EF4-FFF2-40B4-BE49-F238E27FC236}">
              <a16:creationId xmlns:a16="http://schemas.microsoft.com/office/drawing/2014/main" id="{90EE4F02-3E3D-4B6E-9A1A-ADA89CA4B5A7}"/>
            </a:ext>
          </a:extLst>
        </xdr:cNvPr>
        <xdr:cNvSpPr/>
      </xdr:nvSpPr>
      <xdr:spPr>
        <a:xfrm>
          <a:off x="20383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78486</xdr:rowOff>
    </xdr:from>
    <xdr:to>
      <xdr:col>111</xdr:col>
      <xdr:colOff>177800</xdr:colOff>
      <xdr:row>39</xdr:row>
      <xdr:rowOff>87630</xdr:rowOff>
    </xdr:to>
    <xdr:cxnSp macro="">
      <xdr:nvCxnSpPr>
        <xdr:cNvPr id="493" name="直線コネクタ 492">
          <a:extLst>
            <a:ext uri="{FF2B5EF4-FFF2-40B4-BE49-F238E27FC236}">
              <a16:creationId xmlns:a16="http://schemas.microsoft.com/office/drawing/2014/main" id="{806ADEF8-7A1E-4A6C-A813-ECCFF3CC07A5}"/>
            </a:ext>
          </a:extLst>
        </xdr:cNvPr>
        <xdr:cNvCxnSpPr/>
      </xdr:nvCxnSpPr>
      <xdr:spPr>
        <a:xfrm flipV="1">
          <a:off x="20434300" y="67650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32258</xdr:rowOff>
    </xdr:from>
    <xdr:to>
      <xdr:col>102</xdr:col>
      <xdr:colOff>165100</xdr:colOff>
      <xdr:row>39</xdr:row>
      <xdr:rowOff>133858</xdr:rowOff>
    </xdr:to>
    <xdr:sp macro="" textlink="">
      <xdr:nvSpPr>
        <xdr:cNvPr id="494" name="楕円 493">
          <a:extLst>
            <a:ext uri="{FF2B5EF4-FFF2-40B4-BE49-F238E27FC236}">
              <a16:creationId xmlns:a16="http://schemas.microsoft.com/office/drawing/2014/main" id="{A107AA84-80DB-49C2-9F94-1A60A625DE8E}"/>
            </a:ext>
          </a:extLst>
        </xdr:cNvPr>
        <xdr:cNvSpPr/>
      </xdr:nvSpPr>
      <xdr:spPr>
        <a:xfrm>
          <a:off x="19494500" y="671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83058</xdr:rowOff>
    </xdr:from>
    <xdr:to>
      <xdr:col>107</xdr:col>
      <xdr:colOff>50800</xdr:colOff>
      <xdr:row>39</xdr:row>
      <xdr:rowOff>87630</xdr:rowOff>
    </xdr:to>
    <xdr:cxnSp macro="">
      <xdr:nvCxnSpPr>
        <xdr:cNvPr id="495" name="直線コネクタ 494">
          <a:extLst>
            <a:ext uri="{FF2B5EF4-FFF2-40B4-BE49-F238E27FC236}">
              <a16:creationId xmlns:a16="http://schemas.microsoft.com/office/drawing/2014/main" id="{360C5522-5F87-47C9-94AA-E2C7B254E93E}"/>
            </a:ext>
          </a:extLst>
        </xdr:cNvPr>
        <xdr:cNvCxnSpPr/>
      </xdr:nvCxnSpPr>
      <xdr:spPr>
        <a:xfrm>
          <a:off x="19545300" y="67696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41402</xdr:rowOff>
    </xdr:from>
    <xdr:to>
      <xdr:col>98</xdr:col>
      <xdr:colOff>38100</xdr:colOff>
      <xdr:row>39</xdr:row>
      <xdr:rowOff>143002</xdr:rowOff>
    </xdr:to>
    <xdr:sp macro="" textlink="">
      <xdr:nvSpPr>
        <xdr:cNvPr id="496" name="楕円 495">
          <a:extLst>
            <a:ext uri="{FF2B5EF4-FFF2-40B4-BE49-F238E27FC236}">
              <a16:creationId xmlns:a16="http://schemas.microsoft.com/office/drawing/2014/main" id="{6FBE5C28-BBEA-4812-9B82-33AD2C153B6C}"/>
            </a:ext>
          </a:extLst>
        </xdr:cNvPr>
        <xdr:cNvSpPr/>
      </xdr:nvSpPr>
      <xdr:spPr>
        <a:xfrm>
          <a:off x="18605500" y="672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83058</xdr:rowOff>
    </xdr:from>
    <xdr:to>
      <xdr:col>102</xdr:col>
      <xdr:colOff>114300</xdr:colOff>
      <xdr:row>39</xdr:row>
      <xdr:rowOff>92202</xdr:rowOff>
    </xdr:to>
    <xdr:cxnSp macro="">
      <xdr:nvCxnSpPr>
        <xdr:cNvPr id="497" name="直線コネクタ 496">
          <a:extLst>
            <a:ext uri="{FF2B5EF4-FFF2-40B4-BE49-F238E27FC236}">
              <a16:creationId xmlns:a16="http://schemas.microsoft.com/office/drawing/2014/main" id="{7F8F9562-2F16-468B-A617-7738E4F734B4}"/>
            </a:ext>
          </a:extLst>
        </xdr:cNvPr>
        <xdr:cNvCxnSpPr/>
      </xdr:nvCxnSpPr>
      <xdr:spPr>
        <a:xfrm flipV="1">
          <a:off x="18656300" y="67696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DA1BB19C-C6C8-45C6-A715-25EE6A38784D}"/>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B525C200-49CF-4F46-87A8-07CEB9FA5C52}"/>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116DD7C-CB15-4761-BF60-43EEB3E79667}"/>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5A29C53D-53A7-412E-BADB-F42453F42728}"/>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120413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F421FBD-F2B7-4459-9650-2EBC5ECE444F}"/>
            </a:ext>
          </a:extLst>
        </xdr:cNvPr>
        <xdr:cNvSpPr txBox="1"/>
      </xdr:nvSpPr>
      <xdr:spPr>
        <a:xfrm>
          <a:off x="21075727" y="680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129557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92F53EBD-912E-4A94-9ABF-8D2B05FE6E55}"/>
            </a:ext>
          </a:extLst>
        </xdr:cNvPr>
        <xdr:cNvSpPr txBox="1"/>
      </xdr:nvSpPr>
      <xdr:spPr>
        <a:xfrm>
          <a:off x="20199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124985</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D5CDD75F-C08E-4F31-8A77-42E32424FE03}"/>
            </a:ext>
          </a:extLst>
        </xdr:cNvPr>
        <xdr:cNvSpPr txBox="1"/>
      </xdr:nvSpPr>
      <xdr:spPr>
        <a:xfrm>
          <a:off x="19310427" y="681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134129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71CE25AA-2C77-42E4-802E-DFB5624D8950}"/>
            </a:ext>
          </a:extLst>
        </xdr:cNvPr>
        <xdr:cNvSpPr txBox="1"/>
      </xdr:nvSpPr>
      <xdr:spPr>
        <a:xfrm>
          <a:off x="18421427" y="682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4D8C2AD-9CEF-4429-A0D8-7283E4D4680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3652629-9D48-4404-BC8F-BF5B98A41F2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5432B853-9C78-466C-808A-A45B2C7EE2A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C1DF7631-F437-419F-95C7-D4310CBD244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75144E94-28FB-443F-BC08-80EB7185843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5015874-BA8B-4F25-A934-C53225A270C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5114145-5971-4B6D-9094-53720EF2AA9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C2EF16B-49B2-4D58-8F98-AA6C21447D1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C1032D99-D945-4874-9002-CB65D2C4110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EB267783-F4E6-409B-8BA4-46CEC3502D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FFBFC93-BD0F-48AF-A6F3-17A5F836271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DCFC9118-BD20-4B22-8D54-1B0072483C2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1A0D66CF-5720-43AA-82F3-94BE1E9D776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CDCBAA80-4137-42FD-B5A9-74AD68D01B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D357D7FA-D704-415A-BB44-F076D2FE07A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CC4B0C7A-BBB7-4870-BA19-62B6458FB18F}"/>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DF9C1CF6-3534-42E3-B77A-0422FC08218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AB15CF8F-A2F4-4618-898F-50B9BE51D55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43253FAC-28BC-4324-8188-24AF215B639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EFFEB4D4-3D0C-48C4-B784-F0FEBA1E32A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61A84C40-4D54-4C90-B9EE-3E984410D69E}"/>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73027022-91D4-4198-96E4-E1F40C00715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A29D989-A153-4200-B699-4DC788BAA2C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50F289E-100F-4B7D-B1D3-3C1AC785E19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D1E103AF-DD92-4C42-AFF0-59EBE659A3A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FD4683FC-F532-4A32-B102-5EC64743C6C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C189C69E-E64F-45EF-86F4-2762B0883B82}"/>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F20691A2-7AF1-4C83-BAF2-E9C1832BDFEB}"/>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599CFD66-5479-4211-B30F-73D0682440C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FE10E76C-234B-4E85-BB3F-57104DB831CE}"/>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397A9E6E-DEA7-436A-B8CA-D18AA63607F4}"/>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C973D250-CA49-4522-987F-49E3E554E328}"/>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47CA239-A6CE-4F7F-BC72-EB60AD7ECD2A}"/>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5BA342B0-1147-477A-AC73-330AB93B908F}"/>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A59427F-A09C-4FE0-A1D1-A20D87A3DEF5}"/>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B7722AA3-F6E1-468A-96E4-2E8055EBC33C}"/>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D261872E-78DD-4362-B7FF-FDE10AA5B679}"/>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F30ED8C-A595-494C-9339-8721DF52184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542DA96-0067-4276-8F3B-F1510E9C148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2313983-137D-4595-884D-5A5E1D3C75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F185E1D-69D2-4FB4-836C-47D3ACB9EF5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B18982D-D35E-4F03-A1B4-A7AC1F77279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101056</xdr:rowOff>
    </xdr:from>
    <xdr:to>
      <xdr:col>85</xdr:col>
      <xdr:colOff>177800</xdr:colOff>
      <xdr:row>62</xdr:row>
      <xdr:rowOff>31206</xdr:rowOff>
    </xdr:to>
    <xdr:sp macro="" textlink="">
      <xdr:nvSpPr>
        <xdr:cNvPr id="548" name="楕円 547">
          <a:extLst>
            <a:ext uri="{FF2B5EF4-FFF2-40B4-BE49-F238E27FC236}">
              <a16:creationId xmlns:a16="http://schemas.microsoft.com/office/drawing/2014/main" id="{50D58FF5-E4FA-4671-B16A-F0F6D98C7835}"/>
            </a:ext>
          </a:extLst>
        </xdr:cNvPr>
        <xdr:cNvSpPr/>
      </xdr:nvSpPr>
      <xdr:spPr>
        <a:xfrm>
          <a:off x="16268700" y="1055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79483</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64555E1-ABFC-4E87-932B-96455D8B6D91}"/>
            </a:ext>
          </a:extLst>
        </xdr:cNvPr>
        <xdr:cNvSpPr txBox="1"/>
      </xdr:nvSpPr>
      <xdr:spPr>
        <a:xfrm>
          <a:off x="16357600"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45538</xdr:rowOff>
    </xdr:from>
    <xdr:to>
      <xdr:col>81</xdr:col>
      <xdr:colOff>101600</xdr:colOff>
      <xdr:row>61</xdr:row>
      <xdr:rowOff>147138</xdr:rowOff>
    </xdr:to>
    <xdr:sp macro="" textlink="">
      <xdr:nvSpPr>
        <xdr:cNvPr id="550" name="楕円 549">
          <a:extLst>
            <a:ext uri="{FF2B5EF4-FFF2-40B4-BE49-F238E27FC236}">
              <a16:creationId xmlns:a16="http://schemas.microsoft.com/office/drawing/2014/main" id="{7D019081-2554-4636-B4A7-0A26CA1EA18B}"/>
            </a:ext>
          </a:extLst>
        </xdr:cNvPr>
        <xdr:cNvSpPr/>
      </xdr:nvSpPr>
      <xdr:spPr>
        <a:xfrm>
          <a:off x="15430500" y="1050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96338</xdr:rowOff>
    </xdr:from>
    <xdr:to>
      <xdr:col>85</xdr:col>
      <xdr:colOff>127000</xdr:colOff>
      <xdr:row>61</xdr:row>
      <xdr:rowOff>151856</xdr:rowOff>
    </xdr:to>
    <xdr:cxnSp macro="">
      <xdr:nvCxnSpPr>
        <xdr:cNvPr id="551" name="直線コネクタ 550">
          <a:extLst>
            <a:ext uri="{FF2B5EF4-FFF2-40B4-BE49-F238E27FC236}">
              <a16:creationId xmlns:a16="http://schemas.microsoft.com/office/drawing/2014/main" id="{07FCBE83-3C46-4A52-BAF0-0ECC28345D0B}"/>
            </a:ext>
          </a:extLst>
        </xdr:cNvPr>
        <xdr:cNvCxnSpPr/>
      </xdr:nvCxnSpPr>
      <xdr:spPr>
        <a:xfrm>
          <a:off x="15481300" y="10554788"/>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161472</xdr:rowOff>
    </xdr:from>
    <xdr:to>
      <xdr:col>76</xdr:col>
      <xdr:colOff>165100</xdr:colOff>
      <xdr:row>61</xdr:row>
      <xdr:rowOff>91622</xdr:rowOff>
    </xdr:to>
    <xdr:sp macro="" textlink="">
      <xdr:nvSpPr>
        <xdr:cNvPr id="552" name="楕円 551">
          <a:extLst>
            <a:ext uri="{FF2B5EF4-FFF2-40B4-BE49-F238E27FC236}">
              <a16:creationId xmlns:a16="http://schemas.microsoft.com/office/drawing/2014/main" id="{6DB4DED5-9A1D-4C8D-9B3A-6DDBAA84577B}"/>
            </a:ext>
          </a:extLst>
        </xdr:cNvPr>
        <xdr:cNvSpPr/>
      </xdr:nvSpPr>
      <xdr:spPr>
        <a:xfrm>
          <a:off x="14541500" y="1044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40822</xdr:rowOff>
    </xdr:from>
    <xdr:to>
      <xdr:col>81</xdr:col>
      <xdr:colOff>50800</xdr:colOff>
      <xdr:row>61</xdr:row>
      <xdr:rowOff>96338</xdr:rowOff>
    </xdr:to>
    <xdr:cxnSp macro="">
      <xdr:nvCxnSpPr>
        <xdr:cNvPr id="553" name="直線コネクタ 552">
          <a:extLst>
            <a:ext uri="{FF2B5EF4-FFF2-40B4-BE49-F238E27FC236}">
              <a16:creationId xmlns:a16="http://schemas.microsoft.com/office/drawing/2014/main" id="{992D035C-00EF-4BC7-A587-DACFC7352B24}"/>
            </a:ext>
          </a:extLst>
        </xdr:cNvPr>
        <xdr:cNvCxnSpPr/>
      </xdr:nvCxnSpPr>
      <xdr:spPr>
        <a:xfrm>
          <a:off x="14592300" y="1049927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92891</xdr:rowOff>
    </xdr:from>
    <xdr:to>
      <xdr:col>72</xdr:col>
      <xdr:colOff>38100</xdr:colOff>
      <xdr:row>61</xdr:row>
      <xdr:rowOff>23041</xdr:rowOff>
    </xdr:to>
    <xdr:sp macro="" textlink="">
      <xdr:nvSpPr>
        <xdr:cNvPr id="554" name="楕円 553">
          <a:extLst>
            <a:ext uri="{FF2B5EF4-FFF2-40B4-BE49-F238E27FC236}">
              <a16:creationId xmlns:a16="http://schemas.microsoft.com/office/drawing/2014/main" id="{7DA658F7-2FE8-412B-8ACA-6E9DB7E897E6}"/>
            </a:ext>
          </a:extLst>
        </xdr:cNvPr>
        <xdr:cNvSpPr/>
      </xdr:nvSpPr>
      <xdr:spPr>
        <a:xfrm>
          <a:off x="13652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143691</xdr:rowOff>
    </xdr:from>
    <xdr:to>
      <xdr:col>76</xdr:col>
      <xdr:colOff>114300</xdr:colOff>
      <xdr:row>61</xdr:row>
      <xdr:rowOff>40822</xdr:rowOff>
    </xdr:to>
    <xdr:cxnSp macro="">
      <xdr:nvCxnSpPr>
        <xdr:cNvPr id="555" name="直線コネクタ 554">
          <a:extLst>
            <a:ext uri="{FF2B5EF4-FFF2-40B4-BE49-F238E27FC236}">
              <a16:creationId xmlns:a16="http://schemas.microsoft.com/office/drawing/2014/main" id="{0B91105C-4CFB-4956-86EB-7D3F6421E342}"/>
            </a:ext>
          </a:extLst>
        </xdr:cNvPr>
        <xdr:cNvCxnSpPr/>
      </xdr:nvCxnSpPr>
      <xdr:spPr>
        <a:xfrm>
          <a:off x="13703300" y="10430691"/>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43906</xdr:rowOff>
    </xdr:from>
    <xdr:to>
      <xdr:col>67</xdr:col>
      <xdr:colOff>101600</xdr:colOff>
      <xdr:row>60</xdr:row>
      <xdr:rowOff>145506</xdr:rowOff>
    </xdr:to>
    <xdr:sp macro="" textlink="">
      <xdr:nvSpPr>
        <xdr:cNvPr id="556" name="楕円 555">
          <a:extLst>
            <a:ext uri="{FF2B5EF4-FFF2-40B4-BE49-F238E27FC236}">
              <a16:creationId xmlns:a16="http://schemas.microsoft.com/office/drawing/2014/main" id="{3660DDD7-154E-4EE9-A909-3E7678A442CC}"/>
            </a:ext>
          </a:extLst>
        </xdr:cNvPr>
        <xdr:cNvSpPr/>
      </xdr:nvSpPr>
      <xdr:spPr>
        <a:xfrm>
          <a:off x="12763500" y="1033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94706</xdr:rowOff>
    </xdr:from>
    <xdr:to>
      <xdr:col>71</xdr:col>
      <xdr:colOff>177800</xdr:colOff>
      <xdr:row>60</xdr:row>
      <xdr:rowOff>143691</xdr:rowOff>
    </xdr:to>
    <xdr:cxnSp macro="">
      <xdr:nvCxnSpPr>
        <xdr:cNvPr id="557" name="直線コネクタ 556">
          <a:extLst>
            <a:ext uri="{FF2B5EF4-FFF2-40B4-BE49-F238E27FC236}">
              <a16:creationId xmlns:a16="http://schemas.microsoft.com/office/drawing/2014/main" id="{CFB1FD5A-41A7-484F-AFFA-0A0891D12E90}"/>
            </a:ext>
          </a:extLst>
        </xdr:cNvPr>
        <xdr:cNvCxnSpPr/>
      </xdr:nvCxnSpPr>
      <xdr:spPr>
        <a:xfrm>
          <a:off x="12814300" y="1038170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684DB1AF-E21D-47B8-ACE6-99F16197C0FB}"/>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DF07A47B-09EC-4ECB-AD1E-DB3034E98E6B}"/>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7081F3F1-C1AF-44D6-9174-E09F300D36E8}"/>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D58805B0-4B04-4E3F-A360-8B006A4DA25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138265</xdr:rowOff>
    </xdr:from>
    <xdr:ext cx="405111" cy="259045"/>
    <xdr:sp macro="" textlink="">
      <xdr:nvSpPr>
        <xdr:cNvPr id="562" name="n_1mainValue【学校施設】&#10;有形固定資産減価償却率">
          <a:extLst>
            <a:ext uri="{FF2B5EF4-FFF2-40B4-BE49-F238E27FC236}">
              <a16:creationId xmlns:a16="http://schemas.microsoft.com/office/drawing/2014/main" id="{D2C08440-2117-4F3E-868F-D8D5CAD126DF}"/>
            </a:ext>
          </a:extLst>
        </xdr:cNvPr>
        <xdr:cNvSpPr txBox="1"/>
      </xdr:nvSpPr>
      <xdr:spPr>
        <a:xfrm>
          <a:off x="15266044"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82749</xdr:rowOff>
    </xdr:from>
    <xdr:ext cx="405111" cy="259045"/>
    <xdr:sp macro="" textlink="">
      <xdr:nvSpPr>
        <xdr:cNvPr id="563" name="n_2mainValue【学校施設】&#10;有形固定資産減価償却率">
          <a:extLst>
            <a:ext uri="{FF2B5EF4-FFF2-40B4-BE49-F238E27FC236}">
              <a16:creationId xmlns:a16="http://schemas.microsoft.com/office/drawing/2014/main" id="{DB6AB131-E023-41EE-B8A3-F38C5A386D63}"/>
            </a:ext>
          </a:extLst>
        </xdr:cNvPr>
        <xdr:cNvSpPr txBox="1"/>
      </xdr:nvSpPr>
      <xdr:spPr>
        <a:xfrm>
          <a:off x="143897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14168</xdr:rowOff>
    </xdr:from>
    <xdr:ext cx="405111" cy="259045"/>
    <xdr:sp macro="" textlink="">
      <xdr:nvSpPr>
        <xdr:cNvPr id="564" name="n_3mainValue【学校施設】&#10;有形固定資産減価償却率">
          <a:extLst>
            <a:ext uri="{FF2B5EF4-FFF2-40B4-BE49-F238E27FC236}">
              <a16:creationId xmlns:a16="http://schemas.microsoft.com/office/drawing/2014/main" id="{CFB7853A-3155-48BE-8D11-B67E5BF12600}"/>
            </a:ext>
          </a:extLst>
        </xdr:cNvPr>
        <xdr:cNvSpPr txBox="1"/>
      </xdr:nvSpPr>
      <xdr:spPr>
        <a:xfrm>
          <a:off x="13500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136633</xdr:rowOff>
    </xdr:from>
    <xdr:ext cx="405111" cy="259045"/>
    <xdr:sp macro="" textlink="">
      <xdr:nvSpPr>
        <xdr:cNvPr id="565" name="n_4mainValue【学校施設】&#10;有形固定資産減価償却率">
          <a:extLst>
            <a:ext uri="{FF2B5EF4-FFF2-40B4-BE49-F238E27FC236}">
              <a16:creationId xmlns:a16="http://schemas.microsoft.com/office/drawing/2014/main" id="{25664607-5459-4E5C-AB21-E6DBFA12D1A7}"/>
            </a:ext>
          </a:extLst>
        </xdr:cNvPr>
        <xdr:cNvSpPr txBox="1"/>
      </xdr:nvSpPr>
      <xdr:spPr>
        <a:xfrm>
          <a:off x="12611744" y="1042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D3ADEB3D-AD68-48A9-B026-0505AF60E4C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741F1E1-0AA0-4422-A133-E17324F7A75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32AE81F-0A5C-4238-8EFF-CB70BF74433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D1EDDAD-5ED7-43FA-884D-9EA36D2C506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2714686-BF12-4FF0-B36D-174FB19AFA7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B4032BFE-CF54-4E70-829D-17623180B3E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54EA248-A567-40B2-B237-83EF1AE1E22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58E6E34-4B8E-4661-BD41-00107CC1E43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E151E00-AA36-4FF1-BE04-0D6867604C1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C9AC1A38-E865-481D-BF3F-BB2CB0E42C5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75EB25CC-8F94-4258-9E41-4112506678B3}"/>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6A816DE2-EE22-4435-9139-6A13C9BF82FB}"/>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9B9BE6C-EF02-49C3-8812-E27EC467E74B}"/>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18E7A2D-388A-4515-B6D0-56F9853543E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13D64528-2C1B-485A-88B3-FAADA6577C7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545181D0-FC99-4539-91FB-262136B9EB1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3AE763D0-71F7-4C33-8871-5D449A262DE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5C4E065B-64B3-4CC9-948A-05678B16E041}"/>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A6EEA6AB-2544-4F90-AECC-48FF0482B5C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D0020640-C8A8-4F4D-99D7-882D493BEEC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687F26B4-823F-410B-8DD5-E279741701D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B07859EF-332B-4E5C-B8BB-9051ABBEF5A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F4EC1BC-9554-43CC-B57B-BD0BB0C9058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AD75FF7E-66FA-466B-8181-35257A1BFB0E}"/>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A942CDC2-25F3-40B8-9494-255E042FE6D4}"/>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D848FE30-6C5A-437B-B3BC-C9739707E509}"/>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ED1E8E62-3D75-401E-899B-F46B37FF63CD}"/>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91509312-863A-4BB3-A11B-5798ED9B2B1B}"/>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E94B1A3F-051B-4F93-B9E5-475234DE9029}"/>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EFE2CEB8-89A2-40CB-9ABF-2E8AACF11E15}"/>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4B6CC6DD-9AD8-4E65-A497-D6684E8BF218}"/>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3ED7BE33-4089-4116-85B3-2722D2A6D8DB}"/>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684DE7AC-BDFF-4896-85F5-5BD2FD15162A}"/>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B635BA2F-D457-460D-AC5D-EF4B0232A291}"/>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5CC9582-5D82-4C7D-AF85-858742590E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4D151117-9023-4698-86AB-0673486116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84FA956-B5A8-4461-9E43-9D9D6593C46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A0A589D-B013-45C9-9B39-68525AB2744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1977AFE-2B28-4938-A02A-6CE2743B4DC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128460</xdr:rowOff>
    </xdr:from>
    <xdr:to>
      <xdr:col>116</xdr:col>
      <xdr:colOff>114300</xdr:colOff>
      <xdr:row>60</xdr:row>
      <xdr:rowOff>58610</xdr:rowOff>
    </xdr:to>
    <xdr:sp macro="" textlink="">
      <xdr:nvSpPr>
        <xdr:cNvPr id="605" name="楕円 604">
          <a:extLst>
            <a:ext uri="{FF2B5EF4-FFF2-40B4-BE49-F238E27FC236}">
              <a16:creationId xmlns:a16="http://schemas.microsoft.com/office/drawing/2014/main" id="{E1823F65-7062-4A53-AB4C-7ACC1C7DFB36}"/>
            </a:ext>
          </a:extLst>
        </xdr:cNvPr>
        <xdr:cNvSpPr/>
      </xdr:nvSpPr>
      <xdr:spPr>
        <a:xfrm>
          <a:off x="22110700" y="102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151337</xdr:rowOff>
    </xdr:from>
    <xdr:ext cx="469744" cy="259045"/>
    <xdr:sp macro="" textlink="">
      <xdr:nvSpPr>
        <xdr:cNvPr id="606" name="【学校施設】&#10;一人当たり面積該当値テキスト">
          <a:extLst>
            <a:ext uri="{FF2B5EF4-FFF2-40B4-BE49-F238E27FC236}">
              <a16:creationId xmlns:a16="http://schemas.microsoft.com/office/drawing/2014/main" id="{A4563A2D-8CA7-429A-9767-A64B0C373082}"/>
            </a:ext>
          </a:extLst>
        </xdr:cNvPr>
        <xdr:cNvSpPr txBox="1"/>
      </xdr:nvSpPr>
      <xdr:spPr>
        <a:xfrm>
          <a:off x="22199600" y="1009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146558</xdr:rowOff>
    </xdr:from>
    <xdr:to>
      <xdr:col>112</xdr:col>
      <xdr:colOff>38100</xdr:colOff>
      <xdr:row>60</xdr:row>
      <xdr:rowOff>76708</xdr:rowOff>
    </xdr:to>
    <xdr:sp macro="" textlink="">
      <xdr:nvSpPr>
        <xdr:cNvPr id="607" name="楕円 606">
          <a:extLst>
            <a:ext uri="{FF2B5EF4-FFF2-40B4-BE49-F238E27FC236}">
              <a16:creationId xmlns:a16="http://schemas.microsoft.com/office/drawing/2014/main" id="{02B7B616-F224-4B16-B5C5-A93E2808C3B4}"/>
            </a:ext>
          </a:extLst>
        </xdr:cNvPr>
        <xdr:cNvSpPr/>
      </xdr:nvSpPr>
      <xdr:spPr>
        <a:xfrm>
          <a:off x="21272500" y="1026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7810</xdr:rowOff>
    </xdr:from>
    <xdr:to>
      <xdr:col>116</xdr:col>
      <xdr:colOff>63500</xdr:colOff>
      <xdr:row>60</xdr:row>
      <xdr:rowOff>25908</xdr:rowOff>
    </xdr:to>
    <xdr:cxnSp macro="">
      <xdr:nvCxnSpPr>
        <xdr:cNvPr id="608" name="直線コネクタ 607">
          <a:extLst>
            <a:ext uri="{FF2B5EF4-FFF2-40B4-BE49-F238E27FC236}">
              <a16:creationId xmlns:a16="http://schemas.microsoft.com/office/drawing/2014/main" id="{88391195-CB01-480F-BE0E-E31CAAE292CC}"/>
            </a:ext>
          </a:extLst>
        </xdr:cNvPr>
        <xdr:cNvCxnSpPr/>
      </xdr:nvCxnSpPr>
      <xdr:spPr>
        <a:xfrm flipV="1">
          <a:off x="21323300" y="10294810"/>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165418</xdr:rowOff>
    </xdr:from>
    <xdr:to>
      <xdr:col>107</xdr:col>
      <xdr:colOff>101600</xdr:colOff>
      <xdr:row>60</xdr:row>
      <xdr:rowOff>95568</xdr:rowOff>
    </xdr:to>
    <xdr:sp macro="" textlink="">
      <xdr:nvSpPr>
        <xdr:cNvPr id="609" name="楕円 608">
          <a:extLst>
            <a:ext uri="{FF2B5EF4-FFF2-40B4-BE49-F238E27FC236}">
              <a16:creationId xmlns:a16="http://schemas.microsoft.com/office/drawing/2014/main" id="{87E0B7BB-FD48-4052-9532-AD87A6B9E515}"/>
            </a:ext>
          </a:extLst>
        </xdr:cNvPr>
        <xdr:cNvSpPr/>
      </xdr:nvSpPr>
      <xdr:spPr>
        <a:xfrm>
          <a:off x="20383500" y="1028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25908</xdr:rowOff>
    </xdr:from>
    <xdr:to>
      <xdr:col>111</xdr:col>
      <xdr:colOff>177800</xdr:colOff>
      <xdr:row>60</xdr:row>
      <xdr:rowOff>44768</xdr:rowOff>
    </xdr:to>
    <xdr:cxnSp macro="">
      <xdr:nvCxnSpPr>
        <xdr:cNvPr id="610" name="直線コネクタ 609">
          <a:extLst>
            <a:ext uri="{FF2B5EF4-FFF2-40B4-BE49-F238E27FC236}">
              <a16:creationId xmlns:a16="http://schemas.microsoft.com/office/drawing/2014/main" id="{58467F13-53F8-421D-BFD4-7FD3411D65B9}"/>
            </a:ext>
          </a:extLst>
        </xdr:cNvPr>
        <xdr:cNvCxnSpPr/>
      </xdr:nvCxnSpPr>
      <xdr:spPr>
        <a:xfrm flipV="1">
          <a:off x="20434300" y="10312908"/>
          <a:ext cx="889000" cy="1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13208</xdr:rowOff>
    </xdr:from>
    <xdr:to>
      <xdr:col>102</xdr:col>
      <xdr:colOff>165100</xdr:colOff>
      <xdr:row>60</xdr:row>
      <xdr:rowOff>114808</xdr:rowOff>
    </xdr:to>
    <xdr:sp macro="" textlink="">
      <xdr:nvSpPr>
        <xdr:cNvPr id="611" name="楕円 610">
          <a:extLst>
            <a:ext uri="{FF2B5EF4-FFF2-40B4-BE49-F238E27FC236}">
              <a16:creationId xmlns:a16="http://schemas.microsoft.com/office/drawing/2014/main" id="{C93C1E72-106C-4CE1-A47C-DC8FE7B2D97B}"/>
            </a:ext>
          </a:extLst>
        </xdr:cNvPr>
        <xdr:cNvSpPr/>
      </xdr:nvSpPr>
      <xdr:spPr>
        <a:xfrm>
          <a:off x="194945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44768</xdr:rowOff>
    </xdr:from>
    <xdr:to>
      <xdr:col>107</xdr:col>
      <xdr:colOff>50800</xdr:colOff>
      <xdr:row>60</xdr:row>
      <xdr:rowOff>64008</xdr:rowOff>
    </xdr:to>
    <xdr:cxnSp macro="">
      <xdr:nvCxnSpPr>
        <xdr:cNvPr id="612" name="直線コネクタ 611">
          <a:extLst>
            <a:ext uri="{FF2B5EF4-FFF2-40B4-BE49-F238E27FC236}">
              <a16:creationId xmlns:a16="http://schemas.microsoft.com/office/drawing/2014/main" id="{1ACF2A9F-F3F1-45BE-9FC1-346E51C1B02A}"/>
            </a:ext>
          </a:extLst>
        </xdr:cNvPr>
        <xdr:cNvCxnSpPr/>
      </xdr:nvCxnSpPr>
      <xdr:spPr>
        <a:xfrm flipV="1">
          <a:off x="19545300" y="10331768"/>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28067</xdr:rowOff>
    </xdr:from>
    <xdr:to>
      <xdr:col>98</xdr:col>
      <xdr:colOff>38100</xdr:colOff>
      <xdr:row>60</xdr:row>
      <xdr:rowOff>129667</xdr:rowOff>
    </xdr:to>
    <xdr:sp macro="" textlink="">
      <xdr:nvSpPr>
        <xdr:cNvPr id="613" name="楕円 612">
          <a:extLst>
            <a:ext uri="{FF2B5EF4-FFF2-40B4-BE49-F238E27FC236}">
              <a16:creationId xmlns:a16="http://schemas.microsoft.com/office/drawing/2014/main" id="{8E7245F3-49D4-4248-90AA-E15D714CD1F5}"/>
            </a:ext>
          </a:extLst>
        </xdr:cNvPr>
        <xdr:cNvSpPr/>
      </xdr:nvSpPr>
      <xdr:spPr>
        <a:xfrm>
          <a:off x="18605500" y="1031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64008</xdr:rowOff>
    </xdr:from>
    <xdr:to>
      <xdr:col>102</xdr:col>
      <xdr:colOff>114300</xdr:colOff>
      <xdr:row>60</xdr:row>
      <xdr:rowOff>78867</xdr:rowOff>
    </xdr:to>
    <xdr:cxnSp macro="">
      <xdr:nvCxnSpPr>
        <xdr:cNvPr id="614" name="直線コネクタ 613">
          <a:extLst>
            <a:ext uri="{FF2B5EF4-FFF2-40B4-BE49-F238E27FC236}">
              <a16:creationId xmlns:a16="http://schemas.microsoft.com/office/drawing/2014/main" id="{4CFD6E10-8A78-4DDC-81FF-055E6B4690BC}"/>
            </a:ext>
          </a:extLst>
        </xdr:cNvPr>
        <xdr:cNvCxnSpPr/>
      </xdr:nvCxnSpPr>
      <xdr:spPr>
        <a:xfrm flipV="1">
          <a:off x="18656300" y="10351008"/>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133AA0B-AB7E-4D03-98B5-3790152D47EA}"/>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AD3BCFD5-E0FF-482D-8070-7D700C713337}"/>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FE4808B5-B2A2-4D1B-9F81-6A4A29F5C7C4}"/>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DC9F2CF1-8EE3-433D-B3FA-FDDABAD3EF0B}"/>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93235</xdr:rowOff>
    </xdr:from>
    <xdr:ext cx="469744" cy="259045"/>
    <xdr:sp macro="" textlink="">
      <xdr:nvSpPr>
        <xdr:cNvPr id="619" name="n_1mainValue【学校施設】&#10;一人当たり面積">
          <a:extLst>
            <a:ext uri="{FF2B5EF4-FFF2-40B4-BE49-F238E27FC236}">
              <a16:creationId xmlns:a16="http://schemas.microsoft.com/office/drawing/2014/main" id="{8FB40F4B-4BF4-4072-A251-1905B263C7FC}"/>
            </a:ext>
          </a:extLst>
        </xdr:cNvPr>
        <xdr:cNvSpPr txBox="1"/>
      </xdr:nvSpPr>
      <xdr:spPr>
        <a:xfrm>
          <a:off x="21075727" y="1003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112095</xdr:rowOff>
    </xdr:from>
    <xdr:ext cx="469744" cy="259045"/>
    <xdr:sp macro="" textlink="">
      <xdr:nvSpPr>
        <xdr:cNvPr id="620" name="n_2mainValue【学校施設】&#10;一人当たり面積">
          <a:extLst>
            <a:ext uri="{FF2B5EF4-FFF2-40B4-BE49-F238E27FC236}">
              <a16:creationId xmlns:a16="http://schemas.microsoft.com/office/drawing/2014/main" id="{A3007958-BB02-4EEB-B16E-615128AFCDC0}"/>
            </a:ext>
          </a:extLst>
        </xdr:cNvPr>
        <xdr:cNvSpPr txBox="1"/>
      </xdr:nvSpPr>
      <xdr:spPr>
        <a:xfrm>
          <a:off x="20199427" y="10056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131335</xdr:rowOff>
    </xdr:from>
    <xdr:ext cx="469744" cy="259045"/>
    <xdr:sp macro="" textlink="">
      <xdr:nvSpPr>
        <xdr:cNvPr id="621" name="n_3mainValue【学校施設】&#10;一人当たり面積">
          <a:extLst>
            <a:ext uri="{FF2B5EF4-FFF2-40B4-BE49-F238E27FC236}">
              <a16:creationId xmlns:a16="http://schemas.microsoft.com/office/drawing/2014/main" id="{80BA5E6F-4C9B-4B30-B337-C9E5FAD00BB2}"/>
            </a:ext>
          </a:extLst>
        </xdr:cNvPr>
        <xdr:cNvSpPr txBox="1"/>
      </xdr:nvSpPr>
      <xdr:spPr>
        <a:xfrm>
          <a:off x="19310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146194</xdr:rowOff>
    </xdr:from>
    <xdr:ext cx="469744" cy="259045"/>
    <xdr:sp macro="" textlink="">
      <xdr:nvSpPr>
        <xdr:cNvPr id="622" name="n_4mainValue【学校施設】&#10;一人当たり面積">
          <a:extLst>
            <a:ext uri="{FF2B5EF4-FFF2-40B4-BE49-F238E27FC236}">
              <a16:creationId xmlns:a16="http://schemas.microsoft.com/office/drawing/2014/main" id="{75FF1308-5792-4682-BFE2-5598E1B994D3}"/>
            </a:ext>
          </a:extLst>
        </xdr:cNvPr>
        <xdr:cNvSpPr txBox="1"/>
      </xdr:nvSpPr>
      <xdr:spPr>
        <a:xfrm>
          <a:off x="18421427" y="1009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B15384EE-9EA5-4A9D-A4A3-469D5F1B34F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55EBFD0-C903-4B81-BC6F-4CB32881F1F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8ED478B-7CE3-45D5-A4A4-19751F553D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E0DFFB6C-F80B-415E-AE00-F81A1EE8C9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3EB086A-2E4F-4B52-85AB-4F25CC9D322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6E19E7FD-EC5D-48B6-9632-C0C835B21D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2CE8F13-EF5F-4C19-90FD-B88A9006F4A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C83C3CB0-B315-4934-8947-94426CFF777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D62485DF-FD84-4CDB-B0E6-5DF277E43E3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C4245D2-053E-4AB3-80B3-868B16D0C81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ED1221E0-AC21-4CF1-9824-4E345F232EA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86487715-08C2-484B-ACA1-DBC9D96A26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357BED60-310F-4FF8-9922-9E27D795C8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41E42157-ED89-42C8-A556-5223F455826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2DA5404C-D768-4AA6-8985-403818351C3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3F4A064E-C814-45CB-85E7-D1C684DE8B5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7D578A06-B978-40A5-8DC1-F62A522828D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61A364C4-783C-4667-B15F-88B4D2BC875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E71345F-5604-4351-9616-43CB1BEF713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3B489657-8297-4FC2-AB96-1DDB1BDFC5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796C419B-739B-4B8E-A9E2-1755C6C873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384D4C65-07F4-43C3-A63B-A62C3659C38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A7B94288-E32F-42D5-AC3E-3E176FD4679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952E3DB6-66ED-497A-8657-AB55321E851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CB285322-A18B-4AE6-BC02-8441ADC923F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60955323-9287-4311-90DC-2C4CCD75784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B7ABE76E-140A-4EC5-A11F-D0B127D565C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B38D67D-BB3A-4BC9-962B-62FBD668970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A7641CF2-6267-499B-9189-9B7E2AB2922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1A39BDB7-A0EC-4C6E-BAD1-F0A220FE6E8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A3185C-0BFA-45D7-B1F0-F8B62D1656D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2CB61671-6293-4502-8964-1AB0EE5573E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BC0FFD60-6DE2-4687-8842-F70130C5928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F2A4A2BC-63AB-472E-BF54-34F938E22C6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A514D94C-AB61-4BBA-B95D-67EF2679720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E0F83B98-F9DC-4B56-A17A-40F191BCF23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6DA3AFC3-DEE0-4938-8A99-0C1316EAB47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AC498FCB-E118-41D7-AFFD-80F020581A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8C3D626F-5C51-4C37-A484-8A2BB6FED18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DCB5AD48-5C76-4ABF-B4C2-8AF059650A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7E0F0F53-44BB-41CA-8866-394413E01A4A}"/>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ADB391AF-0E7C-4C36-9CF7-C95239C4DFD6}"/>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3464C49F-D2F0-4233-A4DB-914EC336EE4A}"/>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19E3D55F-4CC1-4CE1-A341-22C3F3511E9D}"/>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2A8F2143-4B81-4C36-9059-0C762FC39422}"/>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668" name="【公民館】&#10;有形固定資産減価償却率平均値テキスト">
          <a:extLst>
            <a:ext uri="{FF2B5EF4-FFF2-40B4-BE49-F238E27FC236}">
              <a16:creationId xmlns:a16="http://schemas.microsoft.com/office/drawing/2014/main" id="{62CB5225-814C-4AC9-9307-CE18DB06C432}"/>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E2E28562-2D8F-4449-A3A4-0AD859E75065}"/>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89184EC1-ED7D-4A2F-A759-CD1E91ADA029}"/>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EFFB60E0-95E3-448D-BA83-2DEB235081CF}"/>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C14A0C17-F438-4D0E-B6A2-921BCB51CAD3}"/>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673" name="フローチャート: 判断 672">
          <a:extLst>
            <a:ext uri="{FF2B5EF4-FFF2-40B4-BE49-F238E27FC236}">
              <a16:creationId xmlns:a16="http://schemas.microsoft.com/office/drawing/2014/main" id="{A86E2B47-8E90-46F3-A995-D854B0F6626B}"/>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F775113-5371-40AF-8326-D2B728AF795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B9F0F48-6037-4EA1-A21B-9C36E8060D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17C4150-4133-4F7E-A843-4338270F97B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7CED937-222D-4F58-ADDC-A280A25C4D1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0834726-6B43-4062-AB3A-F6CBC891FA0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84455</xdr:rowOff>
    </xdr:from>
    <xdr:to>
      <xdr:col>85</xdr:col>
      <xdr:colOff>177800</xdr:colOff>
      <xdr:row>106</xdr:row>
      <xdr:rowOff>14605</xdr:rowOff>
    </xdr:to>
    <xdr:sp macro="" textlink="">
      <xdr:nvSpPr>
        <xdr:cNvPr id="679" name="楕円 678">
          <a:extLst>
            <a:ext uri="{FF2B5EF4-FFF2-40B4-BE49-F238E27FC236}">
              <a16:creationId xmlns:a16="http://schemas.microsoft.com/office/drawing/2014/main" id="{288D392C-EC0C-4D40-BE29-A745C90CCB5C}"/>
            </a:ext>
          </a:extLst>
        </xdr:cNvPr>
        <xdr:cNvSpPr/>
      </xdr:nvSpPr>
      <xdr:spPr>
        <a:xfrm>
          <a:off x="16268700" y="1808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62882</xdr:rowOff>
    </xdr:from>
    <xdr:ext cx="405111" cy="259045"/>
    <xdr:sp macro="" textlink="">
      <xdr:nvSpPr>
        <xdr:cNvPr id="680" name="【公民館】&#10;有形固定資産減価償却率該当値テキスト">
          <a:extLst>
            <a:ext uri="{FF2B5EF4-FFF2-40B4-BE49-F238E27FC236}">
              <a16:creationId xmlns:a16="http://schemas.microsoft.com/office/drawing/2014/main" id="{359B8EC5-DABC-438E-A03D-34F76C84080E}"/>
            </a:ext>
          </a:extLst>
        </xdr:cNvPr>
        <xdr:cNvSpPr txBox="1"/>
      </xdr:nvSpPr>
      <xdr:spPr>
        <a:xfrm>
          <a:off x="16357600" y="1806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50164</xdr:rowOff>
    </xdr:from>
    <xdr:to>
      <xdr:col>81</xdr:col>
      <xdr:colOff>101600</xdr:colOff>
      <xdr:row>105</xdr:row>
      <xdr:rowOff>151764</xdr:rowOff>
    </xdr:to>
    <xdr:sp macro="" textlink="">
      <xdr:nvSpPr>
        <xdr:cNvPr id="681" name="楕円 680">
          <a:extLst>
            <a:ext uri="{FF2B5EF4-FFF2-40B4-BE49-F238E27FC236}">
              <a16:creationId xmlns:a16="http://schemas.microsoft.com/office/drawing/2014/main" id="{2DA71608-45AE-4C1F-B297-C7BCE4639007}"/>
            </a:ext>
          </a:extLst>
        </xdr:cNvPr>
        <xdr:cNvSpPr/>
      </xdr:nvSpPr>
      <xdr:spPr>
        <a:xfrm>
          <a:off x="15430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100964</xdr:rowOff>
    </xdr:from>
    <xdr:to>
      <xdr:col>85</xdr:col>
      <xdr:colOff>127000</xdr:colOff>
      <xdr:row>105</xdr:row>
      <xdr:rowOff>135255</xdr:rowOff>
    </xdr:to>
    <xdr:cxnSp macro="">
      <xdr:nvCxnSpPr>
        <xdr:cNvPr id="682" name="直線コネクタ 681">
          <a:extLst>
            <a:ext uri="{FF2B5EF4-FFF2-40B4-BE49-F238E27FC236}">
              <a16:creationId xmlns:a16="http://schemas.microsoft.com/office/drawing/2014/main" id="{08F5110E-9462-47B8-A553-AA77B475C11A}"/>
            </a:ext>
          </a:extLst>
        </xdr:cNvPr>
        <xdr:cNvCxnSpPr/>
      </xdr:nvCxnSpPr>
      <xdr:spPr>
        <a:xfrm>
          <a:off x="15481300" y="1810321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8255</xdr:rowOff>
    </xdr:from>
    <xdr:to>
      <xdr:col>76</xdr:col>
      <xdr:colOff>165100</xdr:colOff>
      <xdr:row>105</xdr:row>
      <xdr:rowOff>109855</xdr:rowOff>
    </xdr:to>
    <xdr:sp macro="" textlink="">
      <xdr:nvSpPr>
        <xdr:cNvPr id="683" name="楕円 682">
          <a:extLst>
            <a:ext uri="{FF2B5EF4-FFF2-40B4-BE49-F238E27FC236}">
              <a16:creationId xmlns:a16="http://schemas.microsoft.com/office/drawing/2014/main" id="{794AB7F9-B78F-4325-A235-48BF00F946BD}"/>
            </a:ext>
          </a:extLst>
        </xdr:cNvPr>
        <xdr:cNvSpPr/>
      </xdr:nvSpPr>
      <xdr:spPr>
        <a:xfrm>
          <a:off x="14541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59055</xdr:rowOff>
    </xdr:from>
    <xdr:to>
      <xdr:col>81</xdr:col>
      <xdr:colOff>50800</xdr:colOff>
      <xdr:row>105</xdr:row>
      <xdr:rowOff>100964</xdr:rowOff>
    </xdr:to>
    <xdr:cxnSp macro="">
      <xdr:nvCxnSpPr>
        <xdr:cNvPr id="684" name="直線コネクタ 683">
          <a:extLst>
            <a:ext uri="{FF2B5EF4-FFF2-40B4-BE49-F238E27FC236}">
              <a16:creationId xmlns:a16="http://schemas.microsoft.com/office/drawing/2014/main" id="{32E3866A-A17A-458F-A2A3-7D293B31636B}"/>
            </a:ext>
          </a:extLst>
        </xdr:cNvPr>
        <xdr:cNvCxnSpPr/>
      </xdr:nvCxnSpPr>
      <xdr:spPr>
        <a:xfrm>
          <a:off x="14592300" y="180613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145414</xdr:rowOff>
    </xdr:from>
    <xdr:to>
      <xdr:col>72</xdr:col>
      <xdr:colOff>38100</xdr:colOff>
      <xdr:row>105</xdr:row>
      <xdr:rowOff>75564</xdr:rowOff>
    </xdr:to>
    <xdr:sp macro="" textlink="">
      <xdr:nvSpPr>
        <xdr:cNvPr id="685" name="楕円 684">
          <a:extLst>
            <a:ext uri="{FF2B5EF4-FFF2-40B4-BE49-F238E27FC236}">
              <a16:creationId xmlns:a16="http://schemas.microsoft.com/office/drawing/2014/main" id="{AFB19D27-6DB8-40EF-90BE-8DD4D04C9936}"/>
            </a:ext>
          </a:extLst>
        </xdr:cNvPr>
        <xdr:cNvSpPr/>
      </xdr:nvSpPr>
      <xdr:spPr>
        <a:xfrm>
          <a:off x="13652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24764</xdr:rowOff>
    </xdr:from>
    <xdr:to>
      <xdr:col>76</xdr:col>
      <xdr:colOff>114300</xdr:colOff>
      <xdr:row>105</xdr:row>
      <xdr:rowOff>59055</xdr:rowOff>
    </xdr:to>
    <xdr:cxnSp macro="">
      <xdr:nvCxnSpPr>
        <xdr:cNvPr id="686" name="直線コネクタ 685">
          <a:extLst>
            <a:ext uri="{FF2B5EF4-FFF2-40B4-BE49-F238E27FC236}">
              <a16:creationId xmlns:a16="http://schemas.microsoft.com/office/drawing/2014/main" id="{872EF191-8218-4069-AE7D-57448E815442}"/>
            </a:ext>
          </a:extLst>
        </xdr:cNvPr>
        <xdr:cNvCxnSpPr/>
      </xdr:nvCxnSpPr>
      <xdr:spPr>
        <a:xfrm>
          <a:off x="13703300" y="180270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113030</xdr:rowOff>
    </xdr:from>
    <xdr:to>
      <xdr:col>67</xdr:col>
      <xdr:colOff>101600</xdr:colOff>
      <xdr:row>105</xdr:row>
      <xdr:rowOff>43180</xdr:rowOff>
    </xdr:to>
    <xdr:sp macro="" textlink="">
      <xdr:nvSpPr>
        <xdr:cNvPr id="687" name="楕円 686">
          <a:extLst>
            <a:ext uri="{FF2B5EF4-FFF2-40B4-BE49-F238E27FC236}">
              <a16:creationId xmlns:a16="http://schemas.microsoft.com/office/drawing/2014/main" id="{40688502-9F94-4375-8967-83A0D2446983}"/>
            </a:ext>
          </a:extLst>
        </xdr:cNvPr>
        <xdr:cNvSpPr/>
      </xdr:nvSpPr>
      <xdr:spPr>
        <a:xfrm>
          <a:off x="12763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163830</xdr:rowOff>
    </xdr:from>
    <xdr:to>
      <xdr:col>71</xdr:col>
      <xdr:colOff>177800</xdr:colOff>
      <xdr:row>105</xdr:row>
      <xdr:rowOff>24764</xdr:rowOff>
    </xdr:to>
    <xdr:cxnSp macro="">
      <xdr:nvCxnSpPr>
        <xdr:cNvPr id="688" name="直線コネクタ 687">
          <a:extLst>
            <a:ext uri="{FF2B5EF4-FFF2-40B4-BE49-F238E27FC236}">
              <a16:creationId xmlns:a16="http://schemas.microsoft.com/office/drawing/2014/main" id="{9A7AF8BD-C107-4DD4-96E3-C17DA2231CA4}"/>
            </a:ext>
          </a:extLst>
        </xdr:cNvPr>
        <xdr:cNvCxnSpPr/>
      </xdr:nvCxnSpPr>
      <xdr:spPr>
        <a:xfrm>
          <a:off x="12814300" y="179946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0C1B068C-A124-4E7E-8415-3995A4275AB2}"/>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53C54C1B-A3AC-41C3-BC87-F7AFD68B3159}"/>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0F734E4C-CF2C-4138-8832-30C4FCE98218}"/>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692" name="n_4aveValue【公民館】&#10;有形固定資産減価償却率">
          <a:extLst>
            <a:ext uri="{FF2B5EF4-FFF2-40B4-BE49-F238E27FC236}">
              <a16:creationId xmlns:a16="http://schemas.microsoft.com/office/drawing/2014/main" id="{3C04663A-45DA-4C92-A05C-FAD8CFAFCBC9}"/>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142891</xdr:rowOff>
    </xdr:from>
    <xdr:ext cx="405111" cy="259045"/>
    <xdr:sp macro="" textlink="">
      <xdr:nvSpPr>
        <xdr:cNvPr id="693" name="n_1mainValue【公民館】&#10;有形固定資産減価償却率">
          <a:extLst>
            <a:ext uri="{FF2B5EF4-FFF2-40B4-BE49-F238E27FC236}">
              <a16:creationId xmlns:a16="http://schemas.microsoft.com/office/drawing/2014/main" id="{24D8F00F-40FB-48D7-8077-13CB49B93AB9}"/>
            </a:ext>
          </a:extLst>
        </xdr:cNvPr>
        <xdr:cNvSpPr txBox="1"/>
      </xdr:nvSpPr>
      <xdr:spPr>
        <a:xfrm>
          <a:off x="15266044" y="1814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100982</xdr:rowOff>
    </xdr:from>
    <xdr:ext cx="405111" cy="259045"/>
    <xdr:sp macro="" textlink="">
      <xdr:nvSpPr>
        <xdr:cNvPr id="694" name="n_2mainValue【公民館】&#10;有形固定資産減価償却率">
          <a:extLst>
            <a:ext uri="{FF2B5EF4-FFF2-40B4-BE49-F238E27FC236}">
              <a16:creationId xmlns:a16="http://schemas.microsoft.com/office/drawing/2014/main" id="{BFB43154-BD97-4D1E-87CB-91A7A7B47898}"/>
            </a:ext>
          </a:extLst>
        </xdr:cNvPr>
        <xdr:cNvSpPr txBox="1"/>
      </xdr:nvSpPr>
      <xdr:spPr>
        <a:xfrm>
          <a:off x="1438974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66691</xdr:rowOff>
    </xdr:from>
    <xdr:ext cx="405111" cy="259045"/>
    <xdr:sp macro="" textlink="">
      <xdr:nvSpPr>
        <xdr:cNvPr id="695" name="n_3mainValue【公民館】&#10;有形固定資産減価償却率">
          <a:extLst>
            <a:ext uri="{FF2B5EF4-FFF2-40B4-BE49-F238E27FC236}">
              <a16:creationId xmlns:a16="http://schemas.microsoft.com/office/drawing/2014/main" id="{878D2B12-59A4-4802-B225-E8A36B543257}"/>
            </a:ext>
          </a:extLst>
        </xdr:cNvPr>
        <xdr:cNvSpPr txBox="1"/>
      </xdr:nvSpPr>
      <xdr:spPr>
        <a:xfrm>
          <a:off x="13500744"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59707</xdr:rowOff>
    </xdr:from>
    <xdr:ext cx="405111" cy="259045"/>
    <xdr:sp macro="" textlink="">
      <xdr:nvSpPr>
        <xdr:cNvPr id="696" name="n_4mainValue【公民館】&#10;有形固定資産減価償却率">
          <a:extLst>
            <a:ext uri="{FF2B5EF4-FFF2-40B4-BE49-F238E27FC236}">
              <a16:creationId xmlns:a16="http://schemas.microsoft.com/office/drawing/2014/main" id="{CDEA8136-1125-42CC-B448-68C72E9F5F13}"/>
            </a:ext>
          </a:extLst>
        </xdr:cNvPr>
        <xdr:cNvSpPr txBox="1"/>
      </xdr:nvSpPr>
      <xdr:spPr>
        <a:xfrm>
          <a:off x="126117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A24C33EC-70B4-4E3B-9B2E-8E0C6CB2F87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F6AF3E17-4267-4D3D-938F-62872281CE9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11F86771-092F-4E56-919E-C2E80CFC25A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7DFE06E4-86D7-417B-BBCE-AA5D77D5A7D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C7B73265-43E3-4A66-9607-CA872A4270B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C1E72299-74D0-4A79-92D4-421C5D7E2A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BEDB180A-0884-49A5-A536-8EA0B0C0E0A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1B991A01-97EC-4BDB-8AC6-9ADE33A042B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F5E58D86-5C8A-4E96-AE5A-DB63BFF37DB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4BAABEC7-B7C6-42FF-919B-B97E608C311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12EF2464-35FE-460E-AA41-3C1E6073F9B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766DF9CF-8BB5-495B-878E-5738369591D7}"/>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3A81FB5B-E0F9-4C25-8829-AD5F0B7E631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9B21662-0C84-483A-BE76-C25B80DC84B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617B0EF3-481E-4771-A1F5-CAA61DD5A6B9}"/>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DE3E8CE-7C3A-44D9-98B6-E59F8EAC71A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866EADCC-02B2-4376-87FC-28F946F44C1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8D512E76-5692-435B-A0BA-A9770D13F8D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829E8A45-4F80-4F31-A283-7F2208A979F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9A5D6261-3BB9-41CD-BD33-A084A539C2F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6D8045DE-0843-4E3E-ACA4-8E308557388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B33C1B9B-48C0-41C1-8FF2-67E3C565D4D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5105B958-CB88-4000-ACE7-7B245C5C329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5282C03E-194E-467B-92B0-C63AA28CFD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D3ECB059-191B-4F53-AE38-4AE0EC924C8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83F69235-5529-4BFA-83EF-EAF8D2130FEC}"/>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AC71F0C2-10D5-4293-9F7F-C68A8F0D53C9}"/>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166CAA1-F3D2-4057-8A02-E4A1A9C69297}"/>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A27D4EEF-5A4A-4A81-8D12-52D6141FB5C1}"/>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1E46E179-ABB3-4395-9698-1A271757D2FC}"/>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79DDF686-6541-4CF8-9088-6F25D47682F5}"/>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48B7EB6A-2D47-4026-95F9-C367117C5D16}"/>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EB8AD42-76C0-460C-9075-4B17E708AAE3}"/>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61BE4D41-79B9-4098-A8C7-1039F3A9E650}"/>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F4D567D9-9DA7-444B-BF39-1273F9A9E070}"/>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732" name="フローチャート: 判断 731">
          <a:extLst>
            <a:ext uri="{FF2B5EF4-FFF2-40B4-BE49-F238E27FC236}">
              <a16:creationId xmlns:a16="http://schemas.microsoft.com/office/drawing/2014/main" id="{B2B9A43A-74F1-4374-B786-9313068DA2F2}"/>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B3B3235C-CE17-4253-80AE-4F1E083618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7D06899-C444-44F2-A842-418A87489BD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598E0B3A-F0B3-4F74-9745-FCC8CE83B3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53CD8FFF-AA21-4F59-8775-37B1523DC0D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C6752771-5E6A-47EE-A524-3888DC92D9F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138068</xdr:rowOff>
    </xdr:from>
    <xdr:to>
      <xdr:col>116</xdr:col>
      <xdr:colOff>114300</xdr:colOff>
      <xdr:row>102</xdr:row>
      <xdr:rowOff>68218</xdr:rowOff>
    </xdr:to>
    <xdr:sp macro="" textlink="">
      <xdr:nvSpPr>
        <xdr:cNvPr id="738" name="楕円 737">
          <a:extLst>
            <a:ext uri="{FF2B5EF4-FFF2-40B4-BE49-F238E27FC236}">
              <a16:creationId xmlns:a16="http://schemas.microsoft.com/office/drawing/2014/main" id="{10F33C01-A782-45B5-8FE1-3D7423A9D89C}"/>
            </a:ext>
          </a:extLst>
        </xdr:cNvPr>
        <xdr:cNvSpPr/>
      </xdr:nvSpPr>
      <xdr:spPr>
        <a:xfrm>
          <a:off x="22110700" y="1745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160945</xdr:rowOff>
    </xdr:from>
    <xdr:ext cx="469744" cy="259045"/>
    <xdr:sp macro="" textlink="">
      <xdr:nvSpPr>
        <xdr:cNvPr id="739" name="【公民館】&#10;一人当たり面積該当値テキスト">
          <a:extLst>
            <a:ext uri="{FF2B5EF4-FFF2-40B4-BE49-F238E27FC236}">
              <a16:creationId xmlns:a16="http://schemas.microsoft.com/office/drawing/2014/main" id="{789FD6C6-2571-4F63-8D89-AA4E8D980ED9}"/>
            </a:ext>
          </a:extLst>
        </xdr:cNvPr>
        <xdr:cNvSpPr txBox="1"/>
      </xdr:nvSpPr>
      <xdr:spPr>
        <a:xfrm>
          <a:off x="22199600" y="1730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167458</xdr:rowOff>
    </xdr:from>
    <xdr:to>
      <xdr:col>112</xdr:col>
      <xdr:colOff>38100</xdr:colOff>
      <xdr:row>102</xdr:row>
      <xdr:rowOff>97608</xdr:rowOff>
    </xdr:to>
    <xdr:sp macro="" textlink="">
      <xdr:nvSpPr>
        <xdr:cNvPr id="740" name="楕円 739">
          <a:extLst>
            <a:ext uri="{FF2B5EF4-FFF2-40B4-BE49-F238E27FC236}">
              <a16:creationId xmlns:a16="http://schemas.microsoft.com/office/drawing/2014/main" id="{CC20B882-618C-4FFE-9223-CFC0F5705CBA}"/>
            </a:ext>
          </a:extLst>
        </xdr:cNvPr>
        <xdr:cNvSpPr/>
      </xdr:nvSpPr>
      <xdr:spPr>
        <a:xfrm>
          <a:off x="21272500" y="17483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17418</xdr:rowOff>
    </xdr:from>
    <xdr:to>
      <xdr:col>116</xdr:col>
      <xdr:colOff>63500</xdr:colOff>
      <xdr:row>102</xdr:row>
      <xdr:rowOff>46808</xdr:rowOff>
    </xdr:to>
    <xdr:cxnSp macro="">
      <xdr:nvCxnSpPr>
        <xdr:cNvPr id="741" name="直線コネクタ 740">
          <a:extLst>
            <a:ext uri="{FF2B5EF4-FFF2-40B4-BE49-F238E27FC236}">
              <a16:creationId xmlns:a16="http://schemas.microsoft.com/office/drawing/2014/main" id="{9A20C8BB-3404-423B-87FD-43E6530DB140}"/>
            </a:ext>
          </a:extLst>
        </xdr:cNvPr>
        <xdr:cNvCxnSpPr/>
      </xdr:nvCxnSpPr>
      <xdr:spPr>
        <a:xfrm flipV="1">
          <a:off x="21323300" y="1750531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5806</xdr:rowOff>
    </xdr:from>
    <xdr:to>
      <xdr:col>107</xdr:col>
      <xdr:colOff>101600</xdr:colOff>
      <xdr:row>102</xdr:row>
      <xdr:rowOff>107406</xdr:rowOff>
    </xdr:to>
    <xdr:sp macro="" textlink="">
      <xdr:nvSpPr>
        <xdr:cNvPr id="742" name="楕円 741">
          <a:extLst>
            <a:ext uri="{FF2B5EF4-FFF2-40B4-BE49-F238E27FC236}">
              <a16:creationId xmlns:a16="http://schemas.microsoft.com/office/drawing/2014/main" id="{BB638A25-F94E-44C5-B528-E7409962D517}"/>
            </a:ext>
          </a:extLst>
        </xdr:cNvPr>
        <xdr:cNvSpPr/>
      </xdr:nvSpPr>
      <xdr:spPr>
        <a:xfrm>
          <a:off x="20383500" y="1749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46808</xdr:rowOff>
    </xdr:from>
    <xdr:to>
      <xdr:col>111</xdr:col>
      <xdr:colOff>177800</xdr:colOff>
      <xdr:row>102</xdr:row>
      <xdr:rowOff>56606</xdr:rowOff>
    </xdr:to>
    <xdr:cxnSp macro="">
      <xdr:nvCxnSpPr>
        <xdr:cNvPr id="743" name="直線コネクタ 742">
          <a:extLst>
            <a:ext uri="{FF2B5EF4-FFF2-40B4-BE49-F238E27FC236}">
              <a16:creationId xmlns:a16="http://schemas.microsoft.com/office/drawing/2014/main" id="{9A868C8E-CEC2-4963-820B-A921F1AC54CF}"/>
            </a:ext>
          </a:extLst>
        </xdr:cNvPr>
        <xdr:cNvCxnSpPr/>
      </xdr:nvCxnSpPr>
      <xdr:spPr>
        <a:xfrm flipV="1">
          <a:off x="20434300" y="1753470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35198</xdr:rowOff>
    </xdr:from>
    <xdr:to>
      <xdr:col>102</xdr:col>
      <xdr:colOff>165100</xdr:colOff>
      <xdr:row>102</xdr:row>
      <xdr:rowOff>136798</xdr:rowOff>
    </xdr:to>
    <xdr:sp macro="" textlink="">
      <xdr:nvSpPr>
        <xdr:cNvPr id="744" name="楕円 743">
          <a:extLst>
            <a:ext uri="{FF2B5EF4-FFF2-40B4-BE49-F238E27FC236}">
              <a16:creationId xmlns:a16="http://schemas.microsoft.com/office/drawing/2014/main" id="{08EF9929-FDAF-44BE-AFA1-E7ED7AD3700A}"/>
            </a:ext>
          </a:extLst>
        </xdr:cNvPr>
        <xdr:cNvSpPr/>
      </xdr:nvSpPr>
      <xdr:spPr>
        <a:xfrm>
          <a:off x="19494500" y="1752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56606</xdr:rowOff>
    </xdr:from>
    <xdr:to>
      <xdr:col>107</xdr:col>
      <xdr:colOff>50800</xdr:colOff>
      <xdr:row>102</xdr:row>
      <xdr:rowOff>85998</xdr:rowOff>
    </xdr:to>
    <xdr:cxnSp macro="">
      <xdr:nvCxnSpPr>
        <xdr:cNvPr id="745" name="直線コネクタ 744">
          <a:extLst>
            <a:ext uri="{FF2B5EF4-FFF2-40B4-BE49-F238E27FC236}">
              <a16:creationId xmlns:a16="http://schemas.microsoft.com/office/drawing/2014/main" id="{632F058F-0548-4324-8A0C-CC73CC332C99}"/>
            </a:ext>
          </a:extLst>
        </xdr:cNvPr>
        <xdr:cNvCxnSpPr/>
      </xdr:nvCxnSpPr>
      <xdr:spPr>
        <a:xfrm flipV="1">
          <a:off x="19545300" y="175445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59689</xdr:rowOff>
    </xdr:from>
    <xdr:to>
      <xdr:col>98</xdr:col>
      <xdr:colOff>38100</xdr:colOff>
      <xdr:row>102</xdr:row>
      <xdr:rowOff>161289</xdr:rowOff>
    </xdr:to>
    <xdr:sp macro="" textlink="">
      <xdr:nvSpPr>
        <xdr:cNvPr id="746" name="楕円 745">
          <a:extLst>
            <a:ext uri="{FF2B5EF4-FFF2-40B4-BE49-F238E27FC236}">
              <a16:creationId xmlns:a16="http://schemas.microsoft.com/office/drawing/2014/main" id="{A9A5052C-D8DB-421F-88D4-8BB4B6731952}"/>
            </a:ext>
          </a:extLst>
        </xdr:cNvPr>
        <xdr:cNvSpPr/>
      </xdr:nvSpPr>
      <xdr:spPr>
        <a:xfrm>
          <a:off x="18605500" y="1754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85998</xdr:rowOff>
    </xdr:from>
    <xdr:to>
      <xdr:col>102</xdr:col>
      <xdr:colOff>114300</xdr:colOff>
      <xdr:row>102</xdr:row>
      <xdr:rowOff>110489</xdr:rowOff>
    </xdr:to>
    <xdr:cxnSp macro="">
      <xdr:nvCxnSpPr>
        <xdr:cNvPr id="747" name="直線コネクタ 746">
          <a:extLst>
            <a:ext uri="{FF2B5EF4-FFF2-40B4-BE49-F238E27FC236}">
              <a16:creationId xmlns:a16="http://schemas.microsoft.com/office/drawing/2014/main" id="{F488B233-40BB-414B-9028-87B47108522D}"/>
            </a:ext>
          </a:extLst>
        </xdr:cNvPr>
        <xdr:cNvCxnSpPr/>
      </xdr:nvCxnSpPr>
      <xdr:spPr>
        <a:xfrm flipV="1">
          <a:off x="18656300" y="17573898"/>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D3EDC76-4435-4519-ADA4-7A377DB07835}"/>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60AF2A1B-6EE6-47DA-8EEE-19C9A892D546}"/>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A778D905-8207-4294-97CB-E6D314A0871D}"/>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751" name="n_4aveValue【公民館】&#10;一人当たり面積">
          <a:extLst>
            <a:ext uri="{FF2B5EF4-FFF2-40B4-BE49-F238E27FC236}">
              <a16:creationId xmlns:a16="http://schemas.microsoft.com/office/drawing/2014/main" id="{48079C0A-2BCD-4737-B73B-90F4D4020C3D}"/>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114135</xdr:rowOff>
    </xdr:from>
    <xdr:ext cx="469744" cy="259045"/>
    <xdr:sp macro="" textlink="">
      <xdr:nvSpPr>
        <xdr:cNvPr id="752" name="n_1mainValue【公民館】&#10;一人当たり面積">
          <a:extLst>
            <a:ext uri="{FF2B5EF4-FFF2-40B4-BE49-F238E27FC236}">
              <a16:creationId xmlns:a16="http://schemas.microsoft.com/office/drawing/2014/main" id="{AD040EEB-BA02-40C5-8C5A-BEDDF13619F2}"/>
            </a:ext>
          </a:extLst>
        </xdr:cNvPr>
        <xdr:cNvSpPr txBox="1"/>
      </xdr:nvSpPr>
      <xdr:spPr>
        <a:xfrm>
          <a:off x="21075727" y="17259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123933</xdr:rowOff>
    </xdr:from>
    <xdr:ext cx="469744" cy="259045"/>
    <xdr:sp macro="" textlink="">
      <xdr:nvSpPr>
        <xdr:cNvPr id="753" name="n_2mainValue【公民館】&#10;一人当たり面積">
          <a:extLst>
            <a:ext uri="{FF2B5EF4-FFF2-40B4-BE49-F238E27FC236}">
              <a16:creationId xmlns:a16="http://schemas.microsoft.com/office/drawing/2014/main" id="{4657DFEC-B4AE-4BED-8683-4D8508DE0039}"/>
            </a:ext>
          </a:extLst>
        </xdr:cNvPr>
        <xdr:cNvSpPr txBox="1"/>
      </xdr:nvSpPr>
      <xdr:spPr>
        <a:xfrm>
          <a:off x="20199427" y="1726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153325</xdr:rowOff>
    </xdr:from>
    <xdr:ext cx="469744" cy="259045"/>
    <xdr:sp macro="" textlink="">
      <xdr:nvSpPr>
        <xdr:cNvPr id="754" name="n_3mainValue【公民館】&#10;一人当たり面積">
          <a:extLst>
            <a:ext uri="{FF2B5EF4-FFF2-40B4-BE49-F238E27FC236}">
              <a16:creationId xmlns:a16="http://schemas.microsoft.com/office/drawing/2014/main" id="{762D7A85-1F80-41EE-A1BF-AFB4C5001F43}"/>
            </a:ext>
          </a:extLst>
        </xdr:cNvPr>
        <xdr:cNvSpPr txBox="1"/>
      </xdr:nvSpPr>
      <xdr:spPr>
        <a:xfrm>
          <a:off x="19310427" y="1729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6366</xdr:rowOff>
    </xdr:from>
    <xdr:ext cx="469744" cy="259045"/>
    <xdr:sp macro="" textlink="">
      <xdr:nvSpPr>
        <xdr:cNvPr id="755" name="n_4mainValue【公民館】&#10;一人当たり面積">
          <a:extLst>
            <a:ext uri="{FF2B5EF4-FFF2-40B4-BE49-F238E27FC236}">
              <a16:creationId xmlns:a16="http://schemas.microsoft.com/office/drawing/2014/main" id="{9F8B1396-934D-4447-866B-2D42E7629159}"/>
            </a:ext>
          </a:extLst>
        </xdr:cNvPr>
        <xdr:cNvSpPr txBox="1"/>
      </xdr:nvSpPr>
      <xdr:spPr>
        <a:xfrm>
          <a:off x="184214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1AA7A37-9FEE-4A6E-A448-879544F3273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D620400C-5744-4BBA-96D4-2D51C49C05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E97F742B-6FA2-4FC0-B818-12BDEED200A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橋りょう・トンネル、公営住宅については類似団体の平均を下回っているが、その他の項目については類似団体の平均を上回っている。中でも道路、保育所等、学校施設は高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道路に関しては、集約・廃止が困難であり、市道延長も極めて長大であることから、今後も高い水準になることが予想される。優先順位をつけて順次改良工事を実施していく。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学校施設については、計画的に統廃合を実施しており、遊休施設については、利活用の検討や除却を積極的に進めていく。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その他の施設についても、引き続き個別の施設計画に沿って適切な時期に集約化・更新を図っていく。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DEEAB8-C382-4F06-B1AB-6AE783457B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49F4BFB-3E87-4CBE-A644-9BF0B23D060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83360C-87DD-445B-AEC5-78DED4CB747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BB4AF7-C7C8-47E6-AB43-3081F4523FE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大分県竹田市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5FE538-E341-4373-A760-8B2DE6A35EC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97D7E1-B3B4-4D70-8649-FB281355648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B8F994-F62C-4754-BAD0-878ED7223D0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88538F-643D-44C0-9132-DA8EC26DC92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068F42A-3548-4DB2-A7B1-B487D239D58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73F10F9-A8EA-4D94-80B4-9401B1A764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18,917
18,572
477.53
20,481,653
19,845,890
475,954
9,975,053
16,034,769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E98633F-2FD6-4FC6-A8C3-5EBE5D2ACFC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3A46CD-B8C9-4835-80D4-46D12971DC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F8E433-6080-4137-BA5D-E0623CE15AC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16.9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D6862E-E3D3-4D4D-ADB0-CF6879401A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EAAEE0-AEB7-4921-AFF5-44B32AFCB6B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CD97687-6AA2-4342-8A57-9D53834402C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E173F9-77B9-45EA-A59D-5CF964D9516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0BA2604-3D75-420F-8652-E501EB7CEA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AC4CF42-754F-4E81-AC79-2B2254B5633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49BF23-CB83-4373-AADC-11DF46EBD6C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A44D63E-0487-40F3-9F9C-3CD69B03E1E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D0F5476-B3FB-44AC-A8DC-3056AB1F55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50ABA3F-1F5D-44DC-9FBB-4311320E661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D4D833-4E7F-48C4-929A-E93E36F47D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B9BE87A-2871-47F8-AF71-48F02754B6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08C0719-7E52-4FBB-A688-0A694B87F0F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2143F58-4B58-4AA6-9585-959FD95962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41E2DEA-8A86-412C-B919-F310295751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7D4287E-B7CC-4A1D-AC6C-3CBBF1CC03F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DFD95F-45BA-4A35-B720-73572D02919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8D45828-FF60-446C-84BB-D94D0CF7AB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578796A-5768-4629-B2DA-0643444066F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81F9E72-BFB9-4C12-9341-60BFF036CE5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10D6756-9937-465C-AED1-8A50D259F3D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2551F9-0BE1-4383-A098-E43CDF1C42D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91EBE3-19AC-46F0-8525-11385FA408B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A13A911-71E3-45E2-AD03-68D9C052349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86A3B9B-D2E3-433D-865C-3ABAB28812C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AAE579-417E-44C5-926E-54783BFBBC2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79E8AB-EA8B-4AB8-818C-AE8106C9A6B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0377576-DCA8-4435-9574-E0BB8169A3B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676DC0-B1D2-4808-8B30-F7BABA9BBA1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7987F94-5D96-4C5E-BE3E-8DD07EEE9E4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3E36B90-B814-4DCE-906B-4FFDC7A24C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8D3EA75-6E0F-4AD0-8D45-2BECFC937851}"/>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3EE9E3A-6148-4222-89B9-8607504C2D3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7FC621A-92E3-4C07-9570-6A3A4718475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57D82A1-5725-48A1-B5A5-08601C039A32}"/>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2DEA016-5737-4CB2-8E6E-96E0727B418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44372C5-FC10-4D39-BB9B-38428CBA895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71F2256-07BA-4CC3-9EF7-344805E5DD7F}"/>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945F6104-A3E4-4996-A9B3-99315731882F}"/>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5AA71AE-CB98-4AF4-B3C7-BDB9155B75F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1B7C5CB-544A-495B-BA9C-53A49DD6AA1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F2DCF709-BCA1-4539-910B-310948156E15}"/>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730E03E-F173-44DC-84AD-4B89F3BB210F}"/>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A459BDD5-D9A7-4D92-883C-ABED9BFD2665}"/>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35FD498B-5675-4549-9DF2-389F9A3EE040}"/>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77D9F725-9ED1-4E53-99F9-8991CE404C92}"/>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B3424BC0-9281-4C5E-B9C2-28901D3BE4DF}"/>
            </a:ext>
          </a:extLst>
        </xdr:cNvPr>
        <xdr:cNvSpPr txBox="1"/>
      </xdr:nvSpPr>
      <xdr:spPr>
        <a:xfrm>
          <a:off x="467360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EF15385A-7508-472D-AE55-79543EC9D575}"/>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D1078267-D723-466F-871C-873BB8281894}"/>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5DCEC52B-36C8-4394-8C43-C034F2127FEE}"/>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78F6E66B-9E78-4F3B-9194-707A3CD19292}"/>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226DAFE9-2DB6-4382-911B-F6B7E02311EA}"/>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878DF25-24FF-4B2A-A489-8F4DAF905C2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2F3D97C-2A96-45C9-8716-887ED352429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4B0B4F2-A265-4CCF-94B3-BFDC0EBCF47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4DBF482-57AA-41B5-9319-5513B59F4DB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55B1EB4-A163-4942-BCAA-E1B79B2644F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31750</xdr:rowOff>
    </xdr:from>
    <xdr:to>
      <xdr:col>24</xdr:col>
      <xdr:colOff>114300</xdr:colOff>
      <xdr:row>35</xdr:row>
      <xdr:rowOff>133350</xdr:rowOff>
    </xdr:to>
    <xdr:sp macro="" textlink="">
      <xdr:nvSpPr>
        <xdr:cNvPr id="72" name="楕円 71">
          <a:extLst>
            <a:ext uri="{FF2B5EF4-FFF2-40B4-BE49-F238E27FC236}">
              <a16:creationId xmlns:a16="http://schemas.microsoft.com/office/drawing/2014/main" id="{0D939E5C-38FE-469E-8844-9CA282922795}"/>
            </a:ext>
          </a:extLst>
        </xdr:cNvPr>
        <xdr:cNvSpPr/>
      </xdr:nvSpPr>
      <xdr:spPr>
        <a:xfrm>
          <a:off x="45847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54627</xdr:rowOff>
    </xdr:from>
    <xdr:ext cx="405111" cy="259045"/>
    <xdr:sp macro="" textlink="">
      <xdr:nvSpPr>
        <xdr:cNvPr id="73" name="【図書館】&#10;有形固定資産減価償却率該当値テキスト">
          <a:extLst>
            <a:ext uri="{FF2B5EF4-FFF2-40B4-BE49-F238E27FC236}">
              <a16:creationId xmlns:a16="http://schemas.microsoft.com/office/drawing/2014/main" id="{AE584AB1-DEFC-4679-B159-A87BF6FBC325}"/>
            </a:ext>
          </a:extLst>
        </xdr:cNvPr>
        <xdr:cNvSpPr txBox="1"/>
      </xdr:nvSpPr>
      <xdr:spPr>
        <a:xfrm>
          <a:off x="4673600"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1270</xdr:rowOff>
    </xdr:from>
    <xdr:to>
      <xdr:col>20</xdr:col>
      <xdr:colOff>38100</xdr:colOff>
      <xdr:row>35</xdr:row>
      <xdr:rowOff>102870</xdr:rowOff>
    </xdr:to>
    <xdr:sp macro="" textlink="">
      <xdr:nvSpPr>
        <xdr:cNvPr id="74" name="楕円 73">
          <a:extLst>
            <a:ext uri="{FF2B5EF4-FFF2-40B4-BE49-F238E27FC236}">
              <a16:creationId xmlns:a16="http://schemas.microsoft.com/office/drawing/2014/main" id="{42425736-67E4-4662-8571-A7B4B1C28C73}"/>
            </a:ext>
          </a:extLst>
        </xdr:cNvPr>
        <xdr:cNvSpPr/>
      </xdr:nvSpPr>
      <xdr:spPr>
        <a:xfrm>
          <a:off x="3746500" y="600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52070</xdr:rowOff>
    </xdr:from>
    <xdr:to>
      <xdr:col>24</xdr:col>
      <xdr:colOff>63500</xdr:colOff>
      <xdr:row>35</xdr:row>
      <xdr:rowOff>82550</xdr:rowOff>
    </xdr:to>
    <xdr:cxnSp macro="">
      <xdr:nvCxnSpPr>
        <xdr:cNvPr id="75" name="直線コネクタ 74">
          <a:extLst>
            <a:ext uri="{FF2B5EF4-FFF2-40B4-BE49-F238E27FC236}">
              <a16:creationId xmlns:a16="http://schemas.microsoft.com/office/drawing/2014/main" id="{AF1A9082-E93E-4AFE-95A3-703B8FBB683E}"/>
            </a:ext>
          </a:extLst>
        </xdr:cNvPr>
        <xdr:cNvCxnSpPr/>
      </xdr:nvCxnSpPr>
      <xdr:spPr>
        <a:xfrm>
          <a:off x="3797300" y="60528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140970</xdr:rowOff>
    </xdr:from>
    <xdr:to>
      <xdr:col>15</xdr:col>
      <xdr:colOff>101600</xdr:colOff>
      <xdr:row>35</xdr:row>
      <xdr:rowOff>71120</xdr:rowOff>
    </xdr:to>
    <xdr:sp macro="" textlink="">
      <xdr:nvSpPr>
        <xdr:cNvPr id="76" name="楕円 75">
          <a:extLst>
            <a:ext uri="{FF2B5EF4-FFF2-40B4-BE49-F238E27FC236}">
              <a16:creationId xmlns:a16="http://schemas.microsoft.com/office/drawing/2014/main" id="{B624BE89-455C-4678-B5C2-0CFFD3FF94B8}"/>
            </a:ext>
          </a:extLst>
        </xdr:cNvPr>
        <xdr:cNvSpPr/>
      </xdr:nvSpPr>
      <xdr:spPr>
        <a:xfrm>
          <a:off x="28575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20320</xdr:rowOff>
    </xdr:from>
    <xdr:to>
      <xdr:col>19</xdr:col>
      <xdr:colOff>177800</xdr:colOff>
      <xdr:row>35</xdr:row>
      <xdr:rowOff>52070</xdr:rowOff>
    </xdr:to>
    <xdr:cxnSp macro="">
      <xdr:nvCxnSpPr>
        <xdr:cNvPr id="77" name="直線コネクタ 76">
          <a:extLst>
            <a:ext uri="{FF2B5EF4-FFF2-40B4-BE49-F238E27FC236}">
              <a16:creationId xmlns:a16="http://schemas.microsoft.com/office/drawing/2014/main" id="{DF6BC6CC-6BC4-4178-A781-F1B9A61C10C9}"/>
            </a:ext>
          </a:extLst>
        </xdr:cNvPr>
        <xdr:cNvCxnSpPr/>
      </xdr:nvCxnSpPr>
      <xdr:spPr>
        <a:xfrm>
          <a:off x="2908300" y="602107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110490</xdr:rowOff>
    </xdr:from>
    <xdr:to>
      <xdr:col>10</xdr:col>
      <xdr:colOff>165100</xdr:colOff>
      <xdr:row>35</xdr:row>
      <xdr:rowOff>40640</xdr:rowOff>
    </xdr:to>
    <xdr:sp macro="" textlink="">
      <xdr:nvSpPr>
        <xdr:cNvPr id="78" name="楕円 77">
          <a:extLst>
            <a:ext uri="{FF2B5EF4-FFF2-40B4-BE49-F238E27FC236}">
              <a16:creationId xmlns:a16="http://schemas.microsoft.com/office/drawing/2014/main" id="{4436B188-0538-4D92-B606-3FC4B7E805F1}"/>
            </a:ext>
          </a:extLst>
        </xdr:cNvPr>
        <xdr:cNvSpPr/>
      </xdr:nvSpPr>
      <xdr:spPr>
        <a:xfrm>
          <a:off x="19685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161290</xdr:rowOff>
    </xdr:from>
    <xdr:to>
      <xdr:col>15</xdr:col>
      <xdr:colOff>50800</xdr:colOff>
      <xdr:row>35</xdr:row>
      <xdr:rowOff>20320</xdr:rowOff>
    </xdr:to>
    <xdr:cxnSp macro="">
      <xdr:nvCxnSpPr>
        <xdr:cNvPr id="79" name="直線コネクタ 78">
          <a:extLst>
            <a:ext uri="{FF2B5EF4-FFF2-40B4-BE49-F238E27FC236}">
              <a16:creationId xmlns:a16="http://schemas.microsoft.com/office/drawing/2014/main" id="{50730D82-F0D6-40AF-AFB1-EEF4D249D4F5}"/>
            </a:ext>
          </a:extLst>
        </xdr:cNvPr>
        <xdr:cNvCxnSpPr/>
      </xdr:nvCxnSpPr>
      <xdr:spPr>
        <a:xfrm>
          <a:off x="2019300" y="59905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78740</xdr:rowOff>
    </xdr:from>
    <xdr:to>
      <xdr:col>6</xdr:col>
      <xdr:colOff>38100</xdr:colOff>
      <xdr:row>35</xdr:row>
      <xdr:rowOff>8890</xdr:rowOff>
    </xdr:to>
    <xdr:sp macro="" textlink="">
      <xdr:nvSpPr>
        <xdr:cNvPr id="80" name="楕円 79">
          <a:extLst>
            <a:ext uri="{FF2B5EF4-FFF2-40B4-BE49-F238E27FC236}">
              <a16:creationId xmlns:a16="http://schemas.microsoft.com/office/drawing/2014/main" id="{BC07C71E-CAA6-49FE-B6DE-883E1B453912}"/>
            </a:ext>
          </a:extLst>
        </xdr:cNvPr>
        <xdr:cNvSpPr/>
      </xdr:nvSpPr>
      <xdr:spPr>
        <a:xfrm>
          <a:off x="1079500" y="590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129540</xdr:rowOff>
    </xdr:from>
    <xdr:to>
      <xdr:col>10</xdr:col>
      <xdr:colOff>114300</xdr:colOff>
      <xdr:row>34</xdr:row>
      <xdr:rowOff>161290</xdr:rowOff>
    </xdr:to>
    <xdr:cxnSp macro="">
      <xdr:nvCxnSpPr>
        <xdr:cNvPr id="81" name="直線コネクタ 80">
          <a:extLst>
            <a:ext uri="{FF2B5EF4-FFF2-40B4-BE49-F238E27FC236}">
              <a16:creationId xmlns:a16="http://schemas.microsoft.com/office/drawing/2014/main" id="{F33378F4-B325-47F1-AD55-E3F70B8C7950}"/>
            </a:ext>
          </a:extLst>
        </xdr:cNvPr>
        <xdr:cNvCxnSpPr/>
      </xdr:nvCxnSpPr>
      <xdr:spPr>
        <a:xfrm>
          <a:off x="1130300" y="595884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2F4974FF-3304-4302-9833-58387942207B}"/>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DF51E2B5-64C6-4A41-B2E4-A6F2DD8D9262}"/>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F9582189-F850-408E-9918-0D2C956FD40E}"/>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62939E82-3548-4C37-9F87-C7597DC9DE0C}"/>
            </a:ext>
          </a:extLst>
        </xdr:cNvPr>
        <xdr:cNvSpPr txBox="1"/>
      </xdr:nvSpPr>
      <xdr:spPr>
        <a:xfrm>
          <a:off x="927744" y="630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119397</xdr:rowOff>
    </xdr:from>
    <xdr:ext cx="405111" cy="259045"/>
    <xdr:sp macro="" textlink="">
      <xdr:nvSpPr>
        <xdr:cNvPr id="86" name="n_1mainValue【図書館】&#10;有形固定資産減価償却率">
          <a:extLst>
            <a:ext uri="{FF2B5EF4-FFF2-40B4-BE49-F238E27FC236}">
              <a16:creationId xmlns:a16="http://schemas.microsoft.com/office/drawing/2014/main" id="{31C5FBC3-5D3A-48A2-A9AC-7A97F5DC81AF}"/>
            </a:ext>
          </a:extLst>
        </xdr:cNvPr>
        <xdr:cNvSpPr txBox="1"/>
      </xdr:nvSpPr>
      <xdr:spPr>
        <a:xfrm>
          <a:off x="3582044" y="5777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87647</xdr:rowOff>
    </xdr:from>
    <xdr:ext cx="405111" cy="259045"/>
    <xdr:sp macro="" textlink="">
      <xdr:nvSpPr>
        <xdr:cNvPr id="87" name="n_2mainValue【図書館】&#10;有形固定資産減価償却率">
          <a:extLst>
            <a:ext uri="{FF2B5EF4-FFF2-40B4-BE49-F238E27FC236}">
              <a16:creationId xmlns:a16="http://schemas.microsoft.com/office/drawing/2014/main" id="{716891C1-E831-496F-8B2E-FFA1AE93B579}"/>
            </a:ext>
          </a:extLst>
        </xdr:cNvPr>
        <xdr:cNvSpPr txBox="1"/>
      </xdr:nvSpPr>
      <xdr:spPr>
        <a:xfrm>
          <a:off x="2705744"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57167</xdr:rowOff>
    </xdr:from>
    <xdr:ext cx="405111" cy="259045"/>
    <xdr:sp macro="" textlink="">
      <xdr:nvSpPr>
        <xdr:cNvPr id="88" name="n_3mainValue【図書館】&#10;有形固定資産減価償却率">
          <a:extLst>
            <a:ext uri="{FF2B5EF4-FFF2-40B4-BE49-F238E27FC236}">
              <a16:creationId xmlns:a16="http://schemas.microsoft.com/office/drawing/2014/main" id="{3701A74A-BE24-4619-AA3D-10C81AFFBAC8}"/>
            </a:ext>
          </a:extLst>
        </xdr:cNvPr>
        <xdr:cNvSpPr txBox="1"/>
      </xdr:nvSpPr>
      <xdr:spPr>
        <a:xfrm>
          <a:off x="1816744" y="571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25417</xdr:rowOff>
    </xdr:from>
    <xdr:ext cx="405111" cy="259045"/>
    <xdr:sp macro="" textlink="">
      <xdr:nvSpPr>
        <xdr:cNvPr id="89" name="n_4mainValue【図書館】&#10;有形固定資産減価償却率">
          <a:extLst>
            <a:ext uri="{FF2B5EF4-FFF2-40B4-BE49-F238E27FC236}">
              <a16:creationId xmlns:a16="http://schemas.microsoft.com/office/drawing/2014/main" id="{E587DB14-014D-4299-AF02-BD7C6B3B1B38}"/>
            </a:ext>
          </a:extLst>
        </xdr:cNvPr>
        <xdr:cNvSpPr txBox="1"/>
      </xdr:nvSpPr>
      <xdr:spPr>
        <a:xfrm>
          <a:off x="927744" y="5683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70A35537-853B-42B8-9072-513F431FB78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B32AFA92-3570-4C23-A3A9-F2531F64CB0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55BC14B2-34E7-4339-8673-9DA42A6FD70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E66D9EE4-4371-4DCE-B848-2D2F7D1273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1FA6332C-F63E-438C-A761-7FC4E86017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77DF213B-1788-49D8-AE44-A11F1D0A33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9F4FF4DB-11D8-449E-8872-B405F825039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40776FBD-0872-4EC8-9972-491D7C7475C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F0C59D7-188B-40B7-B7F7-AAD651613FC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6340340C-D235-4A68-8D74-FE308F2C9D8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9A82B398-3807-4A5C-8790-D61C93BF45C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C3C18FC5-DAD2-4818-9BC3-3A202C47951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B605B4D9-DC39-4A63-B297-1DA0988246F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7DD6D4B8-D40B-4F07-AF9D-FB6E40F974A5}"/>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BED6C38E-43AD-49D7-947B-280FA3B1002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BDAEE2A4-DF9D-40E2-B73A-F047A3D2F06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2D5046F0-E3E2-4670-BB46-1CB66910E43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B58F7B54-9784-4A09-B959-620EA2CEED8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13122232-1026-4720-B5DC-9A93F6FC391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4672160A-CF94-4C2E-A319-96CE0BCC7EF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7A8E65D-2858-4451-A7E0-304E25DD2C2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B1F26CD-C138-4F5E-9C27-8D0B6CD9F4F8}"/>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B587295-2DDF-46DE-B422-C77D71254D5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9B480165-C57B-4473-A7DD-DA2EA51F480F}"/>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1C4AB1C8-3571-4438-8067-7B4C8EC9640F}"/>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BDAF50F4-0E07-4233-9F0A-A682040A6E14}"/>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1F615150-7322-4C0A-9F31-274347AF70A9}"/>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D3F193E8-2270-49BA-B069-A86009412DF0}"/>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7270059B-265C-4271-91F5-CDB59C25295B}"/>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F7583647-765B-4044-8EEA-016330999A32}"/>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B732DF7C-FB8E-4BE7-9633-5B9A48316E44}"/>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59FA94EE-5E33-4452-8829-9433031B2773}"/>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07F117B-8CFE-4F1F-94C4-4B2EF529BC18}"/>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C286EE17-C641-404E-8BB0-4BE3326E428B}"/>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8BDEAB2-0F47-40A6-8999-0F05C7D84A6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29260D3-F0A7-4C6E-AA9E-7E2C54D4EE9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CEE09D3-D34A-4DE3-AF97-DB40BF3284D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3A9CCEC-AAD8-41F4-930E-387D10E9785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CC7CE33-500D-4AF3-97E3-81CE9001B9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71120</xdr:rowOff>
    </xdr:from>
    <xdr:to>
      <xdr:col>55</xdr:col>
      <xdr:colOff>50800</xdr:colOff>
      <xdr:row>40</xdr:row>
      <xdr:rowOff>1270</xdr:rowOff>
    </xdr:to>
    <xdr:sp macro="" textlink="">
      <xdr:nvSpPr>
        <xdr:cNvPr id="129" name="楕円 128">
          <a:extLst>
            <a:ext uri="{FF2B5EF4-FFF2-40B4-BE49-F238E27FC236}">
              <a16:creationId xmlns:a16="http://schemas.microsoft.com/office/drawing/2014/main" id="{7EDAA49D-92F5-4C6F-9BB3-1D554ED5B7DD}"/>
            </a:ext>
          </a:extLst>
        </xdr:cNvPr>
        <xdr:cNvSpPr/>
      </xdr:nvSpPr>
      <xdr:spPr>
        <a:xfrm>
          <a:off x="10426700" y="675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93997</xdr:rowOff>
    </xdr:from>
    <xdr:ext cx="469744" cy="259045"/>
    <xdr:sp macro="" textlink="">
      <xdr:nvSpPr>
        <xdr:cNvPr id="130" name="【図書館】&#10;一人当たり面積該当値テキスト">
          <a:extLst>
            <a:ext uri="{FF2B5EF4-FFF2-40B4-BE49-F238E27FC236}">
              <a16:creationId xmlns:a16="http://schemas.microsoft.com/office/drawing/2014/main" id="{D1594274-5509-4E66-B111-3A0D8ED49CA1}"/>
            </a:ext>
          </a:extLst>
        </xdr:cNvPr>
        <xdr:cNvSpPr txBox="1"/>
      </xdr:nvSpPr>
      <xdr:spPr>
        <a:xfrm>
          <a:off x="10515600"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82550</xdr:rowOff>
    </xdr:from>
    <xdr:to>
      <xdr:col>50</xdr:col>
      <xdr:colOff>165100</xdr:colOff>
      <xdr:row>40</xdr:row>
      <xdr:rowOff>12700</xdr:rowOff>
    </xdr:to>
    <xdr:sp macro="" textlink="">
      <xdr:nvSpPr>
        <xdr:cNvPr id="131" name="楕円 130">
          <a:extLst>
            <a:ext uri="{FF2B5EF4-FFF2-40B4-BE49-F238E27FC236}">
              <a16:creationId xmlns:a16="http://schemas.microsoft.com/office/drawing/2014/main" id="{95C65F7A-A01C-469D-B721-72C7C7E5B7D0}"/>
            </a:ext>
          </a:extLst>
        </xdr:cNvPr>
        <xdr:cNvSpPr/>
      </xdr:nvSpPr>
      <xdr:spPr>
        <a:xfrm>
          <a:off x="9588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121920</xdr:rowOff>
    </xdr:from>
    <xdr:to>
      <xdr:col>55</xdr:col>
      <xdr:colOff>0</xdr:colOff>
      <xdr:row>39</xdr:row>
      <xdr:rowOff>133350</xdr:rowOff>
    </xdr:to>
    <xdr:cxnSp macro="">
      <xdr:nvCxnSpPr>
        <xdr:cNvPr id="132" name="直線コネクタ 131">
          <a:extLst>
            <a:ext uri="{FF2B5EF4-FFF2-40B4-BE49-F238E27FC236}">
              <a16:creationId xmlns:a16="http://schemas.microsoft.com/office/drawing/2014/main" id="{84980E15-5B64-4BBF-B1D2-DF90B8C1D228}"/>
            </a:ext>
          </a:extLst>
        </xdr:cNvPr>
        <xdr:cNvCxnSpPr/>
      </xdr:nvCxnSpPr>
      <xdr:spPr>
        <a:xfrm flipV="1">
          <a:off x="9639300" y="68084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93980</xdr:rowOff>
    </xdr:from>
    <xdr:to>
      <xdr:col>46</xdr:col>
      <xdr:colOff>38100</xdr:colOff>
      <xdr:row>40</xdr:row>
      <xdr:rowOff>24130</xdr:rowOff>
    </xdr:to>
    <xdr:sp macro="" textlink="">
      <xdr:nvSpPr>
        <xdr:cNvPr id="133" name="楕円 132">
          <a:extLst>
            <a:ext uri="{FF2B5EF4-FFF2-40B4-BE49-F238E27FC236}">
              <a16:creationId xmlns:a16="http://schemas.microsoft.com/office/drawing/2014/main" id="{5F804D57-60E2-442D-95B3-0D58329DECA6}"/>
            </a:ext>
          </a:extLst>
        </xdr:cNvPr>
        <xdr:cNvSpPr/>
      </xdr:nvSpPr>
      <xdr:spPr>
        <a:xfrm>
          <a:off x="8699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133350</xdr:rowOff>
    </xdr:from>
    <xdr:to>
      <xdr:col>50</xdr:col>
      <xdr:colOff>114300</xdr:colOff>
      <xdr:row>39</xdr:row>
      <xdr:rowOff>144780</xdr:rowOff>
    </xdr:to>
    <xdr:cxnSp macro="">
      <xdr:nvCxnSpPr>
        <xdr:cNvPr id="134" name="直線コネクタ 133">
          <a:extLst>
            <a:ext uri="{FF2B5EF4-FFF2-40B4-BE49-F238E27FC236}">
              <a16:creationId xmlns:a16="http://schemas.microsoft.com/office/drawing/2014/main" id="{1018BC59-5A39-4DCB-819B-40F92F632769}"/>
            </a:ext>
          </a:extLst>
        </xdr:cNvPr>
        <xdr:cNvCxnSpPr/>
      </xdr:nvCxnSpPr>
      <xdr:spPr>
        <a:xfrm flipV="1">
          <a:off x="8750300" y="6819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101600</xdr:rowOff>
    </xdr:from>
    <xdr:to>
      <xdr:col>41</xdr:col>
      <xdr:colOff>101600</xdr:colOff>
      <xdr:row>40</xdr:row>
      <xdr:rowOff>31750</xdr:rowOff>
    </xdr:to>
    <xdr:sp macro="" textlink="">
      <xdr:nvSpPr>
        <xdr:cNvPr id="135" name="楕円 134">
          <a:extLst>
            <a:ext uri="{FF2B5EF4-FFF2-40B4-BE49-F238E27FC236}">
              <a16:creationId xmlns:a16="http://schemas.microsoft.com/office/drawing/2014/main" id="{F1571F11-7DB8-4ED2-BED4-BB67592B190C}"/>
            </a:ext>
          </a:extLst>
        </xdr:cNvPr>
        <xdr:cNvSpPr/>
      </xdr:nvSpPr>
      <xdr:spPr>
        <a:xfrm>
          <a:off x="7810500" y="67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144780</xdr:rowOff>
    </xdr:from>
    <xdr:to>
      <xdr:col>45</xdr:col>
      <xdr:colOff>177800</xdr:colOff>
      <xdr:row>39</xdr:row>
      <xdr:rowOff>152400</xdr:rowOff>
    </xdr:to>
    <xdr:cxnSp macro="">
      <xdr:nvCxnSpPr>
        <xdr:cNvPr id="136" name="直線コネクタ 135">
          <a:extLst>
            <a:ext uri="{FF2B5EF4-FFF2-40B4-BE49-F238E27FC236}">
              <a16:creationId xmlns:a16="http://schemas.microsoft.com/office/drawing/2014/main" id="{E34424C8-CA15-4C56-9531-3F9EDF6FA341}"/>
            </a:ext>
          </a:extLst>
        </xdr:cNvPr>
        <xdr:cNvCxnSpPr/>
      </xdr:nvCxnSpPr>
      <xdr:spPr>
        <a:xfrm flipV="1">
          <a:off x="7861300" y="6831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113030</xdr:rowOff>
    </xdr:from>
    <xdr:to>
      <xdr:col>36</xdr:col>
      <xdr:colOff>165100</xdr:colOff>
      <xdr:row>40</xdr:row>
      <xdr:rowOff>43180</xdr:rowOff>
    </xdr:to>
    <xdr:sp macro="" textlink="">
      <xdr:nvSpPr>
        <xdr:cNvPr id="137" name="楕円 136">
          <a:extLst>
            <a:ext uri="{FF2B5EF4-FFF2-40B4-BE49-F238E27FC236}">
              <a16:creationId xmlns:a16="http://schemas.microsoft.com/office/drawing/2014/main" id="{DCEEE8C7-4D17-428E-BDF8-4567CC534686}"/>
            </a:ext>
          </a:extLst>
        </xdr:cNvPr>
        <xdr:cNvSpPr/>
      </xdr:nvSpPr>
      <xdr:spPr>
        <a:xfrm>
          <a:off x="6921500" y="679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152400</xdr:rowOff>
    </xdr:from>
    <xdr:to>
      <xdr:col>41</xdr:col>
      <xdr:colOff>50800</xdr:colOff>
      <xdr:row>39</xdr:row>
      <xdr:rowOff>163830</xdr:rowOff>
    </xdr:to>
    <xdr:cxnSp macro="">
      <xdr:nvCxnSpPr>
        <xdr:cNvPr id="138" name="直線コネクタ 137">
          <a:extLst>
            <a:ext uri="{FF2B5EF4-FFF2-40B4-BE49-F238E27FC236}">
              <a16:creationId xmlns:a16="http://schemas.microsoft.com/office/drawing/2014/main" id="{A98B3F1E-6E1B-4B34-89E8-73A88EE12D57}"/>
            </a:ext>
          </a:extLst>
        </xdr:cNvPr>
        <xdr:cNvCxnSpPr/>
      </xdr:nvCxnSpPr>
      <xdr:spPr>
        <a:xfrm flipV="1">
          <a:off x="6972300" y="68389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B9F5446E-AAED-4C58-99B5-48A86FA3F085}"/>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A78C0428-6BB8-491D-B351-94DEBC7A2D2B}"/>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64072434-2695-4B44-8DF8-064F52AAB8A7}"/>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FC189345-1B76-4F55-A593-3F2F297CBC01}"/>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29227</xdr:rowOff>
    </xdr:from>
    <xdr:ext cx="469744" cy="259045"/>
    <xdr:sp macro="" textlink="">
      <xdr:nvSpPr>
        <xdr:cNvPr id="143" name="n_1mainValue【図書館】&#10;一人当たり面積">
          <a:extLst>
            <a:ext uri="{FF2B5EF4-FFF2-40B4-BE49-F238E27FC236}">
              <a16:creationId xmlns:a16="http://schemas.microsoft.com/office/drawing/2014/main" id="{B52AD1D7-E12D-419D-8B24-D6066A788728}"/>
            </a:ext>
          </a:extLst>
        </xdr:cNvPr>
        <xdr:cNvSpPr txBox="1"/>
      </xdr:nvSpPr>
      <xdr:spPr>
        <a:xfrm>
          <a:off x="93917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40657</xdr:rowOff>
    </xdr:from>
    <xdr:ext cx="469744" cy="259045"/>
    <xdr:sp macro="" textlink="">
      <xdr:nvSpPr>
        <xdr:cNvPr id="144" name="n_2mainValue【図書館】&#10;一人当たり面積">
          <a:extLst>
            <a:ext uri="{FF2B5EF4-FFF2-40B4-BE49-F238E27FC236}">
              <a16:creationId xmlns:a16="http://schemas.microsoft.com/office/drawing/2014/main" id="{6448A586-D31B-4689-8D21-E3F4D19EB74B}"/>
            </a:ext>
          </a:extLst>
        </xdr:cNvPr>
        <xdr:cNvSpPr txBox="1"/>
      </xdr:nvSpPr>
      <xdr:spPr>
        <a:xfrm>
          <a:off x="851542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48277</xdr:rowOff>
    </xdr:from>
    <xdr:ext cx="469744" cy="259045"/>
    <xdr:sp macro="" textlink="">
      <xdr:nvSpPr>
        <xdr:cNvPr id="145" name="n_3mainValue【図書館】&#10;一人当たり面積">
          <a:extLst>
            <a:ext uri="{FF2B5EF4-FFF2-40B4-BE49-F238E27FC236}">
              <a16:creationId xmlns:a16="http://schemas.microsoft.com/office/drawing/2014/main" id="{424846A6-D53E-481E-A8F4-CC172534E262}"/>
            </a:ext>
          </a:extLst>
        </xdr:cNvPr>
        <xdr:cNvSpPr txBox="1"/>
      </xdr:nvSpPr>
      <xdr:spPr>
        <a:xfrm>
          <a:off x="7626427" y="65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59707</xdr:rowOff>
    </xdr:from>
    <xdr:ext cx="469744" cy="259045"/>
    <xdr:sp macro="" textlink="">
      <xdr:nvSpPr>
        <xdr:cNvPr id="146" name="n_4mainValue【図書館】&#10;一人当たり面積">
          <a:extLst>
            <a:ext uri="{FF2B5EF4-FFF2-40B4-BE49-F238E27FC236}">
              <a16:creationId xmlns:a16="http://schemas.microsoft.com/office/drawing/2014/main" id="{87C7590F-47A1-4B2E-8BCC-FB076892189B}"/>
            </a:ext>
          </a:extLst>
        </xdr:cNvPr>
        <xdr:cNvSpPr txBox="1"/>
      </xdr:nvSpPr>
      <xdr:spPr>
        <a:xfrm>
          <a:off x="67374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20133EE-E05A-455E-BA49-6C4CDD1AB69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D92196F-160E-4E4C-B7DC-1B67FFBB78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1B35CC1-B6DA-4B9B-AE62-A20E968CE0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F5D0D75F-97FE-4C9F-8CD4-97E579B6B63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78AAD74-E817-4AD6-8C5F-4CC276158B9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A688DAC9-D3DC-4E1F-A383-38B811D6B6F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42CBF947-A8A1-4DF5-9AD3-405357358E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174C826-3811-4330-8069-BC1D6183256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C9B7604-2D4E-41D4-B208-F3FCE2A42E2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41E3929-F860-492E-AFE8-714D4EED168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779B7F4-7FB3-4679-8F2E-AB1EB73340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A7EC7639-F85A-4368-ADDF-9E7D56DF5FE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E7178AAA-516C-4CC6-8196-5995E47DE9A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02ABBAD-236F-4474-B15F-E68AB248446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1B048728-4A51-4C14-853A-1D60056DB26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7C88BE0-BC6C-4259-AE95-A0892B897E0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02DE11B-C05F-4DB2-9AE3-BADE847F79F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689E02E-B586-4D7F-8684-9133022EF5E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9DC5BE56-34C0-4B3B-952A-39313F5136C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8FF56E9-E001-42A2-AD5A-21CDF88FDCF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3DB455B-6898-4A53-A304-16E993C0941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1ECF4A9-57A2-4B9B-ABAE-84BBBC23377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35725D27-095E-4C6D-AF40-DF9B769F049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B17568B-FA2F-4202-A873-9B7975A8E0F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16AD9726-6300-4F7E-9562-D3F64DDDD417}"/>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B57C58C-1973-45BC-8AEA-7BF1AC064D28}"/>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E645E8E-6F70-4DDB-9533-828B38AE08B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24A481B-D1E7-40ED-A115-D4C461227157}"/>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7FAE8070-970A-4247-9508-6C947A3928D5}"/>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6E2B02D-925D-415D-BCCE-3C37AF37C23F}"/>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CB0BAA9B-A9B0-4D86-B2D6-C7C9E7730822}"/>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831375B5-A931-455B-BDCF-6CF7EFFE7ECE}"/>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26C28DE-D260-4AC9-9906-7C5BCBF1C20A}"/>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4090EFCB-749A-4103-95C7-8402DD6192CE}"/>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1EACBE3E-BCAC-4FBA-876D-5561A1438EE9}"/>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72710EA-F67D-4363-BFBC-BA5D4D471C5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1206D3C-8A8B-416F-BBF5-FCA59D4D1EB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B668C88-1861-48CF-A2F6-92A208B8B17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5D47CF0-0284-4359-AB2D-073BE9B5860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C6B7B12-2A25-49F9-B082-0A393F16A5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xdr:rowOff>
    </xdr:from>
    <xdr:to>
      <xdr:col>24</xdr:col>
      <xdr:colOff>114300</xdr:colOff>
      <xdr:row>61</xdr:row>
      <xdr:rowOff>102235</xdr:rowOff>
    </xdr:to>
    <xdr:sp macro="" textlink="">
      <xdr:nvSpPr>
        <xdr:cNvPr id="187" name="楕円 186">
          <a:extLst>
            <a:ext uri="{FF2B5EF4-FFF2-40B4-BE49-F238E27FC236}">
              <a16:creationId xmlns:a16="http://schemas.microsoft.com/office/drawing/2014/main" id="{AB487F1F-1D5D-4C84-93C9-EA81849A838B}"/>
            </a:ext>
          </a:extLst>
        </xdr:cNvPr>
        <xdr:cNvSpPr/>
      </xdr:nvSpPr>
      <xdr:spPr>
        <a:xfrm>
          <a:off x="4584700" y="1045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150512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4D9E8CF-12AA-4828-A955-8CE5ABC713B0}"/>
            </a:ext>
          </a:extLst>
        </xdr:cNvPr>
        <xdr:cNvSpPr txBox="1"/>
      </xdr:nvSpPr>
      <xdr:spPr>
        <a:xfrm>
          <a:off x="46736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89" name="楕円 188">
          <a:extLst>
            <a:ext uri="{FF2B5EF4-FFF2-40B4-BE49-F238E27FC236}">
              <a16:creationId xmlns:a16="http://schemas.microsoft.com/office/drawing/2014/main" id="{228DB688-5023-472C-8488-E391A51471D1}"/>
            </a:ext>
          </a:extLst>
        </xdr:cNvPr>
        <xdr:cNvSpPr/>
      </xdr:nvSpPr>
      <xdr:spPr>
        <a:xfrm>
          <a:off x="3746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51435</xdr:rowOff>
    </xdr:to>
    <xdr:cxnSp macro="">
      <xdr:nvCxnSpPr>
        <xdr:cNvPr id="190" name="直線コネクタ 189">
          <a:extLst>
            <a:ext uri="{FF2B5EF4-FFF2-40B4-BE49-F238E27FC236}">
              <a16:creationId xmlns:a16="http://schemas.microsoft.com/office/drawing/2014/main" id="{60FF02CD-C6A2-49A0-A438-11CE176FE124}"/>
            </a:ext>
          </a:extLst>
        </xdr:cNvPr>
        <xdr:cNvCxnSpPr/>
      </xdr:nvCxnSpPr>
      <xdr:spPr>
        <a:xfrm>
          <a:off x="3797300" y="1047369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101600</xdr:rowOff>
    </xdr:from>
    <xdr:to>
      <xdr:col>15</xdr:col>
      <xdr:colOff>101600</xdr:colOff>
      <xdr:row>61</xdr:row>
      <xdr:rowOff>31750</xdr:rowOff>
    </xdr:to>
    <xdr:sp macro="" textlink="">
      <xdr:nvSpPr>
        <xdr:cNvPr id="191" name="楕円 190">
          <a:extLst>
            <a:ext uri="{FF2B5EF4-FFF2-40B4-BE49-F238E27FC236}">
              <a16:creationId xmlns:a16="http://schemas.microsoft.com/office/drawing/2014/main" id="{BC010263-63A9-4A0A-AACF-D6DDC920FC8B}"/>
            </a:ext>
          </a:extLst>
        </xdr:cNvPr>
        <xdr:cNvSpPr/>
      </xdr:nvSpPr>
      <xdr:spPr>
        <a:xfrm>
          <a:off x="2857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152400</xdr:rowOff>
    </xdr:from>
    <xdr:to>
      <xdr:col>19</xdr:col>
      <xdr:colOff>177800</xdr:colOff>
      <xdr:row>61</xdr:row>
      <xdr:rowOff>15240</xdr:rowOff>
    </xdr:to>
    <xdr:cxnSp macro="">
      <xdr:nvCxnSpPr>
        <xdr:cNvPr id="192" name="直線コネクタ 191">
          <a:extLst>
            <a:ext uri="{FF2B5EF4-FFF2-40B4-BE49-F238E27FC236}">
              <a16:creationId xmlns:a16="http://schemas.microsoft.com/office/drawing/2014/main" id="{1BCB1396-9550-4B5D-BCEC-18DA1EDC9B1A}"/>
            </a:ext>
          </a:extLst>
        </xdr:cNvPr>
        <xdr:cNvCxnSpPr/>
      </xdr:nvCxnSpPr>
      <xdr:spPr>
        <a:xfrm>
          <a:off x="2908300" y="104394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3" name="楕円 192">
          <a:extLst>
            <a:ext uri="{FF2B5EF4-FFF2-40B4-BE49-F238E27FC236}">
              <a16:creationId xmlns:a16="http://schemas.microsoft.com/office/drawing/2014/main" id="{1CF97219-40D4-420F-A06B-49656B8456C9}"/>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152400</xdr:rowOff>
    </xdr:to>
    <xdr:cxnSp macro="">
      <xdr:nvCxnSpPr>
        <xdr:cNvPr id="194" name="直線コネクタ 193">
          <a:extLst>
            <a:ext uri="{FF2B5EF4-FFF2-40B4-BE49-F238E27FC236}">
              <a16:creationId xmlns:a16="http://schemas.microsoft.com/office/drawing/2014/main" id="{EE2FF6A2-E37D-4DF4-A18B-FE036B30E593}"/>
            </a:ext>
          </a:extLst>
        </xdr:cNvPr>
        <xdr:cNvCxnSpPr/>
      </xdr:nvCxnSpPr>
      <xdr:spPr>
        <a:xfrm>
          <a:off x="2019300" y="10401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5" name="楕円 194">
          <a:extLst>
            <a:ext uri="{FF2B5EF4-FFF2-40B4-BE49-F238E27FC236}">
              <a16:creationId xmlns:a16="http://schemas.microsoft.com/office/drawing/2014/main" id="{ED5899F9-A8CF-4D9A-8CDC-DC39CD46BD35}"/>
            </a:ext>
          </a:extLst>
        </xdr:cNvPr>
        <xdr:cNvSpPr/>
      </xdr:nvSpPr>
      <xdr:spPr>
        <a:xfrm>
          <a:off x="1079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114300</xdr:rowOff>
    </xdr:to>
    <xdr:cxnSp macro="">
      <xdr:nvCxnSpPr>
        <xdr:cNvPr id="196" name="直線コネクタ 195">
          <a:extLst>
            <a:ext uri="{FF2B5EF4-FFF2-40B4-BE49-F238E27FC236}">
              <a16:creationId xmlns:a16="http://schemas.microsoft.com/office/drawing/2014/main" id="{E2ED98BC-75A0-492C-AF92-75C29B8EB41F}"/>
            </a:ext>
          </a:extLst>
        </xdr:cNvPr>
        <xdr:cNvCxnSpPr/>
      </xdr:nvCxnSpPr>
      <xdr:spPr>
        <a:xfrm>
          <a:off x="1130300" y="103765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CB83357A-1143-4826-908A-6FE1CE9E5EFE}"/>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220BB878-A675-44FF-91B4-2C3BD9160B38}"/>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F0536396-21BB-4322-80F8-19E71EFE0069}"/>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92F6AD59-095A-41DC-B648-D49737B79108}"/>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1" name="n_1mainValue【体育館・プール】&#10;有形固定資産減価償却率">
          <a:extLst>
            <a:ext uri="{FF2B5EF4-FFF2-40B4-BE49-F238E27FC236}">
              <a16:creationId xmlns:a16="http://schemas.microsoft.com/office/drawing/2014/main" id="{FE2EF520-2DFA-42CB-9B5A-C05A7B2E5C79}"/>
            </a:ext>
          </a:extLst>
        </xdr:cNvPr>
        <xdr:cNvSpPr txBox="1"/>
      </xdr:nvSpPr>
      <xdr:spPr>
        <a:xfrm>
          <a:off x="35820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22877</xdr:rowOff>
    </xdr:from>
    <xdr:ext cx="405111" cy="259045"/>
    <xdr:sp macro="" textlink="">
      <xdr:nvSpPr>
        <xdr:cNvPr id="202" name="n_2mainValue【体育館・プール】&#10;有形固定資産減価償却率">
          <a:extLst>
            <a:ext uri="{FF2B5EF4-FFF2-40B4-BE49-F238E27FC236}">
              <a16:creationId xmlns:a16="http://schemas.microsoft.com/office/drawing/2014/main" id="{666CB60E-082B-432E-BA01-82E2EFFBA077}"/>
            </a:ext>
          </a:extLst>
        </xdr:cNvPr>
        <xdr:cNvSpPr txBox="1"/>
      </xdr:nvSpPr>
      <xdr:spPr>
        <a:xfrm>
          <a:off x="2705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3" name="n_3mainValue【体育館・プール】&#10;有形固定資産減価償却率">
          <a:extLst>
            <a:ext uri="{FF2B5EF4-FFF2-40B4-BE49-F238E27FC236}">
              <a16:creationId xmlns:a16="http://schemas.microsoft.com/office/drawing/2014/main" id="{A3B6745F-2D67-4F7B-9DA5-144755849787}"/>
            </a:ext>
          </a:extLst>
        </xdr:cNvPr>
        <xdr:cNvSpPr txBox="1"/>
      </xdr:nvSpPr>
      <xdr:spPr>
        <a:xfrm>
          <a:off x="1816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131462</xdr:rowOff>
    </xdr:from>
    <xdr:ext cx="405111" cy="259045"/>
    <xdr:sp macro="" textlink="">
      <xdr:nvSpPr>
        <xdr:cNvPr id="204" name="n_4mainValue【体育館・プール】&#10;有形固定資産減価償却率">
          <a:extLst>
            <a:ext uri="{FF2B5EF4-FFF2-40B4-BE49-F238E27FC236}">
              <a16:creationId xmlns:a16="http://schemas.microsoft.com/office/drawing/2014/main" id="{D39B7B12-F235-48AA-9098-D6F74CBA0A0C}"/>
            </a:ext>
          </a:extLst>
        </xdr:cNvPr>
        <xdr:cNvSpPr txBox="1"/>
      </xdr:nvSpPr>
      <xdr:spPr>
        <a:xfrm>
          <a:off x="927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021A2A6-AF56-4E72-B5E5-93AC1602BF5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9E98A5E-E52C-434D-B943-016CF1B30DB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F548288-5B96-4913-A9A5-107AB8BBD86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F25051B-6301-4F57-9899-6DB5BF5D4B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D2E2F3D5-0A74-4012-BAE4-42221CC5D42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90333F9-5EEA-49B3-84F0-6714A79FFB3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DA4A46D-D167-480A-AA87-17D416BAB11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7C9D373-15CB-47A3-8D06-3F729092E6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11924E0-7DEB-4C79-B9FE-6CE00E5B422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9B2DC85-70D5-4449-BA05-957CD79046D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8A26BB6-F592-4B0F-846B-E9171E4BE1E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4AA1D7DE-6789-455A-86C3-5D25856DE96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AF31CCD2-25DC-4D6A-901E-848DD87AC4F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33D140B-5687-491E-A25B-A1242BC4C8D7}"/>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7561BFC-6849-43AB-A355-C621E787DFD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24FDE2C6-E234-45CC-A940-13A925192AA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4114F61-473C-46BB-B590-C18E3FFAA374}"/>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D2A55B83-7918-48EC-B461-A865C5F08211}"/>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6ED57003-D0C1-468D-A77F-6002EFF998D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BE14FB8-604A-4899-B95C-E5C08C423C1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9B771B5-223F-4449-9857-D47B9A1128B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293C3ED9-DBE9-4F85-BB19-0714D72AB2D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3DE1363E-C8C5-40FC-BDBE-92E0504439C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8D96617B-71AC-4F76-99F1-175ED5F54EEE}"/>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280356B2-9BCD-4A91-B489-A7755FE33262}"/>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17846BC3-5CC9-406F-8410-A0A37575177C}"/>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3E3CB9A-FB4C-4947-807C-CA287C6CCACD}"/>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4D564A08-390C-4677-B232-69A4BF945208}"/>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5183A48A-5ED8-4A88-B1D2-2F14682A696A}"/>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74A47BE9-DB04-4D0F-BD3C-13E5C68C6854}"/>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C5071DEE-ECB1-4005-9477-40A46A29DEC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EAEC24AC-4DF4-48EC-9A69-BAAC179062F9}"/>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5F597680-84CB-41E4-AD11-7A11A513FC9C}"/>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778B5673-7B7F-4CE0-8367-4B71FC4035F4}"/>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147AD38-625C-4A49-A9A0-EFB39244A37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D8BB58F-AC6E-48D0-A69B-DB6DB3085A1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EEE734-03A0-4EFB-A7B0-6ED7F7B8870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602F13B-9240-498D-A271-B3A54DE31C0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2BF5136-1FCC-48DE-BEDC-514FC2E5976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109601</xdr:rowOff>
    </xdr:from>
    <xdr:to>
      <xdr:col>55</xdr:col>
      <xdr:colOff>50800</xdr:colOff>
      <xdr:row>64</xdr:row>
      <xdr:rowOff>39751</xdr:rowOff>
    </xdr:to>
    <xdr:sp macro="" textlink="">
      <xdr:nvSpPr>
        <xdr:cNvPr id="244" name="楕円 243">
          <a:extLst>
            <a:ext uri="{FF2B5EF4-FFF2-40B4-BE49-F238E27FC236}">
              <a16:creationId xmlns:a16="http://schemas.microsoft.com/office/drawing/2014/main" id="{F3251AD0-35B9-41A1-99CD-DB18C4A5E96C}"/>
            </a:ext>
          </a:extLst>
        </xdr:cNvPr>
        <xdr:cNvSpPr/>
      </xdr:nvSpPr>
      <xdr:spPr>
        <a:xfrm>
          <a:off x="10426700" y="1091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24528</xdr:rowOff>
    </xdr:from>
    <xdr:ext cx="469744" cy="259045"/>
    <xdr:sp macro="" textlink="">
      <xdr:nvSpPr>
        <xdr:cNvPr id="245" name="【体育館・プール】&#10;一人当たり面積該当値テキスト">
          <a:extLst>
            <a:ext uri="{FF2B5EF4-FFF2-40B4-BE49-F238E27FC236}">
              <a16:creationId xmlns:a16="http://schemas.microsoft.com/office/drawing/2014/main" id="{38A64CE2-8854-4DE4-B74F-365E15AE8DF2}"/>
            </a:ext>
          </a:extLst>
        </xdr:cNvPr>
        <xdr:cNvSpPr txBox="1"/>
      </xdr:nvSpPr>
      <xdr:spPr>
        <a:xfrm>
          <a:off x="10515600" y="10825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111887</xdr:rowOff>
    </xdr:from>
    <xdr:to>
      <xdr:col>50</xdr:col>
      <xdr:colOff>165100</xdr:colOff>
      <xdr:row>64</xdr:row>
      <xdr:rowOff>42037</xdr:rowOff>
    </xdr:to>
    <xdr:sp macro="" textlink="">
      <xdr:nvSpPr>
        <xdr:cNvPr id="246" name="楕円 245">
          <a:extLst>
            <a:ext uri="{FF2B5EF4-FFF2-40B4-BE49-F238E27FC236}">
              <a16:creationId xmlns:a16="http://schemas.microsoft.com/office/drawing/2014/main" id="{41E668D7-1DB4-4693-A1F0-3B05DD1D84D4}"/>
            </a:ext>
          </a:extLst>
        </xdr:cNvPr>
        <xdr:cNvSpPr/>
      </xdr:nvSpPr>
      <xdr:spPr>
        <a:xfrm>
          <a:off x="9588500" y="109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160401</xdr:rowOff>
    </xdr:from>
    <xdr:to>
      <xdr:col>55</xdr:col>
      <xdr:colOff>0</xdr:colOff>
      <xdr:row>63</xdr:row>
      <xdr:rowOff>162687</xdr:rowOff>
    </xdr:to>
    <xdr:cxnSp macro="">
      <xdr:nvCxnSpPr>
        <xdr:cNvPr id="247" name="直線コネクタ 246">
          <a:extLst>
            <a:ext uri="{FF2B5EF4-FFF2-40B4-BE49-F238E27FC236}">
              <a16:creationId xmlns:a16="http://schemas.microsoft.com/office/drawing/2014/main" id="{0663F9BC-21BE-47AE-8753-CC7D269648C9}"/>
            </a:ext>
          </a:extLst>
        </xdr:cNvPr>
        <xdr:cNvCxnSpPr/>
      </xdr:nvCxnSpPr>
      <xdr:spPr>
        <a:xfrm flipV="1">
          <a:off x="9639300" y="10961751"/>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114173</xdr:rowOff>
    </xdr:from>
    <xdr:to>
      <xdr:col>46</xdr:col>
      <xdr:colOff>38100</xdr:colOff>
      <xdr:row>64</xdr:row>
      <xdr:rowOff>44323</xdr:rowOff>
    </xdr:to>
    <xdr:sp macro="" textlink="">
      <xdr:nvSpPr>
        <xdr:cNvPr id="248" name="楕円 247">
          <a:extLst>
            <a:ext uri="{FF2B5EF4-FFF2-40B4-BE49-F238E27FC236}">
              <a16:creationId xmlns:a16="http://schemas.microsoft.com/office/drawing/2014/main" id="{86423EC1-0AC7-40D5-B84D-51FD48B5F873}"/>
            </a:ext>
          </a:extLst>
        </xdr:cNvPr>
        <xdr:cNvSpPr/>
      </xdr:nvSpPr>
      <xdr:spPr>
        <a:xfrm>
          <a:off x="8699500" y="10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162687</xdr:rowOff>
    </xdr:from>
    <xdr:to>
      <xdr:col>50</xdr:col>
      <xdr:colOff>114300</xdr:colOff>
      <xdr:row>63</xdr:row>
      <xdr:rowOff>164973</xdr:rowOff>
    </xdr:to>
    <xdr:cxnSp macro="">
      <xdr:nvCxnSpPr>
        <xdr:cNvPr id="249" name="直線コネクタ 248">
          <a:extLst>
            <a:ext uri="{FF2B5EF4-FFF2-40B4-BE49-F238E27FC236}">
              <a16:creationId xmlns:a16="http://schemas.microsoft.com/office/drawing/2014/main" id="{D5403CB2-AAF7-44D9-97F7-B9C9AFAB4544}"/>
            </a:ext>
          </a:extLst>
        </xdr:cNvPr>
        <xdr:cNvCxnSpPr/>
      </xdr:nvCxnSpPr>
      <xdr:spPr>
        <a:xfrm flipV="1">
          <a:off x="8750300" y="10964037"/>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116078</xdr:rowOff>
    </xdr:from>
    <xdr:to>
      <xdr:col>41</xdr:col>
      <xdr:colOff>101600</xdr:colOff>
      <xdr:row>64</xdr:row>
      <xdr:rowOff>46228</xdr:rowOff>
    </xdr:to>
    <xdr:sp macro="" textlink="">
      <xdr:nvSpPr>
        <xdr:cNvPr id="250" name="楕円 249">
          <a:extLst>
            <a:ext uri="{FF2B5EF4-FFF2-40B4-BE49-F238E27FC236}">
              <a16:creationId xmlns:a16="http://schemas.microsoft.com/office/drawing/2014/main" id="{C5319614-F4ED-4728-8B02-64B8C3A407FE}"/>
            </a:ext>
          </a:extLst>
        </xdr:cNvPr>
        <xdr:cNvSpPr/>
      </xdr:nvSpPr>
      <xdr:spPr>
        <a:xfrm>
          <a:off x="7810500" y="109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164973</xdr:rowOff>
    </xdr:from>
    <xdr:to>
      <xdr:col>45</xdr:col>
      <xdr:colOff>177800</xdr:colOff>
      <xdr:row>63</xdr:row>
      <xdr:rowOff>166878</xdr:rowOff>
    </xdr:to>
    <xdr:cxnSp macro="">
      <xdr:nvCxnSpPr>
        <xdr:cNvPr id="251" name="直線コネクタ 250">
          <a:extLst>
            <a:ext uri="{FF2B5EF4-FFF2-40B4-BE49-F238E27FC236}">
              <a16:creationId xmlns:a16="http://schemas.microsoft.com/office/drawing/2014/main" id="{737600CD-BC32-4681-86C3-BD8C550223E3}"/>
            </a:ext>
          </a:extLst>
        </xdr:cNvPr>
        <xdr:cNvCxnSpPr/>
      </xdr:nvCxnSpPr>
      <xdr:spPr>
        <a:xfrm flipV="1">
          <a:off x="7861300" y="10966323"/>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117983</xdr:rowOff>
    </xdr:from>
    <xdr:to>
      <xdr:col>36</xdr:col>
      <xdr:colOff>165100</xdr:colOff>
      <xdr:row>64</xdr:row>
      <xdr:rowOff>48133</xdr:rowOff>
    </xdr:to>
    <xdr:sp macro="" textlink="">
      <xdr:nvSpPr>
        <xdr:cNvPr id="252" name="楕円 251">
          <a:extLst>
            <a:ext uri="{FF2B5EF4-FFF2-40B4-BE49-F238E27FC236}">
              <a16:creationId xmlns:a16="http://schemas.microsoft.com/office/drawing/2014/main" id="{B1DF5C4F-A6B8-43B0-84F9-B9834C605858}"/>
            </a:ext>
          </a:extLst>
        </xdr:cNvPr>
        <xdr:cNvSpPr/>
      </xdr:nvSpPr>
      <xdr:spPr>
        <a:xfrm>
          <a:off x="6921500" y="1091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166878</xdr:rowOff>
    </xdr:from>
    <xdr:to>
      <xdr:col>41</xdr:col>
      <xdr:colOff>50800</xdr:colOff>
      <xdr:row>63</xdr:row>
      <xdr:rowOff>168783</xdr:rowOff>
    </xdr:to>
    <xdr:cxnSp macro="">
      <xdr:nvCxnSpPr>
        <xdr:cNvPr id="253" name="直線コネクタ 252">
          <a:extLst>
            <a:ext uri="{FF2B5EF4-FFF2-40B4-BE49-F238E27FC236}">
              <a16:creationId xmlns:a16="http://schemas.microsoft.com/office/drawing/2014/main" id="{D364424D-74E3-4810-A2FE-0B7B75E6AB5C}"/>
            </a:ext>
          </a:extLst>
        </xdr:cNvPr>
        <xdr:cNvCxnSpPr/>
      </xdr:nvCxnSpPr>
      <xdr:spPr>
        <a:xfrm flipV="1">
          <a:off x="6972300" y="10968228"/>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C5462926-B241-4AA4-9857-D71AA27B778A}"/>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05D63681-BDDB-4534-BC9D-34BBE9673181}"/>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89EA2073-D5BE-4378-A663-64DE7FE382CD}"/>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57" name="n_4aveValue【体育館・プール】&#10;一人当たり面積">
          <a:extLst>
            <a:ext uri="{FF2B5EF4-FFF2-40B4-BE49-F238E27FC236}">
              <a16:creationId xmlns:a16="http://schemas.microsoft.com/office/drawing/2014/main" id="{11246B11-3785-44A6-826B-30A355B55214}"/>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33164</xdr:rowOff>
    </xdr:from>
    <xdr:ext cx="469744" cy="259045"/>
    <xdr:sp macro="" textlink="">
      <xdr:nvSpPr>
        <xdr:cNvPr id="258" name="n_1mainValue【体育館・プール】&#10;一人当たり面積">
          <a:extLst>
            <a:ext uri="{FF2B5EF4-FFF2-40B4-BE49-F238E27FC236}">
              <a16:creationId xmlns:a16="http://schemas.microsoft.com/office/drawing/2014/main" id="{404FE845-AA2A-4735-897D-0040A60705E7}"/>
            </a:ext>
          </a:extLst>
        </xdr:cNvPr>
        <xdr:cNvSpPr txBox="1"/>
      </xdr:nvSpPr>
      <xdr:spPr>
        <a:xfrm>
          <a:off x="9391727" y="1100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35450</xdr:rowOff>
    </xdr:from>
    <xdr:ext cx="469744" cy="259045"/>
    <xdr:sp macro="" textlink="">
      <xdr:nvSpPr>
        <xdr:cNvPr id="259" name="n_2mainValue【体育館・プール】&#10;一人当たり面積">
          <a:extLst>
            <a:ext uri="{FF2B5EF4-FFF2-40B4-BE49-F238E27FC236}">
              <a16:creationId xmlns:a16="http://schemas.microsoft.com/office/drawing/2014/main" id="{9A5C65B8-C869-4AF5-831A-626808A4E5F8}"/>
            </a:ext>
          </a:extLst>
        </xdr:cNvPr>
        <xdr:cNvSpPr txBox="1"/>
      </xdr:nvSpPr>
      <xdr:spPr>
        <a:xfrm>
          <a:off x="8515427" y="1100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37355</xdr:rowOff>
    </xdr:from>
    <xdr:ext cx="469744" cy="259045"/>
    <xdr:sp macro="" textlink="">
      <xdr:nvSpPr>
        <xdr:cNvPr id="260" name="n_3mainValue【体育館・プール】&#10;一人当たり面積">
          <a:extLst>
            <a:ext uri="{FF2B5EF4-FFF2-40B4-BE49-F238E27FC236}">
              <a16:creationId xmlns:a16="http://schemas.microsoft.com/office/drawing/2014/main" id="{EDE6911A-4528-469C-B0BC-766B48662DEE}"/>
            </a:ext>
          </a:extLst>
        </xdr:cNvPr>
        <xdr:cNvSpPr txBox="1"/>
      </xdr:nvSpPr>
      <xdr:spPr>
        <a:xfrm>
          <a:off x="7626427" y="1101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39260</xdr:rowOff>
    </xdr:from>
    <xdr:ext cx="469744" cy="259045"/>
    <xdr:sp macro="" textlink="">
      <xdr:nvSpPr>
        <xdr:cNvPr id="261" name="n_4mainValue【体育館・プール】&#10;一人当たり面積">
          <a:extLst>
            <a:ext uri="{FF2B5EF4-FFF2-40B4-BE49-F238E27FC236}">
              <a16:creationId xmlns:a16="http://schemas.microsoft.com/office/drawing/2014/main" id="{A0368D8B-EC74-4C73-9851-34077F5B91CA}"/>
            </a:ext>
          </a:extLst>
        </xdr:cNvPr>
        <xdr:cNvSpPr txBox="1"/>
      </xdr:nvSpPr>
      <xdr:spPr>
        <a:xfrm>
          <a:off x="6737427" y="11012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5E070D8-2002-46F4-B1E6-63DEEE58A18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BC4632F-9EA8-4D7C-8FB3-FBEBCCC6E0E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B5FC1EC-18F3-4895-92A7-50A327FE638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181C06D-2936-474B-8899-3D3381516D4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339FCC7-4599-4E57-91DC-5DE96B4291C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23B19BB-A135-4D08-93AE-0F48373BF4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DEF825B-C4E8-4C29-AE04-204BEDE75AF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569D1D5-036E-4450-BD11-E409FBCDFA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075BF19-B07E-4E96-9D13-30A827B1B61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BAAE909-60D6-43B1-9FD3-48612FACB16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D89E96A-899A-4539-80D9-34660881D09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BA7D8B4-8843-420D-B9E3-11179610BD7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E586B9BB-1614-4BF9-949C-F4394902BD1A}"/>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E1D0B22D-062C-4E9C-8CDB-323DABAA36F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3B2FC20B-006E-4BD5-A537-18B9CFA5F65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08F3E07-A5EA-43BB-8313-79B866608E0B}"/>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2C37D929-3616-47A1-AADD-B1B572755CB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4279442-0934-46ED-A272-710646BC78C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D40066CF-00A4-4B33-9F73-F3B2977DC42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52DF1FE-8BBD-4B76-8441-DC89F7DC35C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56EFEA9C-DB73-4687-A1F8-2F0802D6592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94CDE5A3-261E-4121-9585-ECFAB289EAA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694FD19-64B1-49F6-98D7-5DF9729C0CF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4AAFD09-EE03-49F8-9E7D-170254A717A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E017BA92-C40C-4EF3-8B88-84025CCF3AB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8621C73C-0DBD-4BAF-8444-51C29A3CB840}"/>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A83C11A-BC1E-4651-9685-86BE6E538B96}"/>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527BD1F-7F65-4669-9D0E-1CBE82191AE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274D2626-5B1B-4041-A084-E56B11676FD0}"/>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AD108CD-8B3C-4C99-B29A-5C51A0C21487}"/>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94D7E9DF-309B-4DAC-86E2-2D420C0F2C43}"/>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B37FAA0F-FD05-457B-A438-40FE1E565E50}"/>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71F44AA7-C3FD-4F44-AEC2-D5D5EB760B8B}"/>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4BC302EA-829B-4AE1-8393-966DA2E40E21}"/>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6B6EA29A-0109-48D7-975E-310BA25F332D}"/>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27A6D04E-23AA-445D-998F-32002E8432CB}"/>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6EC1BB7-1E6B-4929-8F16-60A70E16D22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E8F2934-072D-49E7-A3CC-2A81F0C1239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9C46910-6FCE-4053-8392-F98E4CD7A3F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6AF212B-3E76-45B5-9E8A-E3F92387AC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6CC4FA3-C37F-4C87-89E0-B8355DC059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68943</xdr:rowOff>
    </xdr:from>
    <xdr:to>
      <xdr:col>24</xdr:col>
      <xdr:colOff>114300</xdr:colOff>
      <xdr:row>84</xdr:row>
      <xdr:rowOff>170543</xdr:rowOff>
    </xdr:to>
    <xdr:sp macro="" textlink="">
      <xdr:nvSpPr>
        <xdr:cNvPr id="303" name="楕円 302">
          <a:extLst>
            <a:ext uri="{FF2B5EF4-FFF2-40B4-BE49-F238E27FC236}">
              <a16:creationId xmlns:a16="http://schemas.microsoft.com/office/drawing/2014/main" id="{D9BD11B6-B871-4585-B3DF-6C65761D079F}"/>
            </a:ext>
          </a:extLst>
        </xdr:cNvPr>
        <xdr:cNvSpPr/>
      </xdr:nvSpPr>
      <xdr:spPr>
        <a:xfrm>
          <a:off x="4584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47370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C808DE69-2CEC-48C3-B59C-6933DB23CD9E}"/>
            </a:ext>
          </a:extLst>
        </xdr:cNvPr>
        <xdr:cNvSpPr txBox="1"/>
      </xdr:nvSpPr>
      <xdr:spPr>
        <a:xfrm>
          <a:off x="4673600" y="1444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70576</xdr:rowOff>
    </xdr:from>
    <xdr:to>
      <xdr:col>20</xdr:col>
      <xdr:colOff>38100</xdr:colOff>
      <xdr:row>85</xdr:row>
      <xdr:rowOff>726</xdr:rowOff>
    </xdr:to>
    <xdr:sp macro="" textlink="">
      <xdr:nvSpPr>
        <xdr:cNvPr id="305" name="楕円 304">
          <a:extLst>
            <a:ext uri="{FF2B5EF4-FFF2-40B4-BE49-F238E27FC236}">
              <a16:creationId xmlns:a16="http://schemas.microsoft.com/office/drawing/2014/main" id="{30247B28-57A8-4DEC-98C4-E7404331A8B3}"/>
            </a:ext>
          </a:extLst>
        </xdr:cNvPr>
        <xdr:cNvSpPr/>
      </xdr:nvSpPr>
      <xdr:spPr>
        <a:xfrm>
          <a:off x="3746500" y="1447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119743</xdr:rowOff>
    </xdr:from>
    <xdr:to>
      <xdr:col>24</xdr:col>
      <xdr:colOff>63500</xdr:colOff>
      <xdr:row>84</xdr:row>
      <xdr:rowOff>121376</xdr:rowOff>
    </xdr:to>
    <xdr:cxnSp macro="">
      <xdr:nvCxnSpPr>
        <xdr:cNvPr id="306" name="直線コネクタ 305">
          <a:extLst>
            <a:ext uri="{FF2B5EF4-FFF2-40B4-BE49-F238E27FC236}">
              <a16:creationId xmlns:a16="http://schemas.microsoft.com/office/drawing/2014/main" id="{97E7CA9C-BBDC-4150-96E0-B7E341AB0A4D}"/>
            </a:ext>
          </a:extLst>
        </xdr:cNvPr>
        <xdr:cNvCxnSpPr/>
      </xdr:nvCxnSpPr>
      <xdr:spPr>
        <a:xfrm flipV="1">
          <a:off x="3797300" y="14521543"/>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37919</xdr:rowOff>
    </xdr:from>
    <xdr:to>
      <xdr:col>15</xdr:col>
      <xdr:colOff>101600</xdr:colOff>
      <xdr:row>84</xdr:row>
      <xdr:rowOff>139519</xdr:rowOff>
    </xdr:to>
    <xdr:sp macro="" textlink="">
      <xdr:nvSpPr>
        <xdr:cNvPr id="307" name="楕円 306">
          <a:extLst>
            <a:ext uri="{FF2B5EF4-FFF2-40B4-BE49-F238E27FC236}">
              <a16:creationId xmlns:a16="http://schemas.microsoft.com/office/drawing/2014/main" id="{2428AE3C-777D-4962-B601-9F91468F5AFE}"/>
            </a:ext>
          </a:extLst>
        </xdr:cNvPr>
        <xdr:cNvSpPr/>
      </xdr:nvSpPr>
      <xdr:spPr>
        <a:xfrm>
          <a:off x="2857500" y="1443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88719</xdr:rowOff>
    </xdr:from>
    <xdr:to>
      <xdr:col>19</xdr:col>
      <xdr:colOff>177800</xdr:colOff>
      <xdr:row>84</xdr:row>
      <xdr:rowOff>121376</xdr:rowOff>
    </xdr:to>
    <xdr:cxnSp macro="">
      <xdr:nvCxnSpPr>
        <xdr:cNvPr id="308" name="直線コネクタ 307">
          <a:extLst>
            <a:ext uri="{FF2B5EF4-FFF2-40B4-BE49-F238E27FC236}">
              <a16:creationId xmlns:a16="http://schemas.microsoft.com/office/drawing/2014/main" id="{986E16D1-30FD-42EB-984D-DA00D97CA406}"/>
            </a:ext>
          </a:extLst>
        </xdr:cNvPr>
        <xdr:cNvCxnSpPr/>
      </xdr:nvCxnSpPr>
      <xdr:spPr>
        <a:xfrm>
          <a:off x="2908300" y="144905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6894</xdr:rowOff>
    </xdr:from>
    <xdr:to>
      <xdr:col>10</xdr:col>
      <xdr:colOff>165100</xdr:colOff>
      <xdr:row>84</xdr:row>
      <xdr:rowOff>108494</xdr:rowOff>
    </xdr:to>
    <xdr:sp macro="" textlink="">
      <xdr:nvSpPr>
        <xdr:cNvPr id="309" name="楕円 308">
          <a:extLst>
            <a:ext uri="{FF2B5EF4-FFF2-40B4-BE49-F238E27FC236}">
              <a16:creationId xmlns:a16="http://schemas.microsoft.com/office/drawing/2014/main" id="{ED8B0936-CCC9-4BC1-B4A7-E229D56C1E9C}"/>
            </a:ext>
          </a:extLst>
        </xdr:cNvPr>
        <xdr:cNvSpPr/>
      </xdr:nvSpPr>
      <xdr:spPr>
        <a:xfrm>
          <a:off x="1968500" y="1440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57694</xdr:rowOff>
    </xdr:from>
    <xdr:to>
      <xdr:col>15</xdr:col>
      <xdr:colOff>50800</xdr:colOff>
      <xdr:row>84</xdr:row>
      <xdr:rowOff>88719</xdr:rowOff>
    </xdr:to>
    <xdr:cxnSp macro="">
      <xdr:nvCxnSpPr>
        <xdr:cNvPr id="310" name="直線コネクタ 309">
          <a:extLst>
            <a:ext uri="{FF2B5EF4-FFF2-40B4-BE49-F238E27FC236}">
              <a16:creationId xmlns:a16="http://schemas.microsoft.com/office/drawing/2014/main" id="{BAAFEEAF-5425-40D9-9AA1-5E63C69874D0}"/>
            </a:ext>
          </a:extLst>
        </xdr:cNvPr>
        <xdr:cNvCxnSpPr/>
      </xdr:nvCxnSpPr>
      <xdr:spPr>
        <a:xfrm>
          <a:off x="2019300" y="144594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140788</xdr:rowOff>
    </xdr:from>
    <xdr:to>
      <xdr:col>6</xdr:col>
      <xdr:colOff>38100</xdr:colOff>
      <xdr:row>84</xdr:row>
      <xdr:rowOff>70938</xdr:rowOff>
    </xdr:to>
    <xdr:sp macro="" textlink="">
      <xdr:nvSpPr>
        <xdr:cNvPr id="311" name="楕円 310">
          <a:extLst>
            <a:ext uri="{FF2B5EF4-FFF2-40B4-BE49-F238E27FC236}">
              <a16:creationId xmlns:a16="http://schemas.microsoft.com/office/drawing/2014/main" id="{EEA1CC08-7F7B-4694-BD32-4BC96C245C60}"/>
            </a:ext>
          </a:extLst>
        </xdr:cNvPr>
        <xdr:cNvSpPr/>
      </xdr:nvSpPr>
      <xdr:spPr>
        <a:xfrm>
          <a:off x="1079500" y="1437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20138</xdr:rowOff>
    </xdr:from>
    <xdr:to>
      <xdr:col>10</xdr:col>
      <xdr:colOff>114300</xdr:colOff>
      <xdr:row>84</xdr:row>
      <xdr:rowOff>57694</xdr:rowOff>
    </xdr:to>
    <xdr:cxnSp macro="">
      <xdr:nvCxnSpPr>
        <xdr:cNvPr id="312" name="直線コネクタ 311">
          <a:extLst>
            <a:ext uri="{FF2B5EF4-FFF2-40B4-BE49-F238E27FC236}">
              <a16:creationId xmlns:a16="http://schemas.microsoft.com/office/drawing/2014/main" id="{C1BEE1EB-3600-4397-B88A-A8F5076B8C89}"/>
            </a:ext>
          </a:extLst>
        </xdr:cNvPr>
        <xdr:cNvCxnSpPr/>
      </xdr:nvCxnSpPr>
      <xdr:spPr>
        <a:xfrm>
          <a:off x="1130300" y="1442193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584D57CE-2B8F-48AF-BF9D-D4E9AE7E4D4D}"/>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DDE77DC1-5E40-41CB-A8BA-7D8662755F4C}"/>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BBC178A9-380F-42B0-A392-E526180F792E}"/>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BAFF164B-19DE-4B10-880E-DC97153FDD23}"/>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163303</xdr:rowOff>
    </xdr:from>
    <xdr:ext cx="405111" cy="259045"/>
    <xdr:sp macro="" textlink="">
      <xdr:nvSpPr>
        <xdr:cNvPr id="317" name="n_1mainValue【福祉施設】&#10;有形固定資産減価償却率">
          <a:extLst>
            <a:ext uri="{FF2B5EF4-FFF2-40B4-BE49-F238E27FC236}">
              <a16:creationId xmlns:a16="http://schemas.microsoft.com/office/drawing/2014/main" id="{217FEAFA-8BE9-4179-B543-972E39FAD16F}"/>
            </a:ext>
          </a:extLst>
        </xdr:cNvPr>
        <xdr:cNvSpPr txBox="1"/>
      </xdr:nvSpPr>
      <xdr:spPr>
        <a:xfrm>
          <a:off x="3582044" y="1456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130646</xdr:rowOff>
    </xdr:from>
    <xdr:ext cx="405111" cy="259045"/>
    <xdr:sp macro="" textlink="">
      <xdr:nvSpPr>
        <xdr:cNvPr id="318" name="n_2mainValue【福祉施設】&#10;有形固定資産減価償却率">
          <a:extLst>
            <a:ext uri="{FF2B5EF4-FFF2-40B4-BE49-F238E27FC236}">
              <a16:creationId xmlns:a16="http://schemas.microsoft.com/office/drawing/2014/main" id="{BA830221-3EAD-4DBF-B7FD-BEC920331ACC}"/>
            </a:ext>
          </a:extLst>
        </xdr:cNvPr>
        <xdr:cNvSpPr txBox="1"/>
      </xdr:nvSpPr>
      <xdr:spPr>
        <a:xfrm>
          <a:off x="2705744" y="1453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99621</xdr:rowOff>
    </xdr:from>
    <xdr:ext cx="405111" cy="259045"/>
    <xdr:sp macro="" textlink="">
      <xdr:nvSpPr>
        <xdr:cNvPr id="319" name="n_3mainValue【福祉施設】&#10;有形固定資産減価償却率">
          <a:extLst>
            <a:ext uri="{FF2B5EF4-FFF2-40B4-BE49-F238E27FC236}">
              <a16:creationId xmlns:a16="http://schemas.microsoft.com/office/drawing/2014/main" id="{70F55FEA-1F18-4633-BA46-2FC3153D4E67}"/>
            </a:ext>
          </a:extLst>
        </xdr:cNvPr>
        <xdr:cNvSpPr txBox="1"/>
      </xdr:nvSpPr>
      <xdr:spPr>
        <a:xfrm>
          <a:off x="1816744" y="1450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62065</xdr:rowOff>
    </xdr:from>
    <xdr:ext cx="405111" cy="259045"/>
    <xdr:sp macro="" textlink="">
      <xdr:nvSpPr>
        <xdr:cNvPr id="320" name="n_4mainValue【福祉施設】&#10;有形固定資産減価償却率">
          <a:extLst>
            <a:ext uri="{FF2B5EF4-FFF2-40B4-BE49-F238E27FC236}">
              <a16:creationId xmlns:a16="http://schemas.microsoft.com/office/drawing/2014/main" id="{A38A84A8-D5E8-4972-A545-104B2271F985}"/>
            </a:ext>
          </a:extLst>
        </xdr:cNvPr>
        <xdr:cNvSpPr txBox="1"/>
      </xdr:nvSpPr>
      <xdr:spPr>
        <a:xfrm>
          <a:off x="927744"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A9777387-A3E1-4367-B9C1-98DF039F449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1229C49D-F29D-4249-8138-C76A728EF62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5373C78-89E0-4C9A-83DA-D2A49E778FB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AC2A2A30-CF93-4DF5-A452-90028483E0F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62205B0-71CA-4520-9C87-6083E51C26C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5D522F22-1DA1-46E6-B68D-33E32007800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319053DC-79FC-44A7-AFA1-6846A67F60F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361C3DF7-09A6-48E1-991E-7DE423DB3FC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94B36A9A-688C-4009-BC3F-15318199635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2CFC405-F63D-49EE-ADD3-DBB68ADD7AB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F1A98286-2E24-4760-B56C-393E8DFB073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C7AE52F-2068-40F1-A53A-5AF7C6930DE8}"/>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2E115DA-AAD8-4041-AA19-942240767EA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7F286C4-0981-4FED-BD11-0C6D7B0E1AF5}"/>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1FD8805B-2199-44C0-A170-C53D02AAD1C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734C5DC6-890B-45FE-B9E1-828A29EC26CB}"/>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2F18AA6-F0E8-4F63-AD8F-9E29244122C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8E889C46-184F-425F-994D-CD337DE850C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9A7C78F-9F3B-467C-BC39-1149A4F68C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7B00218-4632-4FE1-985C-7E884757317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12966B10-0954-472E-ABB4-11C46F79A1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505A352F-C321-4788-B6FB-2E76BF54A1D9}"/>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1876CEBD-8359-4111-AD3C-E9E05DC2A29E}"/>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1036FEA9-1C99-4651-A116-FD5890F76C5B}"/>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9D8F0B91-98A4-4500-8042-B7ADB0E0CC46}"/>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AA4DDD23-3215-4576-982F-5CB31EE48EB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D13B26F5-F8C4-4C55-AFA1-17CBEA1C8F55}"/>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5CCB284D-0302-484B-8FCD-FEA29B6297B0}"/>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129876B1-923C-4F7F-996F-72E2F7EF4E96}"/>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6B180273-5998-4C8D-8825-7403FCC70871}"/>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DB6EA19E-C79A-41C5-8DE3-3A44FDA97410}"/>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5E15BE74-228D-4A38-BA9B-16EDB82E348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FACE75B-8F6E-4442-89D3-C373962356D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9D6138A-08F5-4048-B301-70B10CB6FB9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F8BF362-F470-4EAB-A19E-D6C24D369FF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5AFAB94-8A4D-48B3-8F44-C58CB621EBD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7987087-CF23-4F27-886F-6C7B64ACB2E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122174</xdr:rowOff>
    </xdr:from>
    <xdr:to>
      <xdr:col>55</xdr:col>
      <xdr:colOff>50800</xdr:colOff>
      <xdr:row>82</xdr:row>
      <xdr:rowOff>52324</xdr:rowOff>
    </xdr:to>
    <xdr:sp macro="" textlink="">
      <xdr:nvSpPr>
        <xdr:cNvPr id="358" name="楕円 357">
          <a:extLst>
            <a:ext uri="{FF2B5EF4-FFF2-40B4-BE49-F238E27FC236}">
              <a16:creationId xmlns:a16="http://schemas.microsoft.com/office/drawing/2014/main" id="{29C21E96-CC38-4856-A2C0-F9918C196DE6}"/>
            </a:ext>
          </a:extLst>
        </xdr:cNvPr>
        <xdr:cNvSpPr/>
      </xdr:nvSpPr>
      <xdr:spPr>
        <a:xfrm>
          <a:off x="104267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145051</xdr:rowOff>
    </xdr:from>
    <xdr:ext cx="469744" cy="259045"/>
    <xdr:sp macro="" textlink="">
      <xdr:nvSpPr>
        <xdr:cNvPr id="359" name="【福祉施設】&#10;一人当たり面積該当値テキスト">
          <a:extLst>
            <a:ext uri="{FF2B5EF4-FFF2-40B4-BE49-F238E27FC236}">
              <a16:creationId xmlns:a16="http://schemas.microsoft.com/office/drawing/2014/main" id="{6D73ABA8-5024-4AF4-9577-9848063D1A0A}"/>
            </a:ext>
          </a:extLst>
        </xdr:cNvPr>
        <xdr:cNvSpPr txBox="1"/>
      </xdr:nvSpPr>
      <xdr:spPr>
        <a:xfrm>
          <a:off x="10515600" y="1386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80</xdr:row>
      <xdr:rowOff>119887</xdr:rowOff>
    </xdr:from>
    <xdr:to>
      <xdr:col>50</xdr:col>
      <xdr:colOff>165100</xdr:colOff>
      <xdr:row>81</xdr:row>
      <xdr:rowOff>50037</xdr:rowOff>
    </xdr:to>
    <xdr:sp macro="" textlink="">
      <xdr:nvSpPr>
        <xdr:cNvPr id="360" name="楕円 359">
          <a:extLst>
            <a:ext uri="{FF2B5EF4-FFF2-40B4-BE49-F238E27FC236}">
              <a16:creationId xmlns:a16="http://schemas.microsoft.com/office/drawing/2014/main" id="{8FD4F818-556D-443D-ABE6-90DD95E2D851}"/>
            </a:ext>
          </a:extLst>
        </xdr:cNvPr>
        <xdr:cNvSpPr/>
      </xdr:nvSpPr>
      <xdr:spPr>
        <a:xfrm>
          <a:off x="9588500" y="138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170687</xdr:rowOff>
    </xdr:from>
    <xdr:to>
      <xdr:col>55</xdr:col>
      <xdr:colOff>0</xdr:colOff>
      <xdr:row>82</xdr:row>
      <xdr:rowOff>1524</xdr:rowOff>
    </xdr:to>
    <xdr:cxnSp macro="">
      <xdr:nvCxnSpPr>
        <xdr:cNvPr id="361" name="直線コネクタ 360">
          <a:extLst>
            <a:ext uri="{FF2B5EF4-FFF2-40B4-BE49-F238E27FC236}">
              <a16:creationId xmlns:a16="http://schemas.microsoft.com/office/drawing/2014/main" id="{11EF7327-45D2-4894-B52A-E305D79DBD49}"/>
            </a:ext>
          </a:extLst>
        </xdr:cNvPr>
        <xdr:cNvCxnSpPr/>
      </xdr:nvCxnSpPr>
      <xdr:spPr>
        <a:xfrm>
          <a:off x="9639300" y="13886687"/>
          <a:ext cx="8382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142748</xdr:rowOff>
    </xdr:from>
    <xdr:to>
      <xdr:col>46</xdr:col>
      <xdr:colOff>38100</xdr:colOff>
      <xdr:row>81</xdr:row>
      <xdr:rowOff>72898</xdr:rowOff>
    </xdr:to>
    <xdr:sp macro="" textlink="">
      <xdr:nvSpPr>
        <xdr:cNvPr id="362" name="楕円 361">
          <a:extLst>
            <a:ext uri="{FF2B5EF4-FFF2-40B4-BE49-F238E27FC236}">
              <a16:creationId xmlns:a16="http://schemas.microsoft.com/office/drawing/2014/main" id="{157D9E0B-D8C9-4D1B-8FA5-C3A6BCF16399}"/>
            </a:ext>
          </a:extLst>
        </xdr:cNvPr>
        <xdr:cNvSpPr/>
      </xdr:nvSpPr>
      <xdr:spPr>
        <a:xfrm>
          <a:off x="8699500" y="1385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170687</xdr:rowOff>
    </xdr:from>
    <xdr:to>
      <xdr:col>50</xdr:col>
      <xdr:colOff>114300</xdr:colOff>
      <xdr:row>81</xdr:row>
      <xdr:rowOff>22098</xdr:rowOff>
    </xdr:to>
    <xdr:cxnSp macro="">
      <xdr:nvCxnSpPr>
        <xdr:cNvPr id="363" name="直線コネクタ 362">
          <a:extLst>
            <a:ext uri="{FF2B5EF4-FFF2-40B4-BE49-F238E27FC236}">
              <a16:creationId xmlns:a16="http://schemas.microsoft.com/office/drawing/2014/main" id="{E50CFCD3-ED5C-4280-8E66-2ADAFD8AF8B4}"/>
            </a:ext>
          </a:extLst>
        </xdr:cNvPr>
        <xdr:cNvCxnSpPr/>
      </xdr:nvCxnSpPr>
      <xdr:spPr>
        <a:xfrm flipV="1">
          <a:off x="8750300" y="138866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165608</xdr:rowOff>
    </xdr:from>
    <xdr:to>
      <xdr:col>41</xdr:col>
      <xdr:colOff>101600</xdr:colOff>
      <xdr:row>81</xdr:row>
      <xdr:rowOff>95758</xdr:rowOff>
    </xdr:to>
    <xdr:sp macro="" textlink="">
      <xdr:nvSpPr>
        <xdr:cNvPr id="364" name="楕円 363">
          <a:extLst>
            <a:ext uri="{FF2B5EF4-FFF2-40B4-BE49-F238E27FC236}">
              <a16:creationId xmlns:a16="http://schemas.microsoft.com/office/drawing/2014/main" id="{3B77BD04-D06B-4843-8290-1DDBBC99503E}"/>
            </a:ext>
          </a:extLst>
        </xdr:cNvPr>
        <xdr:cNvSpPr/>
      </xdr:nvSpPr>
      <xdr:spPr>
        <a:xfrm>
          <a:off x="7810500" y="1388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22098</xdr:rowOff>
    </xdr:from>
    <xdr:to>
      <xdr:col>45</xdr:col>
      <xdr:colOff>177800</xdr:colOff>
      <xdr:row>81</xdr:row>
      <xdr:rowOff>44958</xdr:rowOff>
    </xdr:to>
    <xdr:cxnSp macro="">
      <xdr:nvCxnSpPr>
        <xdr:cNvPr id="365" name="直線コネクタ 364">
          <a:extLst>
            <a:ext uri="{FF2B5EF4-FFF2-40B4-BE49-F238E27FC236}">
              <a16:creationId xmlns:a16="http://schemas.microsoft.com/office/drawing/2014/main" id="{216A9F3C-445A-40A1-AEDF-473147CE18DF}"/>
            </a:ext>
          </a:extLst>
        </xdr:cNvPr>
        <xdr:cNvCxnSpPr/>
      </xdr:nvCxnSpPr>
      <xdr:spPr>
        <a:xfrm flipV="1">
          <a:off x="7861300" y="139095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12446</xdr:rowOff>
    </xdr:from>
    <xdr:to>
      <xdr:col>36</xdr:col>
      <xdr:colOff>165100</xdr:colOff>
      <xdr:row>81</xdr:row>
      <xdr:rowOff>114046</xdr:rowOff>
    </xdr:to>
    <xdr:sp macro="" textlink="">
      <xdr:nvSpPr>
        <xdr:cNvPr id="366" name="楕円 365">
          <a:extLst>
            <a:ext uri="{FF2B5EF4-FFF2-40B4-BE49-F238E27FC236}">
              <a16:creationId xmlns:a16="http://schemas.microsoft.com/office/drawing/2014/main" id="{503EC392-86A0-4959-A3FA-6252B7D2D3E6}"/>
            </a:ext>
          </a:extLst>
        </xdr:cNvPr>
        <xdr:cNvSpPr/>
      </xdr:nvSpPr>
      <xdr:spPr>
        <a:xfrm>
          <a:off x="6921500" y="13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44958</xdr:rowOff>
    </xdr:from>
    <xdr:to>
      <xdr:col>41</xdr:col>
      <xdr:colOff>50800</xdr:colOff>
      <xdr:row>81</xdr:row>
      <xdr:rowOff>63246</xdr:rowOff>
    </xdr:to>
    <xdr:cxnSp macro="">
      <xdr:nvCxnSpPr>
        <xdr:cNvPr id="367" name="直線コネクタ 366">
          <a:extLst>
            <a:ext uri="{FF2B5EF4-FFF2-40B4-BE49-F238E27FC236}">
              <a16:creationId xmlns:a16="http://schemas.microsoft.com/office/drawing/2014/main" id="{9154C2C2-BF43-4589-92D4-672DFB3614E3}"/>
            </a:ext>
          </a:extLst>
        </xdr:cNvPr>
        <xdr:cNvCxnSpPr/>
      </xdr:nvCxnSpPr>
      <xdr:spPr>
        <a:xfrm flipV="1">
          <a:off x="6972300" y="13932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BD3669B7-67AD-4386-BEA2-D77987A5EE83}"/>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21093C37-F0DA-40AD-B010-6AA47FFC2655}"/>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591712D8-FC53-44AC-B02A-6152FCC5C267}"/>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630DD9E9-DF9F-427A-BC5A-5EA6430B9E32}"/>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66564</xdr:rowOff>
    </xdr:from>
    <xdr:ext cx="469744" cy="259045"/>
    <xdr:sp macro="" textlink="">
      <xdr:nvSpPr>
        <xdr:cNvPr id="372" name="n_1mainValue【福祉施設】&#10;一人当たり面積">
          <a:extLst>
            <a:ext uri="{FF2B5EF4-FFF2-40B4-BE49-F238E27FC236}">
              <a16:creationId xmlns:a16="http://schemas.microsoft.com/office/drawing/2014/main" id="{C81E9C74-14DE-477E-9E8D-E47F2867341B}"/>
            </a:ext>
          </a:extLst>
        </xdr:cNvPr>
        <xdr:cNvSpPr txBox="1"/>
      </xdr:nvSpPr>
      <xdr:spPr>
        <a:xfrm>
          <a:off x="9391727" y="13611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89425</xdr:rowOff>
    </xdr:from>
    <xdr:ext cx="469744" cy="259045"/>
    <xdr:sp macro="" textlink="">
      <xdr:nvSpPr>
        <xdr:cNvPr id="373" name="n_2mainValue【福祉施設】&#10;一人当たり面積">
          <a:extLst>
            <a:ext uri="{FF2B5EF4-FFF2-40B4-BE49-F238E27FC236}">
              <a16:creationId xmlns:a16="http://schemas.microsoft.com/office/drawing/2014/main" id="{CD335E04-81CA-47DD-BEC9-E9C2BB85508F}"/>
            </a:ext>
          </a:extLst>
        </xdr:cNvPr>
        <xdr:cNvSpPr txBox="1"/>
      </xdr:nvSpPr>
      <xdr:spPr>
        <a:xfrm>
          <a:off x="8515427" y="1363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112285</xdr:rowOff>
    </xdr:from>
    <xdr:ext cx="469744" cy="259045"/>
    <xdr:sp macro="" textlink="">
      <xdr:nvSpPr>
        <xdr:cNvPr id="374" name="n_3mainValue【福祉施設】&#10;一人当たり面積">
          <a:extLst>
            <a:ext uri="{FF2B5EF4-FFF2-40B4-BE49-F238E27FC236}">
              <a16:creationId xmlns:a16="http://schemas.microsoft.com/office/drawing/2014/main" id="{0DD9A00B-F10B-47B8-971F-CB2A7E691365}"/>
            </a:ext>
          </a:extLst>
        </xdr:cNvPr>
        <xdr:cNvSpPr txBox="1"/>
      </xdr:nvSpPr>
      <xdr:spPr>
        <a:xfrm>
          <a:off x="7626427" y="1365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130573</xdr:rowOff>
    </xdr:from>
    <xdr:ext cx="469744" cy="259045"/>
    <xdr:sp macro="" textlink="">
      <xdr:nvSpPr>
        <xdr:cNvPr id="375" name="n_4mainValue【福祉施設】&#10;一人当たり面積">
          <a:extLst>
            <a:ext uri="{FF2B5EF4-FFF2-40B4-BE49-F238E27FC236}">
              <a16:creationId xmlns:a16="http://schemas.microsoft.com/office/drawing/2014/main" id="{0245116C-52D9-47D4-82F1-31FC4EBBE1E9}"/>
            </a:ext>
          </a:extLst>
        </xdr:cNvPr>
        <xdr:cNvSpPr txBox="1"/>
      </xdr:nvSpPr>
      <xdr:spPr>
        <a:xfrm>
          <a:off x="6737427" y="1367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C7504147-36C1-406E-9BC6-39460C5EBDD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C694ED4-F269-4906-90FE-06964FA4AFC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136F2F3-A9F3-410F-9DCD-8571AED8DD5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9E9C739C-4FB9-459C-9B1D-9212552B800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5E528D0-1C02-497C-8455-15DA06D0589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69EB2480-9281-4FF9-9C94-CB3F365AF1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60CFC49-F2B6-46A3-A5E2-734AF8EA457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601D102C-7A80-4A7C-9DE4-A3AC8697889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5E49202-BE02-4EEF-A014-E53DE90BF5F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EF1CCE7-618A-4CF5-B570-167E67163A0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75DCCAE-2DEF-4F5E-88E8-86D4176E424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1834DAE-E03D-4107-8639-D052D49D99A5}"/>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847DD38-9D80-469E-AC41-8AE4F8E0B77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48C4C4F-0DEE-471F-A563-FC33145C9A1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C837B27-B8F5-4176-B9C5-E2C36797DEC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9466B61-3C77-4B6C-897D-2E7567D6035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81E9CDCC-9D8C-4776-ADD1-8E4B2D94C87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75D2250-0377-4FF5-8D8B-E78825F506D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164F956F-23F4-4A1F-BEA2-C5E601E871F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815C4977-F7F2-4BC5-A9C1-826D8D2AEC8D}"/>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BA7BCEE-AE8E-478B-AD48-A349B63632F9}"/>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5EE9686E-D0AE-4478-BC94-9DDF8C558B3B}"/>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8952B02D-6353-47A3-BB4F-D99E2747B10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5B40ACCF-AEB0-4861-86EB-6B091E78915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2EB91053-7035-4AB3-8FFA-C548B987122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D9B1762-1FBA-4981-9839-67E4E3FE3560}"/>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F9CBEE05-98DB-4359-9DF8-572524ED08A3}"/>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2AA29C5-A7C7-4864-B24D-4F2027F70DB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DA6ABCAB-B1CC-444F-9293-31A2AB0F2D3F}"/>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78652184-110B-4A7E-A758-5ACC7723CEDA}"/>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488BBD7F-CB4A-451A-94BB-D5E7E47B28F4}"/>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FEB37190-CFEF-4A4C-A6C0-7F3DC29BF33D}"/>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D7E5DBA6-5BF7-40A2-ADE4-DB8498A5F23E}"/>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BEAF7D9B-EC4E-4F6E-8F35-3B1045861B9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29F45FF5-F11E-4841-AC51-8802FD2FD8D8}"/>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63253530-8027-4374-ACB7-3EEFA3DDD911}"/>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311000-9152-4BF0-8459-B8235E411B6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2F0AB6C-2DAC-4CBE-96E5-8DEEED3C045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197F37E-238C-4778-B828-09AA5F4B0E1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DCAAAD5-6773-4E78-B1FA-96DD1CC66D2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6C86B114-2DBF-4EA9-A2B3-43DA2F85A94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79284</xdr:rowOff>
    </xdr:from>
    <xdr:to>
      <xdr:col>24</xdr:col>
      <xdr:colOff>114300</xdr:colOff>
      <xdr:row>102</xdr:row>
      <xdr:rowOff>9434</xdr:rowOff>
    </xdr:to>
    <xdr:sp macro="" textlink="">
      <xdr:nvSpPr>
        <xdr:cNvPr id="417" name="楕円 416">
          <a:extLst>
            <a:ext uri="{FF2B5EF4-FFF2-40B4-BE49-F238E27FC236}">
              <a16:creationId xmlns:a16="http://schemas.microsoft.com/office/drawing/2014/main" id="{55F5C3FA-E399-46DE-AB63-D863836A436E}"/>
            </a:ext>
          </a:extLst>
        </xdr:cNvPr>
        <xdr:cNvSpPr/>
      </xdr:nvSpPr>
      <xdr:spPr>
        <a:xfrm>
          <a:off x="4584700" y="1739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102161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4E65FC0-E635-4292-82A4-DD38B3C802D2}"/>
            </a:ext>
          </a:extLst>
        </xdr:cNvPr>
        <xdr:cNvSpPr txBox="1"/>
      </xdr:nvSpPr>
      <xdr:spPr>
        <a:xfrm>
          <a:off x="4673600" y="1724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20501</xdr:rowOff>
    </xdr:from>
    <xdr:to>
      <xdr:col>20</xdr:col>
      <xdr:colOff>38100</xdr:colOff>
      <xdr:row>101</xdr:row>
      <xdr:rowOff>122101</xdr:rowOff>
    </xdr:to>
    <xdr:sp macro="" textlink="">
      <xdr:nvSpPr>
        <xdr:cNvPr id="419" name="楕円 418">
          <a:extLst>
            <a:ext uri="{FF2B5EF4-FFF2-40B4-BE49-F238E27FC236}">
              <a16:creationId xmlns:a16="http://schemas.microsoft.com/office/drawing/2014/main" id="{82BCCD19-6EE1-49A1-BF71-0D24D75D5065}"/>
            </a:ext>
          </a:extLst>
        </xdr:cNvPr>
        <xdr:cNvSpPr/>
      </xdr:nvSpPr>
      <xdr:spPr>
        <a:xfrm>
          <a:off x="3746500" y="1733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71301</xdr:rowOff>
    </xdr:from>
    <xdr:to>
      <xdr:col>24</xdr:col>
      <xdr:colOff>63500</xdr:colOff>
      <xdr:row>101</xdr:row>
      <xdr:rowOff>130084</xdr:rowOff>
    </xdr:to>
    <xdr:cxnSp macro="">
      <xdr:nvCxnSpPr>
        <xdr:cNvPr id="420" name="直線コネクタ 419">
          <a:extLst>
            <a:ext uri="{FF2B5EF4-FFF2-40B4-BE49-F238E27FC236}">
              <a16:creationId xmlns:a16="http://schemas.microsoft.com/office/drawing/2014/main" id="{E974ADF6-B079-4F72-BCCC-707C795E430B}"/>
            </a:ext>
          </a:extLst>
        </xdr:cNvPr>
        <xdr:cNvCxnSpPr/>
      </xdr:nvCxnSpPr>
      <xdr:spPr>
        <a:xfrm>
          <a:off x="3797300" y="1738775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131536</xdr:rowOff>
    </xdr:from>
    <xdr:to>
      <xdr:col>15</xdr:col>
      <xdr:colOff>101600</xdr:colOff>
      <xdr:row>101</xdr:row>
      <xdr:rowOff>61686</xdr:rowOff>
    </xdr:to>
    <xdr:sp macro="" textlink="">
      <xdr:nvSpPr>
        <xdr:cNvPr id="421" name="楕円 420">
          <a:extLst>
            <a:ext uri="{FF2B5EF4-FFF2-40B4-BE49-F238E27FC236}">
              <a16:creationId xmlns:a16="http://schemas.microsoft.com/office/drawing/2014/main" id="{5D746394-E543-4AEF-9228-FC0D355B39E2}"/>
            </a:ext>
          </a:extLst>
        </xdr:cNvPr>
        <xdr:cNvSpPr/>
      </xdr:nvSpPr>
      <xdr:spPr>
        <a:xfrm>
          <a:off x="2857500" y="17276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10886</xdr:rowOff>
    </xdr:from>
    <xdr:to>
      <xdr:col>19</xdr:col>
      <xdr:colOff>177800</xdr:colOff>
      <xdr:row>101</xdr:row>
      <xdr:rowOff>71301</xdr:rowOff>
    </xdr:to>
    <xdr:cxnSp macro="">
      <xdr:nvCxnSpPr>
        <xdr:cNvPr id="422" name="直線コネクタ 421">
          <a:extLst>
            <a:ext uri="{FF2B5EF4-FFF2-40B4-BE49-F238E27FC236}">
              <a16:creationId xmlns:a16="http://schemas.microsoft.com/office/drawing/2014/main" id="{31213E88-AD0E-41AD-8FFD-BECA46FB8430}"/>
            </a:ext>
          </a:extLst>
        </xdr:cNvPr>
        <xdr:cNvCxnSpPr/>
      </xdr:nvCxnSpPr>
      <xdr:spPr>
        <a:xfrm>
          <a:off x="2908300" y="17327336"/>
          <a:ext cx="889000" cy="6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72752</xdr:rowOff>
    </xdr:from>
    <xdr:to>
      <xdr:col>10</xdr:col>
      <xdr:colOff>165100</xdr:colOff>
      <xdr:row>101</xdr:row>
      <xdr:rowOff>2902</xdr:rowOff>
    </xdr:to>
    <xdr:sp macro="" textlink="">
      <xdr:nvSpPr>
        <xdr:cNvPr id="423" name="楕円 422">
          <a:extLst>
            <a:ext uri="{FF2B5EF4-FFF2-40B4-BE49-F238E27FC236}">
              <a16:creationId xmlns:a16="http://schemas.microsoft.com/office/drawing/2014/main" id="{4BA52353-B620-4F15-832F-94EF7221F8D9}"/>
            </a:ext>
          </a:extLst>
        </xdr:cNvPr>
        <xdr:cNvSpPr/>
      </xdr:nvSpPr>
      <xdr:spPr>
        <a:xfrm>
          <a:off x="1968500" y="17217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123552</xdr:rowOff>
    </xdr:from>
    <xdr:to>
      <xdr:col>15</xdr:col>
      <xdr:colOff>50800</xdr:colOff>
      <xdr:row>101</xdr:row>
      <xdr:rowOff>10886</xdr:rowOff>
    </xdr:to>
    <xdr:cxnSp macro="">
      <xdr:nvCxnSpPr>
        <xdr:cNvPr id="424" name="直線コネクタ 423">
          <a:extLst>
            <a:ext uri="{FF2B5EF4-FFF2-40B4-BE49-F238E27FC236}">
              <a16:creationId xmlns:a16="http://schemas.microsoft.com/office/drawing/2014/main" id="{F8B03E08-666A-4DDF-AD36-108692A730C0}"/>
            </a:ext>
          </a:extLst>
        </xdr:cNvPr>
        <xdr:cNvCxnSpPr/>
      </xdr:nvCxnSpPr>
      <xdr:spPr>
        <a:xfrm>
          <a:off x="2019300" y="1726855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13970</xdr:rowOff>
    </xdr:from>
    <xdr:to>
      <xdr:col>6</xdr:col>
      <xdr:colOff>38100</xdr:colOff>
      <xdr:row>100</xdr:row>
      <xdr:rowOff>115570</xdr:rowOff>
    </xdr:to>
    <xdr:sp macro="" textlink="">
      <xdr:nvSpPr>
        <xdr:cNvPr id="425" name="楕円 424">
          <a:extLst>
            <a:ext uri="{FF2B5EF4-FFF2-40B4-BE49-F238E27FC236}">
              <a16:creationId xmlns:a16="http://schemas.microsoft.com/office/drawing/2014/main" id="{220835BB-FBEE-42F7-B8B9-E9EBD5237585}"/>
            </a:ext>
          </a:extLst>
        </xdr:cNvPr>
        <xdr:cNvSpPr/>
      </xdr:nvSpPr>
      <xdr:spPr>
        <a:xfrm>
          <a:off x="1079500" y="1715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64770</xdr:rowOff>
    </xdr:from>
    <xdr:to>
      <xdr:col>10</xdr:col>
      <xdr:colOff>114300</xdr:colOff>
      <xdr:row>100</xdr:row>
      <xdr:rowOff>123552</xdr:rowOff>
    </xdr:to>
    <xdr:cxnSp macro="">
      <xdr:nvCxnSpPr>
        <xdr:cNvPr id="426" name="直線コネクタ 425">
          <a:extLst>
            <a:ext uri="{FF2B5EF4-FFF2-40B4-BE49-F238E27FC236}">
              <a16:creationId xmlns:a16="http://schemas.microsoft.com/office/drawing/2014/main" id="{02C59C41-6AD2-4BFC-A094-F31B346B8059}"/>
            </a:ext>
          </a:extLst>
        </xdr:cNvPr>
        <xdr:cNvCxnSpPr/>
      </xdr:nvCxnSpPr>
      <xdr:spPr>
        <a:xfrm>
          <a:off x="1130300" y="17209770"/>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B5D22C33-F455-4388-B45F-247C72210E4F}"/>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A34DF5D2-DB16-451E-BB98-584F4E71B76E}"/>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F6055001-686A-455E-8EF3-B58A65A8FD81}"/>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2D4EF685-AC40-4CB8-9B8C-FA5C291CEFD8}"/>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138628</xdr:rowOff>
    </xdr:from>
    <xdr:ext cx="405111" cy="259045"/>
    <xdr:sp macro="" textlink="">
      <xdr:nvSpPr>
        <xdr:cNvPr id="431" name="n_1mainValue【市民会館】&#10;有形固定資産減価償却率">
          <a:extLst>
            <a:ext uri="{FF2B5EF4-FFF2-40B4-BE49-F238E27FC236}">
              <a16:creationId xmlns:a16="http://schemas.microsoft.com/office/drawing/2014/main" id="{B677E8A5-CDB5-409A-A5E2-E4A2E3D832E2}"/>
            </a:ext>
          </a:extLst>
        </xdr:cNvPr>
        <xdr:cNvSpPr txBox="1"/>
      </xdr:nvSpPr>
      <xdr:spPr>
        <a:xfrm>
          <a:off x="3582044" y="17112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78213</xdr:rowOff>
    </xdr:from>
    <xdr:ext cx="405111" cy="259045"/>
    <xdr:sp macro="" textlink="">
      <xdr:nvSpPr>
        <xdr:cNvPr id="432" name="n_2mainValue【市民会館】&#10;有形固定資産減価償却率">
          <a:extLst>
            <a:ext uri="{FF2B5EF4-FFF2-40B4-BE49-F238E27FC236}">
              <a16:creationId xmlns:a16="http://schemas.microsoft.com/office/drawing/2014/main" id="{1BBB4A89-CBE0-453C-AC4C-2E8FF843F7F4}"/>
            </a:ext>
          </a:extLst>
        </xdr:cNvPr>
        <xdr:cNvSpPr txBox="1"/>
      </xdr:nvSpPr>
      <xdr:spPr>
        <a:xfrm>
          <a:off x="27057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19429</xdr:rowOff>
    </xdr:from>
    <xdr:ext cx="405111" cy="259045"/>
    <xdr:sp macro="" textlink="">
      <xdr:nvSpPr>
        <xdr:cNvPr id="433" name="n_3mainValue【市民会館】&#10;有形固定資産減価償却率">
          <a:extLst>
            <a:ext uri="{FF2B5EF4-FFF2-40B4-BE49-F238E27FC236}">
              <a16:creationId xmlns:a16="http://schemas.microsoft.com/office/drawing/2014/main" id="{519D3B90-348C-497C-AE01-EC58CD05C7CF}"/>
            </a:ext>
          </a:extLst>
        </xdr:cNvPr>
        <xdr:cNvSpPr txBox="1"/>
      </xdr:nvSpPr>
      <xdr:spPr>
        <a:xfrm>
          <a:off x="1816744" y="16992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7561</xdr:colOff>
      <xdr:row>98</xdr:row>
      <xdr:rowOff>132097</xdr:rowOff>
    </xdr:from>
    <xdr:ext cx="340478" cy="259045"/>
    <xdr:sp macro="" textlink="">
      <xdr:nvSpPr>
        <xdr:cNvPr id="434" name="n_4mainValue【市民会館】&#10;有形固定資産減価償却率">
          <a:extLst>
            <a:ext uri="{FF2B5EF4-FFF2-40B4-BE49-F238E27FC236}">
              <a16:creationId xmlns:a16="http://schemas.microsoft.com/office/drawing/2014/main" id="{FB03D271-C6E7-47C6-A1E1-C13688A3776F}"/>
            </a:ext>
          </a:extLst>
        </xdr:cNvPr>
        <xdr:cNvSpPr txBox="1"/>
      </xdr:nvSpPr>
      <xdr:spPr>
        <a:xfrm>
          <a:off x="960061" y="16934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F2ED9784-1BED-49B5-A4B7-065CCFB197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D55E758-A34B-4BD2-8698-550AF7CB2ED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EF069B8-F68B-43A3-BC13-730C802BF79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B360943-AEEF-431B-AC57-6799C5D246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02FEB17-D02D-420A-A1A8-E4F27B90C15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BAA80077-82B9-4709-B4CE-FB1CCACA6A9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24833C8-EBED-4A0C-8B02-14848FBE2B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E22D724F-43D6-4155-BF80-A0E3F1F6C32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588062C-58E9-4D9A-8819-66BECD8A0E5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A03410B-1D7A-481B-B36A-31DBF20BFAB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6269CC56-404F-401B-89CE-250AA99BB94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305FE2F3-4B93-413F-BCE5-240EB70C024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1CD745AC-F8BD-495D-BB56-DBA6731EE6F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6C65F6D0-5D1C-48D5-A994-2DBEC102636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7283A219-3D05-4812-B4DD-B3CA7FA9FC0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6B469BA2-7EA9-4AA2-AB40-A6195F58DAA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D3524EEE-1624-4EF2-A698-8C06D22CE3B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915B9094-2988-48E7-A7C8-52C0827F3BA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2FD9A9EC-B1AD-4CE0-99FF-231954CDC35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9D363AB6-9CB9-449F-A77A-8F9E4E8B3797}"/>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AB52694-E46A-4253-BD39-1988566D9638}"/>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1E6F4538-7482-42EC-9ECC-0C2E1659BFA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AB36C09B-9115-42B7-AD5E-16DCD2174D3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674799B6-C754-401B-B3E2-812D515A9DBC}"/>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43C0A514-9C1B-47EE-881D-89628289142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BED7F6A8-FD3C-4A33-82A0-046F9B4462AC}"/>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8DA23F38-4458-49F9-B1DA-CA57D3007213}"/>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798C10CD-6362-4CEE-8F57-FAB3FCB48FD7}"/>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D385853D-2F6B-4876-AEED-CF6A22D0E60C}"/>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C03B848F-9A73-412D-A470-7F8E5ED9F8EC}"/>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C564DB81-4ACA-4A1E-A726-D77082B008A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BD2A5178-C45A-42C8-806D-A8B7EDAE96A3}"/>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9E3B388A-862A-4919-8267-703C2FC4ED16}"/>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0A7F71FB-E592-4028-BDFF-841A79616414}"/>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455121C3-1083-48D6-8C3F-6C4B6F69479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611507EC-7EB3-4C66-820C-0C245567E92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BF6B523-67F9-4382-A87A-0113ECA55EC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5B6626E-2F6A-494F-83A9-A520E84288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634A373F-4F21-47DD-BF1A-F73100BD498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122555</xdr:rowOff>
    </xdr:from>
    <xdr:to>
      <xdr:col>55</xdr:col>
      <xdr:colOff>50800</xdr:colOff>
      <xdr:row>106</xdr:row>
      <xdr:rowOff>52705</xdr:rowOff>
    </xdr:to>
    <xdr:sp macro="" textlink="">
      <xdr:nvSpPr>
        <xdr:cNvPr id="474" name="楕円 473">
          <a:extLst>
            <a:ext uri="{FF2B5EF4-FFF2-40B4-BE49-F238E27FC236}">
              <a16:creationId xmlns:a16="http://schemas.microsoft.com/office/drawing/2014/main" id="{04949D10-A7DE-4086-8A55-42055433E346}"/>
            </a:ext>
          </a:extLst>
        </xdr:cNvPr>
        <xdr:cNvSpPr/>
      </xdr:nvSpPr>
      <xdr:spPr>
        <a:xfrm>
          <a:off x="104267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145432</xdr:rowOff>
    </xdr:from>
    <xdr:ext cx="469744" cy="259045"/>
    <xdr:sp macro="" textlink="">
      <xdr:nvSpPr>
        <xdr:cNvPr id="475" name="【市民会館】&#10;一人当たり面積該当値テキスト">
          <a:extLst>
            <a:ext uri="{FF2B5EF4-FFF2-40B4-BE49-F238E27FC236}">
              <a16:creationId xmlns:a16="http://schemas.microsoft.com/office/drawing/2014/main" id="{1BA3AF42-662F-425C-8E3F-BBB769D85363}"/>
            </a:ext>
          </a:extLst>
        </xdr:cNvPr>
        <xdr:cNvSpPr txBox="1"/>
      </xdr:nvSpPr>
      <xdr:spPr>
        <a:xfrm>
          <a:off x="10515600" y="1797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133986</xdr:rowOff>
    </xdr:from>
    <xdr:to>
      <xdr:col>50</xdr:col>
      <xdr:colOff>165100</xdr:colOff>
      <xdr:row>106</xdr:row>
      <xdr:rowOff>64136</xdr:rowOff>
    </xdr:to>
    <xdr:sp macro="" textlink="">
      <xdr:nvSpPr>
        <xdr:cNvPr id="476" name="楕円 475">
          <a:extLst>
            <a:ext uri="{FF2B5EF4-FFF2-40B4-BE49-F238E27FC236}">
              <a16:creationId xmlns:a16="http://schemas.microsoft.com/office/drawing/2014/main" id="{BC7524C0-7865-4ED4-9776-D6CDEF7D5868}"/>
            </a:ext>
          </a:extLst>
        </xdr:cNvPr>
        <xdr:cNvSpPr/>
      </xdr:nvSpPr>
      <xdr:spPr>
        <a:xfrm>
          <a:off x="9588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1905</xdr:rowOff>
    </xdr:from>
    <xdr:to>
      <xdr:col>55</xdr:col>
      <xdr:colOff>0</xdr:colOff>
      <xdr:row>106</xdr:row>
      <xdr:rowOff>13336</xdr:rowOff>
    </xdr:to>
    <xdr:cxnSp macro="">
      <xdr:nvCxnSpPr>
        <xdr:cNvPr id="477" name="直線コネクタ 476">
          <a:extLst>
            <a:ext uri="{FF2B5EF4-FFF2-40B4-BE49-F238E27FC236}">
              <a16:creationId xmlns:a16="http://schemas.microsoft.com/office/drawing/2014/main" id="{5793FA9F-83A2-4D77-9D51-AAD651CC739B}"/>
            </a:ext>
          </a:extLst>
        </xdr:cNvPr>
        <xdr:cNvCxnSpPr/>
      </xdr:nvCxnSpPr>
      <xdr:spPr>
        <a:xfrm flipV="1">
          <a:off x="9639300" y="18175605"/>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147320</xdr:rowOff>
    </xdr:from>
    <xdr:to>
      <xdr:col>46</xdr:col>
      <xdr:colOff>38100</xdr:colOff>
      <xdr:row>106</xdr:row>
      <xdr:rowOff>77470</xdr:rowOff>
    </xdr:to>
    <xdr:sp macro="" textlink="">
      <xdr:nvSpPr>
        <xdr:cNvPr id="478" name="楕円 477">
          <a:extLst>
            <a:ext uri="{FF2B5EF4-FFF2-40B4-BE49-F238E27FC236}">
              <a16:creationId xmlns:a16="http://schemas.microsoft.com/office/drawing/2014/main" id="{2AFB44F7-6B06-458F-A856-F13713773864}"/>
            </a:ext>
          </a:extLst>
        </xdr:cNvPr>
        <xdr:cNvSpPr/>
      </xdr:nvSpPr>
      <xdr:spPr>
        <a:xfrm>
          <a:off x="8699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13336</xdr:rowOff>
    </xdr:from>
    <xdr:to>
      <xdr:col>50</xdr:col>
      <xdr:colOff>114300</xdr:colOff>
      <xdr:row>106</xdr:row>
      <xdr:rowOff>26670</xdr:rowOff>
    </xdr:to>
    <xdr:cxnSp macro="">
      <xdr:nvCxnSpPr>
        <xdr:cNvPr id="479" name="直線コネクタ 478">
          <a:extLst>
            <a:ext uri="{FF2B5EF4-FFF2-40B4-BE49-F238E27FC236}">
              <a16:creationId xmlns:a16="http://schemas.microsoft.com/office/drawing/2014/main" id="{F5EC9368-5FD8-40FB-85D8-58451B2C9782}"/>
            </a:ext>
          </a:extLst>
        </xdr:cNvPr>
        <xdr:cNvCxnSpPr/>
      </xdr:nvCxnSpPr>
      <xdr:spPr>
        <a:xfrm flipV="1">
          <a:off x="8750300" y="181870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158750</xdr:rowOff>
    </xdr:from>
    <xdr:to>
      <xdr:col>41</xdr:col>
      <xdr:colOff>101600</xdr:colOff>
      <xdr:row>106</xdr:row>
      <xdr:rowOff>88900</xdr:rowOff>
    </xdr:to>
    <xdr:sp macro="" textlink="">
      <xdr:nvSpPr>
        <xdr:cNvPr id="480" name="楕円 479">
          <a:extLst>
            <a:ext uri="{FF2B5EF4-FFF2-40B4-BE49-F238E27FC236}">
              <a16:creationId xmlns:a16="http://schemas.microsoft.com/office/drawing/2014/main" id="{D7E9D705-7D71-4532-8439-A1EBC8BE6D9A}"/>
            </a:ext>
          </a:extLst>
        </xdr:cNvPr>
        <xdr:cNvSpPr/>
      </xdr:nvSpPr>
      <xdr:spPr>
        <a:xfrm>
          <a:off x="7810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26670</xdr:rowOff>
    </xdr:from>
    <xdr:to>
      <xdr:col>45</xdr:col>
      <xdr:colOff>177800</xdr:colOff>
      <xdr:row>106</xdr:row>
      <xdr:rowOff>38100</xdr:rowOff>
    </xdr:to>
    <xdr:cxnSp macro="">
      <xdr:nvCxnSpPr>
        <xdr:cNvPr id="481" name="直線コネクタ 480">
          <a:extLst>
            <a:ext uri="{FF2B5EF4-FFF2-40B4-BE49-F238E27FC236}">
              <a16:creationId xmlns:a16="http://schemas.microsoft.com/office/drawing/2014/main" id="{3F4EFD1B-F311-416D-AAB9-94DA52787FF3}"/>
            </a:ext>
          </a:extLst>
        </xdr:cNvPr>
        <xdr:cNvCxnSpPr/>
      </xdr:nvCxnSpPr>
      <xdr:spPr>
        <a:xfrm flipV="1">
          <a:off x="7861300" y="182003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168275</xdr:rowOff>
    </xdr:from>
    <xdr:to>
      <xdr:col>36</xdr:col>
      <xdr:colOff>165100</xdr:colOff>
      <xdr:row>106</xdr:row>
      <xdr:rowOff>98425</xdr:rowOff>
    </xdr:to>
    <xdr:sp macro="" textlink="">
      <xdr:nvSpPr>
        <xdr:cNvPr id="482" name="楕円 481">
          <a:extLst>
            <a:ext uri="{FF2B5EF4-FFF2-40B4-BE49-F238E27FC236}">
              <a16:creationId xmlns:a16="http://schemas.microsoft.com/office/drawing/2014/main" id="{6FCC21D1-ED8D-4C06-88F0-FECB8AB1E55B}"/>
            </a:ext>
          </a:extLst>
        </xdr:cNvPr>
        <xdr:cNvSpPr/>
      </xdr:nvSpPr>
      <xdr:spPr>
        <a:xfrm>
          <a:off x="6921500" y="1817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38100</xdr:rowOff>
    </xdr:from>
    <xdr:to>
      <xdr:col>41</xdr:col>
      <xdr:colOff>50800</xdr:colOff>
      <xdr:row>106</xdr:row>
      <xdr:rowOff>47625</xdr:rowOff>
    </xdr:to>
    <xdr:cxnSp macro="">
      <xdr:nvCxnSpPr>
        <xdr:cNvPr id="483" name="直線コネクタ 482">
          <a:extLst>
            <a:ext uri="{FF2B5EF4-FFF2-40B4-BE49-F238E27FC236}">
              <a16:creationId xmlns:a16="http://schemas.microsoft.com/office/drawing/2014/main" id="{0C2AF1D1-65A0-4C05-9ADC-FDC79431DB9F}"/>
            </a:ext>
          </a:extLst>
        </xdr:cNvPr>
        <xdr:cNvCxnSpPr/>
      </xdr:nvCxnSpPr>
      <xdr:spPr>
        <a:xfrm flipV="1">
          <a:off x="6972300" y="182118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721D8237-4CFF-4FCB-8F28-4FE9449BCCB3}"/>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DD7F6A61-2E33-4AA4-9931-588F3780DAD6}"/>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B8D40191-E809-45D1-ADC9-3F1E94A5FF9B}"/>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11447</xdr:rowOff>
    </xdr:from>
    <xdr:ext cx="469744" cy="259045"/>
    <xdr:sp macro="" textlink="">
      <xdr:nvSpPr>
        <xdr:cNvPr id="487" name="n_4aveValue【市民会館】&#10;一人当たり面積">
          <a:extLst>
            <a:ext uri="{FF2B5EF4-FFF2-40B4-BE49-F238E27FC236}">
              <a16:creationId xmlns:a16="http://schemas.microsoft.com/office/drawing/2014/main" id="{418B261E-222B-4CCE-8B92-7C6E11F16BD9}"/>
            </a:ext>
          </a:extLst>
        </xdr:cNvPr>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80663</xdr:rowOff>
    </xdr:from>
    <xdr:ext cx="469744" cy="259045"/>
    <xdr:sp macro="" textlink="">
      <xdr:nvSpPr>
        <xdr:cNvPr id="488" name="n_1mainValue【市民会館】&#10;一人当たり面積">
          <a:extLst>
            <a:ext uri="{FF2B5EF4-FFF2-40B4-BE49-F238E27FC236}">
              <a16:creationId xmlns:a16="http://schemas.microsoft.com/office/drawing/2014/main" id="{E01057E1-66F2-4848-9C58-7F68DBB572BE}"/>
            </a:ext>
          </a:extLst>
        </xdr:cNvPr>
        <xdr:cNvSpPr txBox="1"/>
      </xdr:nvSpPr>
      <xdr:spPr>
        <a:xfrm>
          <a:off x="9391727" y="1791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93997</xdr:rowOff>
    </xdr:from>
    <xdr:ext cx="469744" cy="259045"/>
    <xdr:sp macro="" textlink="">
      <xdr:nvSpPr>
        <xdr:cNvPr id="489" name="n_2mainValue【市民会館】&#10;一人当たり面積">
          <a:extLst>
            <a:ext uri="{FF2B5EF4-FFF2-40B4-BE49-F238E27FC236}">
              <a16:creationId xmlns:a16="http://schemas.microsoft.com/office/drawing/2014/main" id="{00C23C7D-BE33-4FE9-AAE8-F2F113EB343E}"/>
            </a:ext>
          </a:extLst>
        </xdr:cNvPr>
        <xdr:cNvSpPr txBox="1"/>
      </xdr:nvSpPr>
      <xdr:spPr>
        <a:xfrm>
          <a:off x="8515427" y="179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105427</xdr:rowOff>
    </xdr:from>
    <xdr:ext cx="469744" cy="259045"/>
    <xdr:sp macro="" textlink="">
      <xdr:nvSpPr>
        <xdr:cNvPr id="490" name="n_3mainValue【市民会館】&#10;一人当たり面積">
          <a:extLst>
            <a:ext uri="{FF2B5EF4-FFF2-40B4-BE49-F238E27FC236}">
              <a16:creationId xmlns:a16="http://schemas.microsoft.com/office/drawing/2014/main" id="{2C8ACB00-093B-45C1-947F-A957F1561565}"/>
            </a:ext>
          </a:extLst>
        </xdr:cNvPr>
        <xdr:cNvSpPr txBox="1"/>
      </xdr:nvSpPr>
      <xdr:spPr>
        <a:xfrm>
          <a:off x="7626427" y="1793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114952</xdr:rowOff>
    </xdr:from>
    <xdr:ext cx="469744" cy="259045"/>
    <xdr:sp macro="" textlink="">
      <xdr:nvSpPr>
        <xdr:cNvPr id="491" name="n_4mainValue【市民会館】&#10;一人当たり面積">
          <a:extLst>
            <a:ext uri="{FF2B5EF4-FFF2-40B4-BE49-F238E27FC236}">
              <a16:creationId xmlns:a16="http://schemas.microsoft.com/office/drawing/2014/main" id="{5744E510-C79F-4359-8F3E-5CF0FED8EC19}"/>
            </a:ext>
          </a:extLst>
        </xdr:cNvPr>
        <xdr:cNvSpPr txBox="1"/>
      </xdr:nvSpPr>
      <xdr:spPr>
        <a:xfrm>
          <a:off x="6737427" y="1794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E8B90EB5-3864-4B3A-B4FB-136EF709731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7B764CCF-7A81-46FC-8140-4DA314A441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85F65810-1352-4513-B9C2-5442C05B6B2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9629E4C9-BF76-4931-BC03-71B66D1EB8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3B3E78F1-5D45-48D1-BFAF-4CBBF422BCD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C0AEACAA-8CAC-4AC1-A46C-DBE0588AD7D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EA78F391-9C8E-43EB-ACB6-F831FD0BEBB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8FD865F2-4FC4-417F-AAC6-6CD9B87589C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F4EFFA03-038D-46B3-81A6-2CD374B63AE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F6C4520-A366-4D05-AF37-1003FA52316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9C629E1C-153F-4236-B955-9408E500640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3E461576-9902-4D4B-9BF4-A56CD4EA1D5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D9FB9119-A940-42D4-A978-299BC00BF0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8551185D-A5F0-406C-9742-A82F9CE1224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929C7444-1A14-425B-9837-C4121F88F93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A41BCD8F-14A8-4B2C-8190-85FA571DC1D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39BCD002-8F92-4BF9-BA73-00C0343DDFB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DD5EF93E-6900-4801-9FA7-F866BCAA854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D8D6453-55D9-4813-BD1F-87591B20A49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2DD806E-7EC9-4E94-941A-4FDD2A1A3189}"/>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ABB11632-5987-49E6-B5CE-935BF758456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BCBA2B0-CBFE-404D-A9C8-16CD03ED418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47E58DCF-F75A-48CC-8C1A-07124BD2FFB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DE949735-51E6-4185-B5F0-EB32043CCA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6483BF08-BC1A-40F8-9A98-0E7368449AB9}"/>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29542858-3B47-4914-A7C5-C6771301DB59}"/>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975B5955-14DF-4CBC-A166-15D0531F6D5D}"/>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EC9D370C-1D73-45D0-A22B-2471A3714642}"/>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8693A19E-B244-49AC-AAEB-C23B238495C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328A9674-DE5F-425D-8E73-C0E1A1C6D2EF}"/>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EB98E8E3-6C65-4DEC-8A68-D72D376B2917}"/>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7AA4561D-8015-4D98-833B-4D30A2BFA435}"/>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56D0E71E-053E-4647-B365-4D0CFB0C2A87}"/>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9D0B28F5-D2EC-4265-BA49-36F415CCC6AC}"/>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582A65FD-CC0D-4BBD-86CD-358A12F788E0}"/>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523CA28-07C5-4C3D-A9A0-9925F909CD7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E935F98-8989-469D-8223-992A8410F8C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0FD4E55-21EF-4DA3-BA6C-F21BE14721F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B32DE97-DDB3-4F03-BC41-1F87FD49854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DBF5975-3CB3-4446-B56A-02615353780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48260</xdr:rowOff>
    </xdr:from>
    <xdr:to>
      <xdr:col>85</xdr:col>
      <xdr:colOff>177800</xdr:colOff>
      <xdr:row>36</xdr:row>
      <xdr:rowOff>149860</xdr:rowOff>
    </xdr:to>
    <xdr:sp macro="" textlink="">
      <xdr:nvSpPr>
        <xdr:cNvPr id="532" name="楕円 531">
          <a:extLst>
            <a:ext uri="{FF2B5EF4-FFF2-40B4-BE49-F238E27FC236}">
              <a16:creationId xmlns:a16="http://schemas.microsoft.com/office/drawing/2014/main" id="{1833D446-F3F5-4F93-A937-00055E879C33}"/>
            </a:ext>
          </a:extLst>
        </xdr:cNvPr>
        <xdr:cNvSpPr/>
      </xdr:nvSpPr>
      <xdr:spPr>
        <a:xfrm>
          <a:off x="16268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71137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309EEC17-9FDA-4152-953E-2C0ED626F4CA}"/>
            </a:ext>
          </a:extLst>
        </xdr:cNvPr>
        <xdr:cNvSpPr txBox="1"/>
      </xdr:nvSpPr>
      <xdr:spPr>
        <a:xfrm>
          <a:off x="16357600" y="607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166370</xdr:rowOff>
    </xdr:from>
    <xdr:to>
      <xdr:col>81</xdr:col>
      <xdr:colOff>101600</xdr:colOff>
      <xdr:row>36</xdr:row>
      <xdr:rowOff>96520</xdr:rowOff>
    </xdr:to>
    <xdr:sp macro="" textlink="">
      <xdr:nvSpPr>
        <xdr:cNvPr id="534" name="楕円 533">
          <a:extLst>
            <a:ext uri="{FF2B5EF4-FFF2-40B4-BE49-F238E27FC236}">
              <a16:creationId xmlns:a16="http://schemas.microsoft.com/office/drawing/2014/main" id="{DF3BCCAB-8453-4164-981B-C2B888154F0D}"/>
            </a:ext>
          </a:extLst>
        </xdr:cNvPr>
        <xdr:cNvSpPr/>
      </xdr:nvSpPr>
      <xdr:spPr>
        <a:xfrm>
          <a:off x="15430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45720</xdr:rowOff>
    </xdr:from>
    <xdr:to>
      <xdr:col>85</xdr:col>
      <xdr:colOff>127000</xdr:colOff>
      <xdr:row>36</xdr:row>
      <xdr:rowOff>99060</xdr:rowOff>
    </xdr:to>
    <xdr:cxnSp macro="">
      <xdr:nvCxnSpPr>
        <xdr:cNvPr id="535" name="直線コネクタ 534">
          <a:extLst>
            <a:ext uri="{FF2B5EF4-FFF2-40B4-BE49-F238E27FC236}">
              <a16:creationId xmlns:a16="http://schemas.microsoft.com/office/drawing/2014/main" id="{FC77FE9A-8580-4396-AC9E-227DC8B2A3DC}"/>
            </a:ext>
          </a:extLst>
        </xdr:cNvPr>
        <xdr:cNvCxnSpPr/>
      </xdr:nvCxnSpPr>
      <xdr:spPr>
        <a:xfrm>
          <a:off x="15481300" y="62179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113030</xdr:rowOff>
    </xdr:from>
    <xdr:to>
      <xdr:col>76</xdr:col>
      <xdr:colOff>165100</xdr:colOff>
      <xdr:row>36</xdr:row>
      <xdr:rowOff>43180</xdr:rowOff>
    </xdr:to>
    <xdr:sp macro="" textlink="">
      <xdr:nvSpPr>
        <xdr:cNvPr id="536" name="楕円 535">
          <a:extLst>
            <a:ext uri="{FF2B5EF4-FFF2-40B4-BE49-F238E27FC236}">
              <a16:creationId xmlns:a16="http://schemas.microsoft.com/office/drawing/2014/main" id="{ABBED93C-B3C8-4D59-B5FB-F40238556CF2}"/>
            </a:ext>
          </a:extLst>
        </xdr:cNvPr>
        <xdr:cNvSpPr/>
      </xdr:nvSpPr>
      <xdr:spPr>
        <a:xfrm>
          <a:off x="14541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163830</xdr:rowOff>
    </xdr:from>
    <xdr:to>
      <xdr:col>81</xdr:col>
      <xdr:colOff>50800</xdr:colOff>
      <xdr:row>36</xdr:row>
      <xdr:rowOff>45720</xdr:rowOff>
    </xdr:to>
    <xdr:cxnSp macro="">
      <xdr:nvCxnSpPr>
        <xdr:cNvPr id="537" name="直線コネクタ 536">
          <a:extLst>
            <a:ext uri="{FF2B5EF4-FFF2-40B4-BE49-F238E27FC236}">
              <a16:creationId xmlns:a16="http://schemas.microsoft.com/office/drawing/2014/main" id="{87208DC2-B7EA-45AB-ACDC-C92065E159FA}"/>
            </a:ext>
          </a:extLst>
        </xdr:cNvPr>
        <xdr:cNvCxnSpPr/>
      </xdr:nvCxnSpPr>
      <xdr:spPr>
        <a:xfrm>
          <a:off x="14592300" y="6164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65405</xdr:rowOff>
    </xdr:from>
    <xdr:to>
      <xdr:col>72</xdr:col>
      <xdr:colOff>38100</xdr:colOff>
      <xdr:row>35</xdr:row>
      <xdr:rowOff>167005</xdr:rowOff>
    </xdr:to>
    <xdr:sp macro="" textlink="">
      <xdr:nvSpPr>
        <xdr:cNvPr id="538" name="楕円 537">
          <a:extLst>
            <a:ext uri="{FF2B5EF4-FFF2-40B4-BE49-F238E27FC236}">
              <a16:creationId xmlns:a16="http://schemas.microsoft.com/office/drawing/2014/main" id="{E3A96E03-2E09-4A21-A0D6-A6728CB09027}"/>
            </a:ext>
          </a:extLst>
        </xdr:cNvPr>
        <xdr:cNvSpPr/>
      </xdr:nvSpPr>
      <xdr:spPr>
        <a:xfrm>
          <a:off x="13652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116205</xdr:rowOff>
    </xdr:from>
    <xdr:to>
      <xdr:col>76</xdr:col>
      <xdr:colOff>114300</xdr:colOff>
      <xdr:row>35</xdr:row>
      <xdr:rowOff>163830</xdr:rowOff>
    </xdr:to>
    <xdr:cxnSp macro="">
      <xdr:nvCxnSpPr>
        <xdr:cNvPr id="539" name="直線コネクタ 538">
          <a:extLst>
            <a:ext uri="{FF2B5EF4-FFF2-40B4-BE49-F238E27FC236}">
              <a16:creationId xmlns:a16="http://schemas.microsoft.com/office/drawing/2014/main" id="{2212A1C4-A1BB-4F4B-8939-630A875E897D}"/>
            </a:ext>
          </a:extLst>
        </xdr:cNvPr>
        <xdr:cNvCxnSpPr/>
      </xdr:nvCxnSpPr>
      <xdr:spPr>
        <a:xfrm>
          <a:off x="13703300" y="61169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34925</xdr:rowOff>
    </xdr:from>
    <xdr:to>
      <xdr:col>67</xdr:col>
      <xdr:colOff>101600</xdr:colOff>
      <xdr:row>35</xdr:row>
      <xdr:rowOff>136525</xdr:rowOff>
    </xdr:to>
    <xdr:sp macro="" textlink="">
      <xdr:nvSpPr>
        <xdr:cNvPr id="540" name="楕円 539">
          <a:extLst>
            <a:ext uri="{FF2B5EF4-FFF2-40B4-BE49-F238E27FC236}">
              <a16:creationId xmlns:a16="http://schemas.microsoft.com/office/drawing/2014/main" id="{AB725FCE-1DA8-4080-BC05-4F1111A0D43E}"/>
            </a:ext>
          </a:extLst>
        </xdr:cNvPr>
        <xdr:cNvSpPr/>
      </xdr:nvSpPr>
      <xdr:spPr>
        <a:xfrm>
          <a:off x="12763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85725</xdr:rowOff>
    </xdr:from>
    <xdr:to>
      <xdr:col>71</xdr:col>
      <xdr:colOff>177800</xdr:colOff>
      <xdr:row>35</xdr:row>
      <xdr:rowOff>116205</xdr:rowOff>
    </xdr:to>
    <xdr:cxnSp macro="">
      <xdr:nvCxnSpPr>
        <xdr:cNvPr id="541" name="直線コネクタ 540">
          <a:extLst>
            <a:ext uri="{FF2B5EF4-FFF2-40B4-BE49-F238E27FC236}">
              <a16:creationId xmlns:a16="http://schemas.microsoft.com/office/drawing/2014/main" id="{44DC832E-01D4-4BB0-92DC-4C80049ABEBB}"/>
            </a:ext>
          </a:extLst>
        </xdr:cNvPr>
        <xdr:cNvCxnSpPr/>
      </xdr:nvCxnSpPr>
      <xdr:spPr>
        <a:xfrm>
          <a:off x="12814300" y="60864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1A238721-0DA9-40DB-A35C-D9B9DE6F64A4}"/>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4AD74373-31EB-49C3-8246-026925CD5F35}"/>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1E1FF2AD-8F3A-404D-967F-E24E78BA3EAF}"/>
            </a:ext>
          </a:extLst>
        </xdr:cNvPr>
        <xdr:cNvSpPr txBox="1"/>
      </xdr:nvSpPr>
      <xdr:spPr>
        <a:xfrm>
          <a:off x="13500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4D1E2184-51BC-47B8-B7B0-D08E8F87A808}"/>
            </a:ext>
          </a:extLst>
        </xdr:cNvPr>
        <xdr:cNvSpPr txBox="1"/>
      </xdr:nvSpPr>
      <xdr:spPr>
        <a:xfrm>
          <a:off x="12611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113047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C31F5BC1-F51F-445B-86CD-201E590CB27D}"/>
            </a:ext>
          </a:extLst>
        </xdr:cNvPr>
        <xdr:cNvSpPr txBox="1"/>
      </xdr:nvSpPr>
      <xdr:spPr>
        <a:xfrm>
          <a:off x="152660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59707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E86A1150-D2C9-4FA9-AF40-A0D5ED68FF3E}"/>
            </a:ext>
          </a:extLst>
        </xdr:cNvPr>
        <xdr:cNvSpPr txBox="1"/>
      </xdr:nvSpPr>
      <xdr:spPr>
        <a:xfrm>
          <a:off x="14389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12082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F6364F6B-5B28-4D83-949E-3E153FB01C79}"/>
            </a:ext>
          </a:extLst>
        </xdr:cNvPr>
        <xdr:cNvSpPr txBox="1"/>
      </xdr:nvSpPr>
      <xdr:spPr>
        <a:xfrm>
          <a:off x="13500744"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153052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8B7F65F4-3BD2-479E-9310-B75675435A81}"/>
            </a:ext>
          </a:extLst>
        </xdr:cNvPr>
        <xdr:cNvSpPr txBox="1"/>
      </xdr:nvSpPr>
      <xdr:spPr>
        <a:xfrm>
          <a:off x="12611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7BF614D1-00B8-4E8C-ADE3-101F4B3512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6B12490-84B2-464D-AA45-800A11E47EF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207FD9F4-0980-4B6E-9B3D-92A2F204672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F1656516-4859-4CBD-9C76-73152DD9EE9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1923F801-F322-49D4-BF63-95328EE6D8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B140EDE9-E3C7-4F21-840F-A9972AE5BB5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C87C326-0EE6-4EAA-AEC8-B44FC3D6B35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EF970686-5297-49DC-9427-A6B612B5ED2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FFC6BBFF-6644-4B4C-8DC2-3EDE3999EA8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38F5B2DC-F6FC-4059-A305-093C4A3FFF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F5F555A9-0EFB-41CF-8CF3-F7A743C58B47}"/>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C7C8D707-D5FA-46EA-BEB1-493F575C257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5CF4C939-7A7C-4A03-9223-746A9CF09DF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EB7E3B1D-799D-4D1B-891D-CD873BE0ED1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EDFB5674-E686-4E9A-84C9-860C80BA186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2223F3A5-AB53-4179-AAA2-6B2F088820C3}"/>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460E52D-F913-48AE-B215-006DA5EAD7C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A7B0A6BF-CA64-4C5B-8609-BED8240FAA5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617A4C8E-F4A5-4638-A4C9-5936AD88471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31FA746-5ADE-4F13-BECA-D8C23151A5B3}"/>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E94DD40-F090-45A4-B8D1-E38A885431C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03A7DF3-250F-479D-B04E-D703E3FE4E88}"/>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AA6C4ED-083A-43E6-A55F-D6FA23DDB91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86D0C1B0-637A-4C44-9733-C7187B642857}"/>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258EB5D2-AB9A-4FB7-9CE5-3CD2CFB2AA59}"/>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37785BFC-B107-455D-BE2D-B0039F63307B}"/>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E53071EC-DF60-4B40-B9DF-B440828290D5}"/>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417A9319-E563-4ADD-8358-B531833C2878}"/>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7880F296-1AFC-4099-8ADD-4FD3521ECE66}"/>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22855CE-F2DA-4BA4-811E-6281D11B6EB4}"/>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D8A54513-716F-4BC2-BDA3-D6E9F462A240}"/>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DDD9A30C-06C0-4C68-9F0C-2943147043DA}"/>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91CBAA16-8643-4226-83A3-36252A43FB4E}"/>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7556270B-9931-474A-B0C8-760A0ABE702E}"/>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3563560-A414-4E11-8A9C-0A4EADE77C2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E129099-A8A6-41E8-B5C3-731FF80999D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BACD0465-16F4-4908-86A8-FA9DB7B6F91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60957882-E9DF-46B4-BC42-1805EEA022C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C38AE97-787F-4F29-9E64-EF8E2D2265E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112195</xdr:rowOff>
    </xdr:from>
    <xdr:to>
      <xdr:col>116</xdr:col>
      <xdr:colOff>114300</xdr:colOff>
      <xdr:row>41</xdr:row>
      <xdr:rowOff>42345</xdr:rowOff>
    </xdr:to>
    <xdr:sp macro="" textlink="">
      <xdr:nvSpPr>
        <xdr:cNvPr id="589" name="楕円 588">
          <a:extLst>
            <a:ext uri="{FF2B5EF4-FFF2-40B4-BE49-F238E27FC236}">
              <a16:creationId xmlns:a16="http://schemas.microsoft.com/office/drawing/2014/main" id="{BB58B32A-D412-4D50-9233-377A8080E134}"/>
            </a:ext>
          </a:extLst>
        </xdr:cNvPr>
        <xdr:cNvSpPr/>
      </xdr:nvSpPr>
      <xdr:spPr>
        <a:xfrm>
          <a:off x="22110700" y="697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90622</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2EAF5E08-2824-4EF4-83CC-F07C96663785}"/>
            </a:ext>
          </a:extLst>
        </xdr:cNvPr>
        <xdr:cNvSpPr txBox="1"/>
      </xdr:nvSpPr>
      <xdr:spPr>
        <a:xfrm>
          <a:off x="22199600" y="694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117404</xdr:rowOff>
    </xdr:from>
    <xdr:to>
      <xdr:col>112</xdr:col>
      <xdr:colOff>38100</xdr:colOff>
      <xdr:row>41</xdr:row>
      <xdr:rowOff>47554</xdr:rowOff>
    </xdr:to>
    <xdr:sp macro="" textlink="">
      <xdr:nvSpPr>
        <xdr:cNvPr id="591" name="楕円 590">
          <a:extLst>
            <a:ext uri="{FF2B5EF4-FFF2-40B4-BE49-F238E27FC236}">
              <a16:creationId xmlns:a16="http://schemas.microsoft.com/office/drawing/2014/main" id="{A2FFCA13-818C-41F4-A02F-AE703AEE553A}"/>
            </a:ext>
          </a:extLst>
        </xdr:cNvPr>
        <xdr:cNvSpPr/>
      </xdr:nvSpPr>
      <xdr:spPr>
        <a:xfrm>
          <a:off x="21272500" y="697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162995</xdr:rowOff>
    </xdr:from>
    <xdr:to>
      <xdr:col>116</xdr:col>
      <xdr:colOff>63500</xdr:colOff>
      <xdr:row>40</xdr:row>
      <xdr:rowOff>168204</xdr:rowOff>
    </xdr:to>
    <xdr:cxnSp macro="">
      <xdr:nvCxnSpPr>
        <xdr:cNvPr id="592" name="直線コネクタ 591">
          <a:extLst>
            <a:ext uri="{FF2B5EF4-FFF2-40B4-BE49-F238E27FC236}">
              <a16:creationId xmlns:a16="http://schemas.microsoft.com/office/drawing/2014/main" id="{3258149D-5D4C-4A85-833D-9DBAEB0D911D}"/>
            </a:ext>
          </a:extLst>
        </xdr:cNvPr>
        <xdr:cNvCxnSpPr/>
      </xdr:nvCxnSpPr>
      <xdr:spPr>
        <a:xfrm flipV="1">
          <a:off x="21323300" y="7020995"/>
          <a:ext cx="838200" cy="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123218</xdr:rowOff>
    </xdr:from>
    <xdr:to>
      <xdr:col>107</xdr:col>
      <xdr:colOff>101600</xdr:colOff>
      <xdr:row>41</xdr:row>
      <xdr:rowOff>53368</xdr:rowOff>
    </xdr:to>
    <xdr:sp macro="" textlink="">
      <xdr:nvSpPr>
        <xdr:cNvPr id="593" name="楕円 592">
          <a:extLst>
            <a:ext uri="{FF2B5EF4-FFF2-40B4-BE49-F238E27FC236}">
              <a16:creationId xmlns:a16="http://schemas.microsoft.com/office/drawing/2014/main" id="{1AAE430F-6FD6-4DB5-B9B9-123F565A3F26}"/>
            </a:ext>
          </a:extLst>
        </xdr:cNvPr>
        <xdr:cNvSpPr/>
      </xdr:nvSpPr>
      <xdr:spPr>
        <a:xfrm>
          <a:off x="20383500" y="698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168204</xdr:rowOff>
    </xdr:from>
    <xdr:to>
      <xdr:col>111</xdr:col>
      <xdr:colOff>177800</xdr:colOff>
      <xdr:row>41</xdr:row>
      <xdr:rowOff>2568</xdr:rowOff>
    </xdr:to>
    <xdr:cxnSp macro="">
      <xdr:nvCxnSpPr>
        <xdr:cNvPr id="594" name="直線コネクタ 593">
          <a:extLst>
            <a:ext uri="{FF2B5EF4-FFF2-40B4-BE49-F238E27FC236}">
              <a16:creationId xmlns:a16="http://schemas.microsoft.com/office/drawing/2014/main" id="{5347D286-1602-4723-B7E4-4CD961012849}"/>
            </a:ext>
          </a:extLst>
        </xdr:cNvPr>
        <xdr:cNvCxnSpPr/>
      </xdr:nvCxnSpPr>
      <xdr:spPr>
        <a:xfrm flipV="1">
          <a:off x="20434300" y="7026204"/>
          <a:ext cx="889000" cy="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128788</xdr:rowOff>
    </xdr:from>
    <xdr:to>
      <xdr:col>102</xdr:col>
      <xdr:colOff>165100</xdr:colOff>
      <xdr:row>41</xdr:row>
      <xdr:rowOff>58938</xdr:rowOff>
    </xdr:to>
    <xdr:sp macro="" textlink="">
      <xdr:nvSpPr>
        <xdr:cNvPr id="595" name="楕円 594">
          <a:extLst>
            <a:ext uri="{FF2B5EF4-FFF2-40B4-BE49-F238E27FC236}">
              <a16:creationId xmlns:a16="http://schemas.microsoft.com/office/drawing/2014/main" id="{1270A772-32E6-40B6-8FF9-402FFC810528}"/>
            </a:ext>
          </a:extLst>
        </xdr:cNvPr>
        <xdr:cNvSpPr/>
      </xdr:nvSpPr>
      <xdr:spPr>
        <a:xfrm>
          <a:off x="19494500" y="698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2568</xdr:rowOff>
    </xdr:from>
    <xdr:to>
      <xdr:col>107</xdr:col>
      <xdr:colOff>50800</xdr:colOff>
      <xdr:row>41</xdr:row>
      <xdr:rowOff>8138</xdr:rowOff>
    </xdr:to>
    <xdr:cxnSp macro="">
      <xdr:nvCxnSpPr>
        <xdr:cNvPr id="596" name="直線コネクタ 595">
          <a:extLst>
            <a:ext uri="{FF2B5EF4-FFF2-40B4-BE49-F238E27FC236}">
              <a16:creationId xmlns:a16="http://schemas.microsoft.com/office/drawing/2014/main" id="{B7EAEFD0-0C9F-43B9-B529-CEFACF8CC143}"/>
            </a:ext>
          </a:extLst>
        </xdr:cNvPr>
        <xdr:cNvCxnSpPr/>
      </xdr:nvCxnSpPr>
      <xdr:spPr>
        <a:xfrm flipV="1">
          <a:off x="19545300" y="7032018"/>
          <a:ext cx="889000" cy="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138206</xdr:rowOff>
    </xdr:from>
    <xdr:to>
      <xdr:col>98</xdr:col>
      <xdr:colOff>38100</xdr:colOff>
      <xdr:row>41</xdr:row>
      <xdr:rowOff>68356</xdr:rowOff>
    </xdr:to>
    <xdr:sp macro="" textlink="">
      <xdr:nvSpPr>
        <xdr:cNvPr id="597" name="楕円 596">
          <a:extLst>
            <a:ext uri="{FF2B5EF4-FFF2-40B4-BE49-F238E27FC236}">
              <a16:creationId xmlns:a16="http://schemas.microsoft.com/office/drawing/2014/main" id="{80DDECA5-7998-4C63-BBC7-ADE22513BF3C}"/>
            </a:ext>
          </a:extLst>
        </xdr:cNvPr>
        <xdr:cNvSpPr/>
      </xdr:nvSpPr>
      <xdr:spPr>
        <a:xfrm>
          <a:off x="18605500" y="699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8138</xdr:rowOff>
    </xdr:from>
    <xdr:to>
      <xdr:col>102</xdr:col>
      <xdr:colOff>114300</xdr:colOff>
      <xdr:row>41</xdr:row>
      <xdr:rowOff>17556</xdr:rowOff>
    </xdr:to>
    <xdr:cxnSp macro="">
      <xdr:nvCxnSpPr>
        <xdr:cNvPr id="598" name="直線コネクタ 597">
          <a:extLst>
            <a:ext uri="{FF2B5EF4-FFF2-40B4-BE49-F238E27FC236}">
              <a16:creationId xmlns:a16="http://schemas.microsoft.com/office/drawing/2014/main" id="{A720C15A-D873-4F72-B8E3-DC490E446B0B}"/>
            </a:ext>
          </a:extLst>
        </xdr:cNvPr>
        <xdr:cNvCxnSpPr/>
      </xdr:nvCxnSpPr>
      <xdr:spPr>
        <a:xfrm flipV="1">
          <a:off x="18656300" y="7037588"/>
          <a:ext cx="889000" cy="9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83E32E69-8CBE-4EE5-9FC9-77B9BC69192A}"/>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E4495DE9-F2D4-4315-970E-1E904F492226}"/>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73B1ED6E-FD20-4D23-870D-668B10A253C3}"/>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BCB5F44-5BD7-487A-A602-F046DA023629}"/>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38681</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80A3A8F0-D1D6-4D31-8911-BABB9A2938ED}"/>
            </a:ext>
          </a:extLst>
        </xdr:cNvPr>
        <xdr:cNvSpPr txBox="1"/>
      </xdr:nvSpPr>
      <xdr:spPr>
        <a:xfrm>
          <a:off x="21043411" y="70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44495</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E922A782-86F9-474E-B882-7BF141B7AD20}"/>
            </a:ext>
          </a:extLst>
        </xdr:cNvPr>
        <xdr:cNvSpPr txBox="1"/>
      </xdr:nvSpPr>
      <xdr:spPr>
        <a:xfrm>
          <a:off x="20167111" y="707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50065</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5F6C783E-4AA5-460F-92A7-368C76F75EF6}"/>
            </a:ext>
          </a:extLst>
        </xdr:cNvPr>
        <xdr:cNvSpPr txBox="1"/>
      </xdr:nvSpPr>
      <xdr:spPr>
        <a:xfrm>
          <a:off x="19278111" y="707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59483</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2582B419-4C97-4CAA-A186-D2991D43423F}"/>
            </a:ext>
          </a:extLst>
        </xdr:cNvPr>
        <xdr:cNvSpPr txBox="1"/>
      </xdr:nvSpPr>
      <xdr:spPr>
        <a:xfrm>
          <a:off x="18389111" y="708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D8D4B705-812F-4F1C-A927-B5A9DFDDF5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D5DA2E90-0FFD-4AAA-80F4-63BD1DFF1D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C1591EA-38FC-4684-97D8-C00445B148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F7D7799F-E03C-4582-A17B-779543C5016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4EF6A1D-16A1-42A0-8EFB-39A8D2FC8C9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0D7A56C-8F73-409A-8254-F843AA2C64E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C8928CCA-94D5-481B-95E4-532FE73D547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A14BA9ED-98C1-43A1-AE2A-515DB7E924A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5" name="正方形/長方形 614">
          <a:extLst>
            <a:ext uri="{FF2B5EF4-FFF2-40B4-BE49-F238E27FC236}">
              <a16:creationId xmlns:a16="http://schemas.microsoft.com/office/drawing/2014/main" id="{404E192A-F654-4DC2-BD4C-6047DCA1F96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6" name="正方形/長方形 615">
          <a:extLst>
            <a:ext uri="{FF2B5EF4-FFF2-40B4-BE49-F238E27FC236}">
              <a16:creationId xmlns:a16="http://schemas.microsoft.com/office/drawing/2014/main" id="{7B37BA55-3819-4E86-8AA4-1E69476E6D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7" name="正方形/長方形 616">
          <a:extLst>
            <a:ext uri="{FF2B5EF4-FFF2-40B4-BE49-F238E27FC236}">
              <a16:creationId xmlns:a16="http://schemas.microsoft.com/office/drawing/2014/main" id="{8BA5AF92-C49D-43A5-8229-2E1A9200714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8" name="正方形/長方形 617">
          <a:extLst>
            <a:ext uri="{FF2B5EF4-FFF2-40B4-BE49-F238E27FC236}">
              <a16:creationId xmlns:a16="http://schemas.microsoft.com/office/drawing/2014/main" id="{92965935-E92B-44FD-B508-B065F81A72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9" name="正方形/長方形 618">
          <a:extLst>
            <a:ext uri="{FF2B5EF4-FFF2-40B4-BE49-F238E27FC236}">
              <a16:creationId xmlns:a16="http://schemas.microsoft.com/office/drawing/2014/main" id="{4BE17060-F7AD-435C-A3AF-38B73C4E99A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0" name="正方形/長方形 619">
          <a:extLst>
            <a:ext uri="{FF2B5EF4-FFF2-40B4-BE49-F238E27FC236}">
              <a16:creationId xmlns:a16="http://schemas.microsoft.com/office/drawing/2014/main" id="{5438D9B6-D99B-4092-86D5-FE957C745B4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1" name="正方形/長方形 620">
          <a:extLst>
            <a:ext uri="{FF2B5EF4-FFF2-40B4-BE49-F238E27FC236}">
              <a16:creationId xmlns:a16="http://schemas.microsoft.com/office/drawing/2014/main" id="{7194A4AF-AFDD-4602-BA83-8DDC8969DFC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2" name="正方形/長方形 621">
          <a:extLst>
            <a:ext uri="{FF2B5EF4-FFF2-40B4-BE49-F238E27FC236}">
              <a16:creationId xmlns:a16="http://schemas.microsoft.com/office/drawing/2014/main" id="{D25DAD08-6911-4F4C-B275-3BD00DFC4E4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EF6962BD-D167-45B4-8BE7-B2CDADE8B1D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40778CD-A027-4D71-BF22-6D4A78237D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8BE01690-D8E8-4627-8EEE-465EF4C7DF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4D4FE4F7-C0B3-4F73-B50D-E1F136953FB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2FEED6A-D580-495B-8826-34B901A713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C8E50E7A-5721-4F9A-8970-C2FBF8AB665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BC1C136-AB24-4F33-BD9F-A1238AE528A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A01B0B1E-3A7D-489A-8439-D99E4EC1E5D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5B879D00-173A-4537-8D10-83CBED27CD9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840149E-8A73-4A58-B88D-F46DC29AE51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7B74E495-A890-43B6-8343-B6F5C72A26C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C62A25D0-49A4-47EC-857D-65BDB18F123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27478347-64BE-47DE-BC30-21BA2F1560F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6227941F-3C9D-46D6-B8E6-925553D05A7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B41432E4-AED4-458A-9C3F-80F2A7A9431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795430C4-E2C2-43C7-B79C-E5B297E1B91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E9F584A1-58A2-42CD-9765-E0F7929158F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5BD87FB1-BCDE-467B-A661-E3005CD9F056}"/>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4EA355E9-6D0D-4148-AE08-9D400711BAB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2914BABA-F18A-438B-8D91-D1737A05DD2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16E8E60-3B0F-49B4-A69B-7EECE4BB9FE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7872757C-91F0-40E6-ACAC-EC830FA54C6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C698713A-28FA-4F66-B4A2-28E7A10AAB7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消防施設】&#10;有形固定資産減価償却率グラフ枠">
          <a:extLst>
            <a:ext uri="{FF2B5EF4-FFF2-40B4-BE49-F238E27FC236}">
              <a16:creationId xmlns:a16="http://schemas.microsoft.com/office/drawing/2014/main" id="{D8AE8649-0A3A-41F9-A73E-A8354BBDE08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68245422-7082-4F37-A5AD-44C67EF1DD9B}"/>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消防施設】&#10;有形固定資産減価償却率最小値テキスト">
          <a:extLst>
            <a:ext uri="{FF2B5EF4-FFF2-40B4-BE49-F238E27FC236}">
              <a16:creationId xmlns:a16="http://schemas.microsoft.com/office/drawing/2014/main" id="{7DA86F54-FCE2-48A2-9897-0CFFF065878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69764239-A5C9-4520-91D5-5E52588BDF7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0" name="【消防施設】&#10;有形固定資産減価償却率最大値テキスト">
          <a:extLst>
            <a:ext uri="{FF2B5EF4-FFF2-40B4-BE49-F238E27FC236}">
              <a16:creationId xmlns:a16="http://schemas.microsoft.com/office/drawing/2014/main" id="{BCC9F3A3-BE45-4F64-9D20-9B3266C9C7BA}"/>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1" name="直線コネクタ 650">
          <a:extLst>
            <a:ext uri="{FF2B5EF4-FFF2-40B4-BE49-F238E27FC236}">
              <a16:creationId xmlns:a16="http://schemas.microsoft.com/office/drawing/2014/main" id="{CBE2D72B-57C5-44D9-A6EF-6480392A40FB}"/>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2" name="【消防施設】&#10;有形固定資産減価償却率平均値テキスト">
          <a:extLst>
            <a:ext uri="{FF2B5EF4-FFF2-40B4-BE49-F238E27FC236}">
              <a16:creationId xmlns:a16="http://schemas.microsoft.com/office/drawing/2014/main" id="{D805479E-DD2A-4F1E-8FB0-4CF92E1A6CBA}"/>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3" name="フローチャート: 判断 652">
          <a:extLst>
            <a:ext uri="{FF2B5EF4-FFF2-40B4-BE49-F238E27FC236}">
              <a16:creationId xmlns:a16="http://schemas.microsoft.com/office/drawing/2014/main" id="{371D213B-4552-4093-B6F5-9E6113289944}"/>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4" name="フローチャート: 判断 653">
          <a:extLst>
            <a:ext uri="{FF2B5EF4-FFF2-40B4-BE49-F238E27FC236}">
              <a16:creationId xmlns:a16="http://schemas.microsoft.com/office/drawing/2014/main" id="{5BC9858B-C1C7-4AD0-80CE-51688935E602}"/>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5" name="フローチャート: 判断 654">
          <a:extLst>
            <a:ext uri="{FF2B5EF4-FFF2-40B4-BE49-F238E27FC236}">
              <a16:creationId xmlns:a16="http://schemas.microsoft.com/office/drawing/2014/main" id="{F2C57E3A-9A5B-49E5-A416-D753EB3E5BBB}"/>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6" name="フローチャート: 判断 655">
          <a:extLst>
            <a:ext uri="{FF2B5EF4-FFF2-40B4-BE49-F238E27FC236}">
              <a16:creationId xmlns:a16="http://schemas.microsoft.com/office/drawing/2014/main" id="{7FB77B30-FAA3-4B74-AC1E-1490DC35A3A1}"/>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57" name="フローチャート: 判断 656">
          <a:extLst>
            <a:ext uri="{FF2B5EF4-FFF2-40B4-BE49-F238E27FC236}">
              <a16:creationId xmlns:a16="http://schemas.microsoft.com/office/drawing/2014/main" id="{DFFE7788-6093-4029-82BE-C9A2A4E5F26A}"/>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6173D535-02E5-431E-A15B-1D66484764C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F159592-2261-4FA6-8712-144D1277B18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D24EC082-DA0C-4A65-8DB3-E741485E665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BEAFE6DC-BA71-4638-A6B2-2EBBC4D0225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FF087D9-F6BB-4290-A60B-DDE1F17DBAB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663" name="楕円 662">
          <a:extLst>
            <a:ext uri="{FF2B5EF4-FFF2-40B4-BE49-F238E27FC236}">
              <a16:creationId xmlns:a16="http://schemas.microsoft.com/office/drawing/2014/main" id="{F1381ED6-B559-4BF0-B078-98B68B6A3482}"/>
            </a:ext>
          </a:extLst>
        </xdr:cNvPr>
        <xdr:cNvSpPr/>
      </xdr:nvSpPr>
      <xdr:spPr>
        <a:xfrm>
          <a:off x="162687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664" name="【消防施設】&#10;有形固定資産減価償却率該当値テキスト">
          <a:extLst>
            <a:ext uri="{FF2B5EF4-FFF2-40B4-BE49-F238E27FC236}">
              <a16:creationId xmlns:a16="http://schemas.microsoft.com/office/drawing/2014/main" id="{2748F99D-E188-493C-A293-B7BD66A533DA}"/>
            </a:ext>
          </a:extLst>
        </xdr:cNvPr>
        <xdr:cNvSpPr txBox="1"/>
      </xdr:nvSpPr>
      <xdr:spPr>
        <a:xfrm>
          <a:off x="16357600"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19686</xdr:rowOff>
    </xdr:from>
    <xdr:to>
      <xdr:col>81</xdr:col>
      <xdr:colOff>101600</xdr:colOff>
      <xdr:row>83</xdr:row>
      <xdr:rowOff>121286</xdr:rowOff>
    </xdr:to>
    <xdr:sp macro="" textlink="">
      <xdr:nvSpPr>
        <xdr:cNvPr id="665" name="楕円 664">
          <a:extLst>
            <a:ext uri="{FF2B5EF4-FFF2-40B4-BE49-F238E27FC236}">
              <a16:creationId xmlns:a16="http://schemas.microsoft.com/office/drawing/2014/main" id="{913552B1-EDA7-4910-BDC7-71C343F2D52A}"/>
            </a:ext>
          </a:extLst>
        </xdr:cNvPr>
        <xdr:cNvSpPr/>
      </xdr:nvSpPr>
      <xdr:spPr>
        <a:xfrm>
          <a:off x="15430500" y="1425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70486</xdr:rowOff>
    </xdr:from>
    <xdr:to>
      <xdr:col>85</xdr:col>
      <xdr:colOff>127000</xdr:colOff>
      <xdr:row>83</xdr:row>
      <xdr:rowOff>91439</xdr:rowOff>
    </xdr:to>
    <xdr:cxnSp macro="">
      <xdr:nvCxnSpPr>
        <xdr:cNvPr id="666" name="直線コネクタ 665">
          <a:extLst>
            <a:ext uri="{FF2B5EF4-FFF2-40B4-BE49-F238E27FC236}">
              <a16:creationId xmlns:a16="http://schemas.microsoft.com/office/drawing/2014/main" id="{0E5EEE0A-DFA8-46B8-B79F-9F9BF53286BD}"/>
            </a:ext>
          </a:extLst>
        </xdr:cNvPr>
        <xdr:cNvCxnSpPr/>
      </xdr:nvCxnSpPr>
      <xdr:spPr>
        <a:xfrm>
          <a:off x="15481300" y="14300836"/>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162561</xdr:rowOff>
    </xdr:from>
    <xdr:to>
      <xdr:col>76</xdr:col>
      <xdr:colOff>165100</xdr:colOff>
      <xdr:row>83</xdr:row>
      <xdr:rowOff>92711</xdr:rowOff>
    </xdr:to>
    <xdr:sp macro="" textlink="">
      <xdr:nvSpPr>
        <xdr:cNvPr id="667" name="楕円 666">
          <a:extLst>
            <a:ext uri="{FF2B5EF4-FFF2-40B4-BE49-F238E27FC236}">
              <a16:creationId xmlns:a16="http://schemas.microsoft.com/office/drawing/2014/main" id="{EFF8303D-59C7-496D-A03F-463A42790273}"/>
            </a:ext>
          </a:extLst>
        </xdr:cNvPr>
        <xdr:cNvSpPr/>
      </xdr:nvSpPr>
      <xdr:spPr>
        <a:xfrm>
          <a:off x="14541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41911</xdr:rowOff>
    </xdr:from>
    <xdr:to>
      <xdr:col>81</xdr:col>
      <xdr:colOff>50800</xdr:colOff>
      <xdr:row>83</xdr:row>
      <xdr:rowOff>70486</xdr:rowOff>
    </xdr:to>
    <xdr:cxnSp macro="">
      <xdr:nvCxnSpPr>
        <xdr:cNvPr id="668" name="直線コネクタ 667">
          <a:extLst>
            <a:ext uri="{FF2B5EF4-FFF2-40B4-BE49-F238E27FC236}">
              <a16:creationId xmlns:a16="http://schemas.microsoft.com/office/drawing/2014/main" id="{856B158C-FF6E-451B-B6EE-4FD6861ADF82}"/>
            </a:ext>
          </a:extLst>
        </xdr:cNvPr>
        <xdr:cNvCxnSpPr/>
      </xdr:nvCxnSpPr>
      <xdr:spPr>
        <a:xfrm>
          <a:off x="14592300" y="14272261"/>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145414</xdr:rowOff>
    </xdr:from>
    <xdr:to>
      <xdr:col>72</xdr:col>
      <xdr:colOff>38100</xdr:colOff>
      <xdr:row>83</xdr:row>
      <xdr:rowOff>75564</xdr:rowOff>
    </xdr:to>
    <xdr:sp macro="" textlink="">
      <xdr:nvSpPr>
        <xdr:cNvPr id="669" name="楕円 668">
          <a:extLst>
            <a:ext uri="{FF2B5EF4-FFF2-40B4-BE49-F238E27FC236}">
              <a16:creationId xmlns:a16="http://schemas.microsoft.com/office/drawing/2014/main" id="{D5209858-92FE-4806-8A3C-8705886F1B5B}"/>
            </a:ext>
          </a:extLst>
        </xdr:cNvPr>
        <xdr:cNvSpPr/>
      </xdr:nvSpPr>
      <xdr:spPr>
        <a:xfrm>
          <a:off x="13652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24764</xdr:rowOff>
    </xdr:from>
    <xdr:to>
      <xdr:col>76</xdr:col>
      <xdr:colOff>114300</xdr:colOff>
      <xdr:row>83</xdr:row>
      <xdr:rowOff>41911</xdr:rowOff>
    </xdr:to>
    <xdr:cxnSp macro="">
      <xdr:nvCxnSpPr>
        <xdr:cNvPr id="670" name="直線コネクタ 669">
          <a:extLst>
            <a:ext uri="{FF2B5EF4-FFF2-40B4-BE49-F238E27FC236}">
              <a16:creationId xmlns:a16="http://schemas.microsoft.com/office/drawing/2014/main" id="{0EA26F04-0275-4BBF-B343-21D4C76E3BB1}"/>
            </a:ext>
          </a:extLst>
        </xdr:cNvPr>
        <xdr:cNvCxnSpPr/>
      </xdr:nvCxnSpPr>
      <xdr:spPr>
        <a:xfrm>
          <a:off x="13703300" y="142551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133986</xdr:rowOff>
    </xdr:from>
    <xdr:to>
      <xdr:col>67</xdr:col>
      <xdr:colOff>101600</xdr:colOff>
      <xdr:row>83</xdr:row>
      <xdr:rowOff>64136</xdr:rowOff>
    </xdr:to>
    <xdr:sp macro="" textlink="">
      <xdr:nvSpPr>
        <xdr:cNvPr id="671" name="楕円 670">
          <a:extLst>
            <a:ext uri="{FF2B5EF4-FFF2-40B4-BE49-F238E27FC236}">
              <a16:creationId xmlns:a16="http://schemas.microsoft.com/office/drawing/2014/main" id="{DC584BB9-A6D9-4BA8-B628-A8387402E368}"/>
            </a:ext>
          </a:extLst>
        </xdr:cNvPr>
        <xdr:cNvSpPr/>
      </xdr:nvSpPr>
      <xdr:spPr>
        <a:xfrm>
          <a:off x="12763500" y="1419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13336</xdr:rowOff>
    </xdr:from>
    <xdr:to>
      <xdr:col>71</xdr:col>
      <xdr:colOff>177800</xdr:colOff>
      <xdr:row>83</xdr:row>
      <xdr:rowOff>24764</xdr:rowOff>
    </xdr:to>
    <xdr:cxnSp macro="">
      <xdr:nvCxnSpPr>
        <xdr:cNvPr id="672" name="直線コネクタ 671">
          <a:extLst>
            <a:ext uri="{FF2B5EF4-FFF2-40B4-BE49-F238E27FC236}">
              <a16:creationId xmlns:a16="http://schemas.microsoft.com/office/drawing/2014/main" id="{8B256E17-7678-4659-BA01-F60C564EBEA6}"/>
            </a:ext>
          </a:extLst>
        </xdr:cNvPr>
        <xdr:cNvCxnSpPr/>
      </xdr:nvCxnSpPr>
      <xdr:spPr>
        <a:xfrm>
          <a:off x="12814300" y="1424368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3" name="n_1aveValue【消防施設】&#10;有形固定資産減価償却率">
          <a:extLst>
            <a:ext uri="{FF2B5EF4-FFF2-40B4-BE49-F238E27FC236}">
              <a16:creationId xmlns:a16="http://schemas.microsoft.com/office/drawing/2014/main" id="{A3C10163-4C2E-4D20-BB26-34B4202973A0}"/>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4" name="n_2aveValue【消防施設】&#10;有形固定資産減価償却率">
          <a:extLst>
            <a:ext uri="{FF2B5EF4-FFF2-40B4-BE49-F238E27FC236}">
              <a16:creationId xmlns:a16="http://schemas.microsoft.com/office/drawing/2014/main" id="{64A01F4B-B0DE-4F18-B714-05A583F14CCC}"/>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5" name="n_3aveValue【消防施設】&#10;有形固定資産減価償却率">
          <a:extLst>
            <a:ext uri="{FF2B5EF4-FFF2-40B4-BE49-F238E27FC236}">
              <a16:creationId xmlns:a16="http://schemas.microsoft.com/office/drawing/2014/main" id="{B1BF6CAC-C0AB-4F8E-8DD5-28EB2BCFA727}"/>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676" name="n_4aveValue【消防施設】&#10;有形固定資産減価償却率">
          <a:extLst>
            <a:ext uri="{FF2B5EF4-FFF2-40B4-BE49-F238E27FC236}">
              <a16:creationId xmlns:a16="http://schemas.microsoft.com/office/drawing/2014/main" id="{0F0C0FB9-E720-48E4-ABB5-3BF6F0B5962A}"/>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112413</xdr:rowOff>
    </xdr:from>
    <xdr:ext cx="405111" cy="259045"/>
    <xdr:sp macro="" textlink="">
      <xdr:nvSpPr>
        <xdr:cNvPr id="677" name="n_1mainValue【消防施設】&#10;有形固定資産減価償却率">
          <a:extLst>
            <a:ext uri="{FF2B5EF4-FFF2-40B4-BE49-F238E27FC236}">
              <a16:creationId xmlns:a16="http://schemas.microsoft.com/office/drawing/2014/main" id="{A5EC2E1A-F634-48E0-89B9-1401EEC7EE36}"/>
            </a:ext>
          </a:extLst>
        </xdr:cNvPr>
        <xdr:cNvSpPr txBox="1"/>
      </xdr:nvSpPr>
      <xdr:spPr>
        <a:xfrm>
          <a:off x="15266044" y="1434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83838</xdr:rowOff>
    </xdr:from>
    <xdr:ext cx="405111" cy="259045"/>
    <xdr:sp macro="" textlink="">
      <xdr:nvSpPr>
        <xdr:cNvPr id="678" name="n_2mainValue【消防施設】&#10;有形固定資産減価償却率">
          <a:extLst>
            <a:ext uri="{FF2B5EF4-FFF2-40B4-BE49-F238E27FC236}">
              <a16:creationId xmlns:a16="http://schemas.microsoft.com/office/drawing/2014/main" id="{269A66DE-BBC9-4F7B-8989-37E5DFC2EE92}"/>
            </a:ext>
          </a:extLst>
        </xdr:cNvPr>
        <xdr:cNvSpPr txBox="1"/>
      </xdr:nvSpPr>
      <xdr:spPr>
        <a:xfrm>
          <a:off x="143897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66691</xdr:rowOff>
    </xdr:from>
    <xdr:ext cx="405111" cy="259045"/>
    <xdr:sp macro="" textlink="">
      <xdr:nvSpPr>
        <xdr:cNvPr id="679" name="n_3mainValue【消防施設】&#10;有形固定資産減価償却率">
          <a:extLst>
            <a:ext uri="{FF2B5EF4-FFF2-40B4-BE49-F238E27FC236}">
              <a16:creationId xmlns:a16="http://schemas.microsoft.com/office/drawing/2014/main" id="{67C29440-A56B-4A60-A2D9-08EF11B28F63}"/>
            </a:ext>
          </a:extLst>
        </xdr:cNvPr>
        <xdr:cNvSpPr txBox="1"/>
      </xdr:nvSpPr>
      <xdr:spPr>
        <a:xfrm>
          <a:off x="13500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55263</xdr:rowOff>
    </xdr:from>
    <xdr:ext cx="405111" cy="259045"/>
    <xdr:sp macro="" textlink="">
      <xdr:nvSpPr>
        <xdr:cNvPr id="680" name="n_4mainValue【消防施設】&#10;有形固定資産減価償却率">
          <a:extLst>
            <a:ext uri="{FF2B5EF4-FFF2-40B4-BE49-F238E27FC236}">
              <a16:creationId xmlns:a16="http://schemas.microsoft.com/office/drawing/2014/main" id="{C117AE96-1E78-4757-823D-5B3AA663354C}"/>
            </a:ext>
          </a:extLst>
        </xdr:cNvPr>
        <xdr:cNvSpPr txBox="1"/>
      </xdr:nvSpPr>
      <xdr:spPr>
        <a:xfrm>
          <a:off x="126117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BC0B5F49-8BDD-4E7C-8574-BA8C615965C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A929B55-1355-4DF7-9401-8A99EE47F19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62ADBBF-1E83-42F3-BA2E-11D603477AE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4D6F42C-E1C7-4A86-B77F-DECB560C085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4B9D6D74-7D83-44E1-9901-651D9CAD9AA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3EDE22E-1A7B-46BA-948A-6328657CCB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D031DEE7-C341-483F-99FB-55028573494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84F704E-9A78-4730-A2C3-078C431303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FFC42E59-2418-45D1-B6F3-F5790FB4167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ABC10D1B-716D-4821-AEDE-AED6D59BFBC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1586B590-DF72-454B-8926-117856904D7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01138558-9D85-4076-80E8-28E1BDFF1C1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2EF79EDF-8A50-4671-A172-5080E0AF832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8F6784CB-4D5E-4B5D-B407-C542CE44BB35}"/>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5CECA0C2-E1FF-4C65-A558-FF35B0D34F5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CEB2C5B9-88D5-4E15-A239-6EBEDE0268A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4AC3EFA7-B245-4ED1-A414-0923C9E53DF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2A1AEF9F-D50A-49AD-A883-70B054552AE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6D7E0D72-2AB6-43C8-A8D2-3B62A22074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495F2E6D-06A6-4C44-94CA-95B263B29DC8}"/>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1BFCC384-33FA-4B5B-A51E-CFF770CCA30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9990A767-D1A2-4D8B-B0A8-8A5F3BE26D1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FBBC20C4-BA51-43DB-AC6D-D00FEDE4DF0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9304EA40-7897-4A32-96A4-965C34455E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消防施設】&#10;一人当たり面積グラフ枠">
          <a:extLst>
            <a:ext uri="{FF2B5EF4-FFF2-40B4-BE49-F238E27FC236}">
              <a16:creationId xmlns:a16="http://schemas.microsoft.com/office/drawing/2014/main" id="{103EC829-C00C-465D-B491-74F0DF066D9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6" name="直線コネクタ 705">
          <a:extLst>
            <a:ext uri="{FF2B5EF4-FFF2-40B4-BE49-F238E27FC236}">
              <a16:creationId xmlns:a16="http://schemas.microsoft.com/office/drawing/2014/main" id="{28946661-5619-4FDC-8A13-B136EE8BBB6D}"/>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7" name="【消防施設】&#10;一人当たり面積最小値テキスト">
          <a:extLst>
            <a:ext uri="{FF2B5EF4-FFF2-40B4-BE49-F238E27FC236}">
              <a16:creationId xmlns:a16="http://schemas.microsoft.com/office/drawing/2014/main" id="{7D9D7473-BCE0-4FEE-B750-F7FB1581A761}"/>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08" name="直線コネクタ 707">
          <a:extLst>
            <a:ext uri="{FF2B5EF4-FFF2-40B4-BE49-F238E27FC236}">
              <a16:creationId xmlns:a16="http://schemas.microsoft.com/office/drawing/2014/main" id="{20885A1C-1FCD-4999-A86B-400D80FAC6FC}"/>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09" name="【消防施設】&#10;一人当たり面積最大値テキスト">
          <a:extLst>
            <a:ext uri="{FF2B5EF4-FFF2-40B4-BE49-F238E27FC236}">
              <a16:creationId xmlns:a16="http://schemas.microsoft.com/office/drawing/2014/main" id="{61C1FB0E-E094-4157-9B86-E95260AFA832}"/>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0" name="直線コネクタ 709">
          <a:extLst>
            <a:ext uri="{FF2B5EF4-FFF2-40B4-BE49-F238E27FC236}">
              <a16:creationId xmlns:a16="http://schemas.microsoft.com/office/drawing/2014/main" id="{BE896F26-C2FC-407F-A528-3A88A43452B0}"/>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11" name="【消防施設】&#10;一人当たり面積平均値テキスト">
          <a:extLst>
            <a:ext uri="{FF2B5EF4-FFF2-40B4-BE49-F238E27FC236}">
              <a16:creationId xmlns:a16="http://schemas.microsoft.com/office/drawing/2014/main" id="{B9D1E7E8-4C83-4FE0-9E28-8FF40FA51826}"/>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2" name="フローチャート: 判断 711">
          <a:extLst>
            <a:ext uri="{FF2B5EF4-FFF2-40B4-BE49-F238E27FC236}">
              <a16:creationId xmlns:a16="http://schemas.microsoft.com/office/drawing/2014/main" id="{391DC68E-9741-45A0-8A96-9380D01808FD}"/>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3" name="フローチャート: 判断 712">
          <a:extLst>
            <a:ext uri="{FF2B5EF4-FFF2-40B4-BE49-F238E27FC236}">
              <a16:creationId xmlns:a16="http://schemas.microsoft.com/office/drawing/2014/main" id="{51BFB493-3369-4574-87E8-1ED47AC0857F}"/>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4" name="フローチャート: 判断 713">
          <a:extLst>
            <a:ext uri="{FF2B5EF4-FFF2-40B4-BE49-F238E27FC236}">
              <a16:creationId xmlns:a16="http://schemas.microsoft.com/office/drawing/2014/main" id="{D89C0F5B-77FD-4096-94BC-2042D4CE45AE}"/>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5" name="フローチャート: 判断 714">
          <a:extLst>
            <a:ext uri="{FF2B5EF4-FFF2-40B4-BE49-F238E27FC236}">
              <a16:creationId xmlns:a16="http://schemas.microsoft.com/office/drawing/2014/main" id="{9D6C5B62-4C9A-402F-997C-54B197C5779F}"/>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16" name="フローチャート: 判断 715">
          <a:extLst>
            <a:ext uri="{FF2B5EF4-FFF2-40B4-BE49-F238E27FC236}">
              <a16:creationId xmlns:a16="http://schemas.microsoft.com/office/drawing/2014/main" id="{0B9EEF9C-B20E-413A-AA8E-D383EB481202}"/>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9647BFAE-5648-4371-AA9F-103FBA1F870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70928D7-F890-4AEA-ACD8-13A60B21C7B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152A711-7616-48E2-8747-B2FD1DFA295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D53DB0F-0079-463D-BF08-A9B830FBBE3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A518C61-6A05-4449-856E-FD9F3F8FA74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134257</xdr:rowOff>
    </xdr:from>
    <xdr:to>
      <xdr:col>116</xdr:col>
      <xdr:colOff>114300</xdr:colOff>
      <xdr:row>85</xdr:row>
      <xdr:rowOff>64407</xdr:rowOff>
    </xdr:to>
    <xdr:sp macro="" textlink="">
      <xdr:nvSpPr>
        <xdr:cNvPr id="722" name="楕円 721">
          <a:extLst>
            <a:ext uri="{FF2B5EF4-FFF2-40B4-BE49-F238E27FC236}">
              <a16:creationId xmlns:a16="http://schemas.microsoft.com/office/drawing/2014/main" id="{300DEB07-A183-42D3-BA7C-297DD07D67A1}"/>
            </a:ext>
          </a:extLst>
        </xdr:cNvPr>
        <xdr:cNvSpPr/>
      </xdr:nvSpPr>
      <xdr:spPr>
        <a:xfrm>
          <a:off x="221107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157134</xdr:rowOff>
    </xdr:from>
    <xdr:ext cx="469744" cy="259045"/>
    <xdr:sp macro="" textlink="">
      <xdr:nvSpPr>
        <xdr:cNvPr id="723" name="【消防施設】&#10;一人当たり面積該当値テキスト">
          <a:extLst>
            <a:ext uri="{FF2B5EF4-FFF2-40B4-BE49-F238E27FC236}">
              <a16:creationId xmlns:a16="http://schemas.microsoft.com/office/drawing/2014/main" id="{6E562918-100F-4A51-A6D2-42755D8365B0}"/>
            </a:ext>
          </a:extLst>
        </xdr:cNvPr>
        <xdr:cNvSpPr txBox="1"/>
      </xdr:nvSpPr>
      <xdr:spPr>
        <a:xfrm>
          <a:off x="22199600" y="143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137523</xdr:rowOff>
    </xdr:from>
    <xdr:to>
      <xdr:col>112</xdr:col>
      <xdr:colOff>38100</xdr:colOff>
      <xdr:row>85</xdr:row>
      <xdr:rowOff>67673</xdr:rowOff>
    </xdr:to>
    <xdr:sp macro="" textlink="">
      <xdr:nvSpPr>
        <xdr:cNvPr id="724" name="楕円 723">
          <a:extLst>
            <a:ext uri="{FF2B5EF4-FFF2-40B4-BE49-F238E27FC236}">
              <a16:creationId xmlns:a16="http://schemas.microsoft.com/office/drawing/2014/main" id="{C23846DA-514E-4059-8189-686E66E94947}"/>
            </a:ext>
          </a:extLst>
        </xdr:cNvPr>
        <xdr:cNvSpPr/>
      </xdr:nvSpPr>
      <xdr:spPr>
        <a:xfrm>
          <a:off x="21272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13607</xdr:rowOff>
    </xdr:from>
    <xdr:to>
      <xdr:col>116</xdr:col>
      <xdr:colOff>63500</xdr:colOff>
      <xdr:row>85</xdr:row>
      <xdr:rowOff>16873</xdr:rowOff>
    </xdr:to>
    <xdr:cxnSp macro="">
      <xdr:nvCxnSpPr>
        <xdr:cNvPr id="725" name="直線コネクタ 724">
          <a:extLst>
            <a:ext uri="{FF2B5EF4-FFF2-40B4-BE49-F238E27FC236}">
              <a16:creationId xmlns:a16="http://schemas.microsoft.com/office/drawing/2014/main" id="{7F3B4D6D-57F3-41E3-876B-4C6471966EC9}"/>
            </a:ext>
          </a:extLst>
        </xdr:cNvPr>
        <xdr:cNvCxnSpPr/>
      </xdr:nvCxnSpPr>
      <xdr:spPr>
        <a:xfrm flipV="1">
          <a:off x="21323300" y="1458685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139156</xdr:rowOff>
    </xdr:from>
    <xdr:to>
      <xdr:col>107</xdr:col>
      <xdr:colOff>101600</xdr:colOff>
      <xdr:row>85</xdr:row>
      <xdr:rowOff>69306</xdr:rowOff>
    </xdr:to>
    <xdr:sp macro="" textlink="">
      <xdr:nvSpPr>
        <xdr:cNvPr id="726" name="楕円 725">
          <a:extLst>
            <a:ext uri="{FF2B5EF4-FFF2-40B4-BE49-F238E27FC236}">
              <a16:creationId xmlns:a16="http://schemas.microsoft.com/office/drawing/2014/main" id="{39745D80-5D17-4729-AD5B-5211B8540131}"/>
            </a:ext>
          </a:extLst>
        </xdr:cNvPr>
        <xdr:cNvSpPr/>
      </xdr:nvSpPr>
      <xdr:spPr>
        <a:xfrm>
          <a:off x="20383500" y="1454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16873</xdr:rowOff>
    </xdr:from>
    <xdr:to>
      <xdr:col>111</xdr:col>
      <xdr:colOff>177800</xdr:colOff>
      <xdr:row>85</xdr:row>
      <xdr:rowOff>18506</xdr:rowOff>
    </xdr:to>
    <xdr:cxnSp macro="">
      <xdr:nvCxnSpPr>
        <xdr:cNvPr id="727" name="直線コネクタ 726">
          <a:extLst>
            <a:ext uri="{FF2B5EF4-FFF2-40B4-BE49-F238E27FC236}">
              <a16:creationId xmlns:a16="http://schemas.microsoft.com/office/drawing/2014/main" id="{549008CD-76CE-4B52-AABD-6361759CE737}"/>
            </a:ext>
          </a:extLst>
        </xdr:cNvPr>
        <xdr:cNvCxnSpPr/>
      </xdr:nvCxnSpPr>
      <xdr:spPr>
        <a:xfrm flipV="1">
          <a:off x="20434300" y="1459012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28" name="楕円 727">
          <a:extLst>
            <a:ext uri="{FF2B5EF4-FFF2-40B4-BE49-F238E27FC236}">
              <a16:creationId xmlns:a16="http://schemas.microsoft.com/office/drawing/2014/main" id="{E150A1C6-76CD-46C7-B659-B2537A9158E1}"/>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18506</xdr:rowOff>
    </xdr:from>
    <xdr:to>
      <xdr:col>107</xdr:col>
      <xdr:colOff>50800</xdr:colOff>
      <xdr:row>85</xdr:row>
      <xdr:rowOff>49530</xdr:rowOff>
    </xdr:to>
    <xdr:cxnSp macro="">
      <xdr:nvCxnSpPr>
        <xdr:cNvPr id="729" name="直線コネクタ 728">
          <a:extLst>
            <a:ext uri="{FF2B5EF4-FFF2-40B4-BE49-F238E27FC236}">
              <a16:creationId xmlns:a16="http://schemas.microsoft.com/office/drawing/2014/main" id="{DEF56C35-2BCD-4AB6-81B5-463A2326EF53}"/>
            </a:ext>
          </a:extLst>
        </xdr:cNvPr>
        <xdr:cNvCxnSpPr/>
      </xdr:nvCxnSpPr>
      <xdr:spPr>
        <a:xfrm flipV="1">
          <a:off x="19545300" y="1459175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11793</xdr:rowOff>
    </xdr:from>
    <xdr:to>
      <xdr:col>98</xdr:col>
      <xdr:colOff>38100</xdr:colOff>
      <xdr:row>85</xdr:row>
      <xdr:rowOff>113393</xdr:rowOff>
    </xdr:to>
    <xdr:sp macro="" textlink="">
      <xdr:nvSpPr>
        <xdr:cNvPr id="730" name="楕円 729">
          <a:extLst>
            <a:ext uri="{FF2B5EF4-FFF2-40B4-BE49-F238E27FC236}">
              <a16:creationId xmlns:a16="http://schemas.microsoft.com/office/drawing/2014/main" id="{A9F21D0D-14E9-4EAC-8ACB-C6914C91E17E}"/>
            </a:ext>
          </a:extLst>
        </xdr:cNvPr>
        <xdr:cNvSpPr/>
      </xdr:nvSpPr>
      <xdr:spPr>
        <a:xfrm>
          <a:off x="18605500" y="1458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62593</xdr:rowOff>
    </xdr:to>
    <xdr:cxnSp macro="">
      <xdr:nvCxnSpPr>
        <xdr:cNvPr id="731" name="直線コネクタ 730">
          <a:extLst>
            <a:ext uri="{FF2B5EF4-FFF2-40B4-BE49-F238E27FC236}">
              <a16:creationId xmlns:a16="http://schemas.microsoft.com/office/drawing/2014/main" id="{E272364F-C644-4F0E-9260-AB94EA75229A}"/>
            </a:ext>
          </a:extLst>
        </xdr:cNvPr>
        <xdr:cNvCxnSpPr/>
      </xdr:nvCxnSpPr>
      <xdr:spPr>
        <a:xfrm flipV="1">
          <a:off x="18656300" y="1462278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32" name="n_1aveValue【消防施設】&#10;一人当たり面積">
          <a:extLst>
            <a:ext uri="{FF2B5EF4-FFF2-40B4-BE49-F238E27FC236}">
              <a16:creationId xmlns:a16="http://schemas.microsoft.com/office/drawing/2014/main" id="{5BDD23FB-080D-402D-A2E2-5D6A0D274355}"/>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33" name="n_2aveValue【消防施設】&#10;一人当たり面積">
          <a:extLst>
            <a:ext uri="{FF2B5EF4-FFF2-40B4-BE49-F238E27FC236}">
              <a16:creationId xmlns:a16="http://schemas.microsoft.com/office/drawing/2014/main" id="{8E276FFE-5E21-4D86-9F65-61398C4B842E}"/>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734" name="n_3aveValue【消防施設】&#10;一人当たり面積">
          <a:extLst>
            <a:ext uri="{FF2B5EF4-FFF2-40B4-BE49-F238E27FC236}">
              <a16:creationId xmlns:a16="http://schemas.microsoft.com/office/drawing/2014/main" id="{56E7FBD0-087A-490C-9A51-ADD9E5E7A664}"/>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735" name="n_4aveValue【消防施設】&#10;一人当たり面積">
          <a:extLst>
            <a:ext uri="{FF2B5EF4-FFF2-40B4-BE49-F238E27FC236}">
              <a16:creationId xmlns:a16="http://schemas.microsoft.com/office/drawing/2014/main" id="{30F8F4E2-FEC5-4DF0-8906-6F1CADF501BA}"/>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84200</xdr:rowOff>
    </xdr:from>
    <xdr:ext cx="469744" cy="259045"/>
    <xdr:sp macro="" textlink="">
      <xdr:nvSpPr>
        <xdr:cNvPr id="736" name="n_1mainValue【消防施設】&#10;一人当たり面積">
          <a:extLst>
            <a:ext uri="{FF2B5EF4-FFF2-40B4-BE49-F238E27FC236}">
              <a16:creationId xmlns:a16="http://schemas.microsoft.com/office/drawing/2014/main" id="{A90C542E-F842-49F0-800D-247C4C235701}"/>
            </a:ext>
          </a:extLst>
        </xdr:cNvPr>
        <xdr:cNvSpPr txBox="1"/>
      </xdr:nvSpPr>
      <xdr:spPr>
        <a:xfrm>
          <a:off x="21075727" y="1431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85833</xdr:rowOff>
    </xdr:from>
    <xdr:ext cx="469744" cy="259045"/>
    <xdr:sp macro="" textlink="">
      <xdr:nvSpPr>
        <xdr:cNvPr id="737" name="n_2mainValue【消防施設】&#10;一人当たり面積">
          <a:extLst>
            <a:ext uri="{FF2B5EF4-FFF2-40B4-BE49-F238E27FC236}">
              <a16:creationId xmlns:a16="http://schemas.microsoft.com/office/drawing/2014/main" id="{97955F06-D3E7-4230-BC17-86929B6833A5}"/>
            </a:ext>
          </a:extLst>
        </xdr:cNvPr>
        <xdr:cNvSpPr txBox="1"/>
      </xdr:nvSpPr>
      <xdr:spPr>
        <a:xfrm>
          <a:off x="20199427" y="14316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738" name="n_3mainValue【消防施設】&#10;一人当たり面積">
          <a:extLst>
            <a:ext uri="{FF2B5EF4-FFF2-40B4-BE49-F238E27FC236}">
              <a16:creationId xmlns:a16="http://schemas.microsoft.com/office/drawing/2014/main" id="{A092F95B-FA62-440D-8050-4BCA11115A2E}"/>
            </a:ext>
          </a:extLst>
        </xdr:cNvPr>
        <xdr:cNvSpPr txBox="1"/>
      </xdr:nvSpPr>
      <xdr:spPr>
        <a:xfrm>
          <a:off x="19310427" y="1434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129920</xdr:rowOff>
    </xdr:from>
    <xdr:ext cx="469744" cy="259045"/>
    <xdr:sp macro="" textlink="">
      <xdr:nvSpPr>
        <xdr:cNvPr id="739" name="n_4mainValue【消防施設】&#10;一人当たり面積">
          <a:extLst>
            <a:ext uri="{FF2B5EF4-FFF2-40B4-BE49-F238E27FC236}">
              <a16:creationId xmlns:a16="http://schemas.microsoft.com/office/drawing/2014/main" id="{2551F816-F54B-4FE5-84BD-1A15B4668D49}"/>
            </a:ext>
          </a:extLst>
        </xdr:cNvPr>
        <xdr:cNvSpPr txBox="1"/>
      </xdr:nvSpPr>
      <xdr:spPr>
        <a:xfrm>
          <a:off x="18421427" y="14360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8BD95258-8EFC-4BC2-B23A-94B6F8A7D59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95AD0CBC-C402-485D-8B0B-3DF579AE598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662A6590-0FCF-4784-9FC1-4E391E4A4DD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50D999A6-D1DC-4BE9-BFC5-1434D7B8312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AAABCB03-92D2-4E17-9FC0-B2E08AC2303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C8F25515-8594-421D-BB02-D461D935CA0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E07C770D-F1CE-43C7-BBCE-909C22C8025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8531173F-0468-457D-8E9A-21A140D4370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73E75E6D-D07D-476E-B96B-A685A7D7E50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9681349A-D15A-4C07-B0FA-2C5E687DE0C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E977A45C-2022-4EC7-9600-EE214E7B131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1" name="直線コネクタ 750">
          <a:extLst>
            <a:ext uri="{FF2B5EF4-FFF2-40B4-BE49-F238E27FC236}">
              <a16:creationId xmlns:a16="http://schemas.microsoft.com/office/drawing/2014/main" id="{C56D4EF4-D081-4E9A-9A8F-0D19E7ADC46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2" name="テキスト ボックス 751">
          <a:extLst>
            <a:ext uri="{FF2B5EF4-FFF2-40B4-BE49-F238E27FC236}">
              <a16:creationId xmlns:a16="http://schemas.microsoft.com/office/drawing/2014/main" id="{F1ED1D3A-9110-4A39-B192-4AFA9A4FE6F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3" name="直線コネクタ 752">
          <a:extLst>
            <a:ext uri="{FF2B5EF4-FFF2-40B4-BE49-F238E27FC236}">
              <a16:creationId xmlns:a16="http://schemas.microsoft.com/office/drawing/2014/main" id="{24982376-F300-4DDE-9F85-5C23B190971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4" name="テキスト ボックス 753">
          <a:extLst>
            <a:ext uri="{FF2B5EF4-FFF2-40B4-BE49-F238E27FC236}">
              <a16:creationId xmlns:a16="http://schemas.microsoft.com/office/drawing/2014/main" id="{3817405E-06D3-4A4D-B809-CEEB59B0DDB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5" name="直線コネクタ 754">
          <a:extLst>
            <a:ext uri="{FF2B5EF4-FFF2-40B4-BE49-F238E27FC236}">
              <a16:creationId xmlns:a16="http://schemas.microsoft.com/office/drawing/2014/main" id="{DE06DCC9-790D-48A4-A98F-887CE6B912E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6" name="テキスト ボックス 755">
          <a:extLst>
            <a:ext uri="{FF2B5EF4-FFF2-40B4-BE49-F238E27FC236}">
              <a16:creationId xmlns:a16="http://schemas.microsoft.com/office/drawing/2014/main" id="{72A4A055-9A2C-441E-A1AE-6294818193E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7" name="直線コネクタ 756">
          <a:extLst>
            <a:ext uri="{FF2B5EF4-FFF2-40B4-BE49-F238E27FC236}">
              <a16:creationId xmlns:a16="http://schemas.microsoft.com/office/drawing/2014/main" id="{6A672FB5-A7F9-4EB2-BF34-791C3741114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8" name="テキスト ボックス 757">
          <a:extLst>
            <a:ext uri="{FF2B5EF4-FFF2-40B4-BE49-F238E27FC236}">
              <a16:creationId xmlns:a16="http://schemas.microsoft.com/office/drawing/2014/main" id="{8131542F-6134-4B35-B85A-6CF770AEDBA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9" name="直線コネクタ 758">
          <a:extLst>
            <a:ext uri="{FF2B5EF4-FFF2-40B4-BE49-F238E27FC236}">
              <a16:creationId xmlns:a16="http://schemas.microsoft.com/office/drawing/2014/main" id="{9DA6E4EF-D64C-4F51-84C5-235E3AA5D90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0" name="テキスト ボックス 759">
          <a:extLst>
            <a:ext uri="{FF2B5EF4-FFF2-40B4-BE49-F238E27FC236}">
              <a16:creationId xmlns:a16="http://schemas.microsoft.com/office/drawing/2014/main" id="{70509129-243D-4245-B26A-A1BF775F2521}"/>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1" name="直線コネクタ 760">
          <a:extLst>
            <a:ext uri="{FF2B5EF4-FFF2-40B4-BE49-F238E27FC236}">
              <a16:creationId xmlns:a16="http://schemas.microsoft.com/office/drawing/2014/main" id="{49F1D200-6748-4A87-B4A2-5B58834F77C6}"/>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2" name="テキスト ボックス 761">
          <a:extLst>
            <a:ext uri="{FF2B5EF4-FFF2-40B4-BE49-F238E27FC236}">
              <a16:creationId xmlns:a16="http://schemas.microsoft.com/office/drawing/2014/main" id="{88259557-3974-4735-BEB4-09AE53480C2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492E4068-664B-402F-B571-3C8EA2295A3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庁舎】&#10;有形固定資産減価償却率グラフ枠">
          <a:extLst>
            <a:ext uri="{FF2B5EF4-FFF2-40B4-BE49-F238E27FC236}">
              <a16:creationId xmlns:a16="http://schemas.microsoft.com/office/drawing/2014/main" id="{63B11FF1-A8C5-4550-9CA4-6B0B85FF23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5" name="直線コネクタ 764">
          <a:extLst>
            <a:ext uri="{FF2B5EF4-FFF2-40B4-BE49-F238E27FC236}">
              <a16:creationId xmlns:a16="http://schemas.microsoft.com/office/drawing/2014/main" id="{D77A35BD-2506-4B74-A84F-43CFBCF548D8}"/>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6" name="【庁舎】&#10;有形固定資産減価償却率最小値テキスト">
          <a:extLst>
            <a:ext uri="{FF2B5EF4-FFF2-40B4-BE49-F238E27FC236}">
              <a16:creationId xmlns:a16="http://schemas.microsoft.com/office/drawing/2014/main" id="{9EB62DE3-4AB4-4864-B5E6-F4FCEC0FF63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7" name="直線コネクタ 766">
          <a:extLst>
            <a:ext uri="{FF2B5EF4-FFF2-40B4-BE49-F238E27FC236}">
              <a16:creationId xmlns:a16="http://schemas.microsoft.com/office/drawing/2014/main" id="{90B88C46-A53D-4C25-B167-0F5E6D61829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68" name="【庁舎】&#10;有形固定資産減価償却率最大値テキスト">
          <a:extLst>
            <a:ext uri="{FF2B5EF4-FFF2-40B4-BE49-F238E27FC236}">
              <a16:creationId xmlns:a16="http://schemas.microsoft.com/office/drawing/2014/main" id="{4CC5EC44-C607-4543-84EB-641A2D751F73}"/>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69" name="直線コネクタ 768">
          <a:extLst>
            <a:ext uri="{FF2B5EF4-FFF2-40B4-BE49-F238E27FC236}">
              <a16:creationId xmlns:a16="http://schemas.microsoft.com/office/drawing/2014/main" id="{BA0454D2-7FC1-4269-BC35-412DF1874596}"/>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0" name="【庁舎】&#10;有形固定資産減価償却率平均値テキスト">
          <a:extLst>
            <a:ext uri="{FF2B5EF4-FFF2-40B4-BE49-F238E27FC236}">
              <a16:creationId xmlns:a16="http://schemas.microsoft.com/office/drawing/2014/main" id="{260DE79E-B9B0-4ADE-884B-7C10CBF582FC}"/>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1" name="フローチャート: 判断 770">
          <a:extLst>
            <a:ext uri="{FF2B5EF4-FFF2-40B4-BE49-F238E27FC236}">
              <a16:creationId xmlns:a16="http://schemas.microsoft.com/office/drawing/2014/main" id="{52C375F1-7E2C-4099-9B48-B2417CC32D73}"/>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2" name="フローチャート: 判断 771">
          <a:extLst>
            <a:ext uri="{FF2B5EF4-FFF2-40B4-BE49-F238E27FC236}">
              <a16:creationId xmlns:a16="http://schemas.microsoft.com/office/drawing/2014/main" id="{ADDDBEB2-2039-4474-929B-386B73821086}"/>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3" name="フローチャート: 判断 772">
          <a:extLst>
            <a:ext uri="{FF2B5EF4-FFF2-40B4-BE49-F238E27FC236}">
              <a16:creationId xmlns:a16="http://schemas.microsoft.com/office/drawing/2014/main" id="{AEC61BAA-1927-45E2-A0D5-C251D083C437}"/>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4" name="フローチャート: 判断 773">
          <a:extLst>
            <a:ext uri="{FF2B5EF4-FFF2-40B4-BE49-F238E27FC236}">
              <a16:creationId xmlns:a16="http://schemas.microsoft.com/office/drawing/2014/main" id="{41B3CBA4-2242-4322-A510-F17B870C0EAA}"/>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5" name="フローチャート: 判断 774">
          <a:extLst>
            <a:ext uri="{FF2B5EF4-FFF2-40B4-BE49-F238E27FC236}">
              <a16:creationId xmlns:a16="http://schemas.microsoft.com/office/drawing/2014/main" id="{49BC23B8-0668-4FC1-886E-D05DEDD6DFAA}"/>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50670-DBB1-42FE-92F1-CB3F265DEEF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E883989-41E1-4E9C-8A9A-9EE187F481B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62703B1-4765-4E27-8A39-AE8100BE15E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2FF4D67-0636-43F2-B0D6-41000E994CB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DCF5D512-4CDF-46B3-B3FF-0875701E798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164193</xdr:rowOff>
    </xdr:from>
    <xdr:to>
      <xdr:col>85</xdr:col>
      <xdr:colOff>177800</xdr:colOff>
      <xdr:row>105</xdr:row>
      <xdr:rowOff>94343</xdr:rowOff>
    </xdr:to>
    <xdr:sp macro="" textlink="">
      <xdr:nvSpPr>
        <xdr:cNvPr id="781" name="楕円 780">
          <a:extLst>
            <a:ext uri="{FF2B5EF4-FFF2-40B4-BE49-F238E27FC236}">
              <a16:creationId xmlns:a16="http://schemas.microsoft.com/office/drawing/2014/main" id="{6CBDC62B-1137-47DD-978F-32D94223FC22}"/>
            </a:ext>
          </a:extLst>
        </xdr:cNvPr>
        <xdr:cNvSpPr/>
      </xdr:nvSpPr>
      <xdr:spPr>
        <a:xfrm>
          <a:off x="162687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142620</xdr:rowOff>
    </xdr:from>
    <xdr:ext cx="405111" cy="259045"/>
    <xdr:sp macro="" textlink="">
      <xdr:nvSpPr>
        <xdr:cNvPr id="782" name="【庁舎】&#10;有形固定資産減価償却率該当値テキスト">
          <a:extLst>
            <a:ext uri="{FF2B5EF4-FFF2-40B4-BE49-F238E27FC236}">
              <a16:creationId xmlns:a16="http://schemas.microsoft.com/office/drawing/2014/main" id="{80EA870D-B7B5-4ED8-9A8B-D9707B02519A}"/>
            </a:ext>
          </a:extLst>
        </xdr:cNvPr>
        <xdr:cNvSpPr txBox="1"/>
      </xdr:nvSpPr>
      <xdr:spPr>
        <a:xfrm>
          <a:off x="16357600" y="1797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129902</xdr:rowOff>
    </xdr:from>
    <xdr:to>
      <xdr:col>81</xdr:col>
      <xdr:colOff>101600</xdr:colOff>
      <xdr:row>105</xdr:row>
      <xdr:rowOff>60052</xdr:rowOff>
    </xdr:to>
    <xdr:sp macro="" textlink="">
      <xdr:nvSpPr>
        <xdr:cNvPr id="783" name="楕円 782">
          <a:extLst>
            <a:ext uri="{FF2B5EF4-FFF2-40B4-BE49-F238E27FC236}">
              <a16:creationId xmlns:a16="http://schemas.microsoft.com/office/drawing/2014/main" id="{878D3F0A-4797-476C-9802-0B1A48D4CF4F}"/>
            </a:ext>
          </a:extLst>
        </xdr:cNvPr>
        <xdr:cNvSpPr/>
      </xdr:nvSpPr>
      <xdr:spPr>
        <a:xfrm>
          <a:off x="15430500" y="1796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9252</xdr:rowOff>
    </xdr:from>
    <xdr:to>
      <xdr:col>85</xdr:col>
      <xdr:colOff>127000</xdr:colOff>
      <xdr:row>105</xdr:row>
      <xdr:rowOff>43543</xdr:rowOff>
    </xdr:to>
    <xdr:cxnSp macro="">
      <xdr:nvCxnSpPr>
        <xdr:cNvPr id="784" name="直線コネクタ 783">
          <a:extLst>
            <a:ext uri="{FF2B5EF4-FFF2-40B4-BE49-F238E27FC236}">
              <a16:creationId xmlns:a16="http://schemas.microsoft.com/office/drawing/2014/main" id="{8B4A7797-6DC7-4D5A-AA83-9B803B78A760}"/>
            </a:ext>
          </a:extLst>
        </xdr:cNvPr>
        <xdr:cNvCxnSpPr/>
      </xdr:nvCxnSpPr>
      <xdr:spPr>
        <a:xfrm>
          <a:off x="15481300" y="1801150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95613</xdr:rowOff>
    </xdr:from>
    <xdr:to>
      <xdr:col>76</xdr:col>
      <xdr:colOff>165100</xdr:colOff>
      <xdr:row>105</xdr:row>
      <xdr:rowOff>25763</xdr:rowOff>
    </xdr:to>
    <xdr:sp macro="" textlink="">
      <xdr:nvSpPr>
        <xdr:cNvPr id="785" name="楕円 784">
          <a:extLst>
            <a:ext uri="{FF2B5EF4-FFF2-40B4-BE49-F238E27FC236}">
              <a16:creationId xmlns:a16="http://schemas.microsoft.com/office/drawing/2014/main" id="{F33107C3-8C6B-4F4F-B4FB-D79FB82F0058}"/>
            </a:ext>
          </a:extLst>
        </xdr:cNvPr>
        <xdr:cNvSpPr/>
      </xdr:nvSpPr>
      <xdr:spPr>
        <a:xfrm>
          <a:off x="145415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146413</xdr:rowOff>
    </xdr:from>
    <xdr:to>
      <xdr:col>81</xdr:col>
      <xdr:colOff>50800</xdr:colOff>
      <xdr:row>105</xdr:row>
      <xdr:rowOff>9252</xdr:rowOff>
    </xdr:to>
    <xdr:cxnSp macro="">
      <xdr:nvCxnSpPr>
        <xdr:cNvPr id="786" name="直線コネクタ 785">
          <a:extLst>
            <a:ext uri="{FF2B5EF4-FFF2-40B4-BE49-F238E27FC236}">
              <a16:creationId xmlns:a16="http://schemas.microsoft.com/office/drawing/2014/main" id="{7DA08EDF-2C83-4661-AA1E-9728629FBB6D}"/>
            </a:ext>
          </a:extLst>
        </xdr:cNvPr>
        <xdr:cNvCxnSpPr/>
      </xdr:nvCxnSpPr>
      <xdr:spPr>
        <a:xfrm>
          <a:off x="14592300" y="1797721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71120</xdr:rowOff>
    </xdr:from>
    <xdr:to>
      <xdr:col>72</xdr:col>
      <xdr:colOff>38100</xdr:colOff>
      <xdr:row>105</xdr:row>
      <xdr:rowOff>1270</xdr:rowOff>
    </xdr:to>
    <xdr:sp macro="" textlink="">
      <xdr:nvSpPr>
        <xdr:cNvPr id="787" name="楕円 786">
          <a:extLst>
            <a:ext uri="{FF2B5EF4-FFF2-40B4-BE49-F238E27FC236}">
              <a16:creationId xmlns:a16="http://schemas.microsoft.com/office/drawing/2014/main" id="{DD33CFAC-DCE9-4D09-9F8D-BFFF64660E24}"/>
            </a:ext>
          </a:extLst>
        </xdr:cNvPr>
        <xdr:cNvSpPr/>
      </xdr:nvSpPr>
      <xdr:spPr>
        <a:xfrm>
          <a:off x="13652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121920</xdr:rowOff>
    </xdr:from>
    <xdr:to>
      <xdr:col>76</xdr:col>
      <xdr:colOff>114300</xdr:colOff>
      <xdr:row>104</xdr:row>
      <xdr:rowOff>146413</xdr:rowOff>
    </xdr:to>
    <xdr:cxnSp macro="">
      <xdr:nvCxnSpPr>
        <xdr:cNvPr id="788" name="直線コネクタ 787">
          <a:extLst>
            <a:ext uri="{FF2B5EF4-FFF2-40B4-BE49-F238E27FC236}">
              <a16:creationId xmlns:a16="http://schemas.microsoft.com/office/drawing/2014/main" id="{6EBD55E9-D045-4000-A21F-DA66B0C38541}"/>
            </a:ext>
          </a:extLst>
        </xdr:cNvPr>
        <xdr:cNvCxnSpPr/>
      </xdr:nvCxnSpPr>
      <xdr:spPr>
        <a:xfrm>
          <a:off x="13703300" y="1795272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54792</xdr:rowOff>
    </xdr:from>
    <xdr:to>
      <xdr:col>67</xdr:col>
      <xdr:colOff>101600</xdr:colOff>
      <xdr:row>104</xdr:row>
      <xdr:rowOff>156392</xdr:rowOff>
    </xdr:to>
    <xdr:sp macro="" textlink="">
      <xdr:nvSpPr>
        <xdr:cNvPr id="789" name="楕円 788">
          <a:extLst>
            <a:ext uri="{FF2B5EF4-FFF2-40B4-BE49-F238E27FC236}">
              <a16:creationId xmlns:a16="http://schemas.microsoft.com/office/drawing/2014/main" id="{F4FB1BD4-64A5-4D24-99FE-307C3A841F71}"/>
            </a:ext>
          </a:extLst>
        </xdr:cNvPr>
        <xdr:cNvSpPr/>
      </xdr:nvSpPr>
      <xdr:spPr>
        <a:xfrm>
          <a:off x="12763500" y="1788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105592</xdr:rowOff>
    </xdr:from>
    <xdr:to>
      <xdr:col>71</xdr:col>
      <xdr:colOff>177800</xdr:colOff>
      <xdr:row>104</xdr:row>
      <xdr:rowOff>121920</xdr:rowOff>
    </xdr:to>
    <xdr:cxnSp macro="">
      <xdr:nvCxnSpPr>
        <xdr:cNvPr id="790" name="直線コネクタ 789">
          <a:extLst>
            <a:ext uri="{FF2B5EF4-FFF2-40B4-BE49-F238E27FC236}">
              <a16:creationId xmlns:a16="http://schemas.microsoft.com/office/drawing/2014/main" id="{BF0827AA-EB13-42F9-BD19-2C94A0A5325A}"/>
            </a:ext>
          </a:extLst>
        </xdr:cNvPr>
        <xdr:cNvCxnSpPr/>
      </xdr:nvCxnSpPr>
      <xdr:spPr>
        <a:xfrm>
          <a:off x="12814300" y="179363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1" name="n_1aveValue【庁舎】&#10;有形固定資産減価償却率">
          <a:extLst>
            <a:ext uri="{FF2B5EF4-FFF2-40B4-BE49-F238E27FC236}">
              <a16:creationId xmlns:a16="http://schemas.microsoft.com/office/drawing/2014/main" id="{73A3DB01-F1EA-46C8-8F05-FE9332EFB153}"/>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2" name="n_2aveValue【庁舎】&#10;有形固定資産減価償却率">
          <a:extLst>
            <a:ext uri="{FF2B5EF4-FFF2-40B4-BE49-F238E27FC236}">
              <a16:creationId xmlns:a16="http://schemas.microsoft.com/office/drawing/2014/main" id="{44BBB642-7234-4B6F-A844-4FD3AB33B7DD}"/>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3" name="n_3aveValue【庁舎】&#10;有形固定資産減価償却率">
          <a:extLst>
            <a:ext uri="{FF2B5EF4-FFF2-40B4-BE49-F238E27FC236}">
              <a16:creationId xmlns:a16="http://schemas.microsoft.com/office/drawing/2014/main" id="{B46A49CD-099A-4AEA-8EF0-BCFBB490C892}"/>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4" name="n_4aveValue【庁舎】&#10;有形固定資産減価償却率">
          <a:extLst>
            <a:ext uri="{FF2B5EF4-FFF2-40B4-BE49-F238E27FC236}">
              <a16:creationId xmlns:a16="http://schemas.microsoft.com/office/drawing/2014/main" id="{AA6DA4ED-53CE-4A56-B0C6-FF55D6ED5E9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51179</xdr:rowOff>
    </xdr:from>
    <xdr:ext cx="405111" cy="259045"/>
    <xdr:sp macro="" textlink="">
      <xdr:nvSpPr>
        <xdr:cNvPr id="795" name="n_1mainValue【庁舎】&#10;有形固定資産減価償却率">
          <a:extLst>
            <a:ext uri="{FF2B5EF4-FFF2-40B4-BE49-F238E27FC236}">
              <a16:creationId xmlns:a16="http://schemas.microsoft.com/office/drawing/2014/main" id="{8A1D7A88-8A69-4415-ACE1-07E7C9C75AD0}"/>
            </a:ext>
          </a:extLst>
        </xdr:cNvPr>
        <xdr:cNvSpPr txBox="1"/>
      </xdr:nvSpPr>
      <xdr:spPr>
        <a:xfrm>
          <a:off x="152660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16890</xdr:rowOff>
    </xdr:from>
    <xdr:ext cx="405111" cy="259045"/>
    <xdr:sp macro="" textlink="">
      <xdr:nvSpPr>
        <xdr:cNvPr id="796" name="n_2mainValue【庁舎】&#10;有形固定資産減価償却率">
          <a:extLst>
            <a:ext uri="{FF2B5EF4-FFF2-40B4-BE49-F238E27FC236}">
              <a16:creationId xmlns:a16="http://schemas.microsoft.com/office/drawing/2014/main" id="{C8827A26-2ECC-4288-AE07-21140317A886}"/>
            </a:ext>
          </a:extLst>
        </xdr:cNvPr>
        <xdr:cNvSpPr txBox="1"/>
      </xdr:nvSpPr>
      <xdr:spPr>
        <a:xfrm>
          <a:off x="14389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163847</xdr:rowOff>
    </xdr:from>
    <xdr:ext cx="405111" cy="259045"/>
    <xdr:sp macro="" textlink="">
      <xdr:nvSpPr>
        <xdr:cNvPr id="797" name="n_3mainValue【庁舎】&#10;有形固定資産減価償却率">
          <a:extLst>
            <a:ext uri="{FF2B5EF4-FFF2-40B4-BE49-F238E27FC236}">
              <a16:creationId xmlns:a16="http://schemas.microsoft.com/office/drawing/2014/main" id="{DA31546E-7CCA-4ED4-A3BB-19ED031E799D}"/>
            </a:ext>
          </a:extLst>
        </xdr:cNvPr>
        <xdr:cNvSpPr txBox="1"/>
      </xdr:nvSpPr>
      <xdr:spPr>
        <a:xfrm>
          <a:off x="13500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147519</xdr:rowOff>
    </xdr:from>
    <xdr:ext cx="405111" cy="259045"/>
    <xdr:sp macro="" textlink="">
      <xdr:nvSpPr>
        <xdr:cNvPr id="798" name="n_4mainValue【庁舎】&#10;有形固定資産減価償却率">
          <a:extLst>
            <a:ext uri="{FF2B5EF4-FFF2-40B4-BE49-F238E27FC236}">
              <a16:creationId xmlns:a16="http://schemas.microsoft.com/office/drawing/2014/main" id="{B7323F87-F680-4E8D-A7D8-24B3E2A8F103}"/>
            </a:ext>
          </a:extLst>
        </xdr:cNvPr>
        <xdr:cNvSpPr txBox="1"/>
      </xdr:nvSpPr>
      <xdr:spPr>
        <a:xfrm>
          <a:off x="12611744" y="1797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696D2617-5134-45DE-8540-C07199080A2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15B3955B-2DA4-4DF5-8D23-0278B0FA1BB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13E8414E-5FE7-4F46-B3C8-053ED811810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44A428E1-6B00-4362-B56C-303F8105D8E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3E8B5DED-47B4-4A4B-8AA4-50B4E588920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288CBEBA-4A91-4249-84F4-06B7EA1419E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DA04AF65-2483-4B66-B45F-AF5D3778FEA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3B83B191-C43C-4998-A84D-5A08EDECE4D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0F5F77A1-F89D-4440-940C-B69FA097CF3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80DC858D-B132-4913-BCF7-083B3C529BA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6C819B30-86CC-4107-BEC1-E5B58141562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1D833499-1127-4A41-B4D0-9508D4A11D2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9557329B-C1B6-4EBC-9202-DE38F5F669D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1BF4A41F-73EC-4B06-84C5-C966D05C3E6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510D2DB4-0F2B-44F2-B677-0EAAC85774A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A710C8A2-4776-4826-A14A-67D0E9477FE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D54BA83B-AD88-48EF-A370-B688C967FB0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31CDCF49-4AED-4352-8817-C663CB74AE7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E75C68DC-442C-41E8-8E7F-791E392AF96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EDB52152-DC24-4C9F-98B7-815C8FD3173A}"/>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AFDE4807-1AEC-4838-9553-4D33DAB1864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583C8B9B-1410-4AD4-88F6-DA952CD132E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764965CE-6316-4D8E-881E-B2FD4CE142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2" name="直線コネクタ 821">
          <a:extLst>
            <a:ext uri="{FF2B5EF4-FFF2-40B4-BE49-F238E27FC236}">
              <a16:creationId xmlns:a16="http://schemas.microsoft.com/office/drawing/2014/main" id="{5964992C-EA21-4FA3-9647-13EA996701A6}"/>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3" name="【庁舎】&#10;一人当たり面積最小値テキスト">
          <a:extLst>
            <a:ext uri="{FF2B5EF4-FFF2-40B4-BE49-F238E27FC236}">
              <a16:creationId xmlns:a16="http://schemas.microsoft.com/office/drawing/2014/main" id="{C80FD645-98DA-405D-9707-F7FCDEF6848F}"/>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4" name="直線コネクタ 823">
          <a:extLst>
            <a:ext uri="{FF2B5EF4-FFF2-40B4-BE49-F238E27FC236}">
              <a16:creationId xmlns:a16="http://schemas.microsoft.com/office/drawing/2014/main" id="{1FFF203C-2EB3-4798-A5EA-A05414EF8344}"/>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5" name="【庁舎】&#10;一人当たり面積最大値テキスト">
          <a:extLst>
            <a:ext uri="{FF2B5EF4-FFF2-40B4-BE49-F238E27FC236}">
              <a16:creationId xmlns:a16="http://schemas.microsoft.com/office/drawing/2014/main" id="{CA21820A-F0F4-4086-B508-2BA81A722526}"/>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6" name="直線コネクタ 825">
          <a:extLst>
            <a:ext uri="{FF2B5EF4-FFF2-40B4-BE49-F238E27FC236}">
              <a16:creationId xmlns:a16="http://schemas.microsoft.com/office/drawing/2014/main" id="{2C11432B-D45E-42F8-A9E2-36D8B2999ADD}"/>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27" name="【庁舎】&#10;一人当たり面積平均値テキスト">
          <a:extLst>
            <a:ext uri="{FF2B5EF4-FFF2-40B4-BE49-F238E27FC236}">
              <a16:creationId xmlns:a16="http://schemas.microsoft.com/office/drawing/2014/main" id="{AC38A18A-75B5-45EB-AC02-330DFF9C4A07}"/>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28" name="フローチャート: 判断 827">
          <a:extLst>
            <a:ext uri="{FF2B5EF4-FFF2-40B4-BE49-F238E27FC236}">
              <a16:creationId xmlns:a16="http://schemas.microsoft.com/office/drawing/2014/main" id="{DC3AEEDA-EBB5-4CF1-9FBB-F9C02131FC65}"/>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29" name="フローチャート: 判断 828">
          <a:extLst>
            <a:ext uri="{FF2B5EF4-FFF2-40B4-BE49-F238E27FC236}">
              <a16:creationId xmlns:a16="http://schemas.microsoft.com/office/drawing/2014/main" id="{C5C84352-5E2D-4680-A4D8-950DC3DF95D7}"/>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0" name="フローチャート: 判断 829">
          <a:extLst>
            <a:ext uri="{FF2B5EF4-FFF2-40B4-BE49-F238E27FC236}">
              <a16:creationId xmlns:a16="http://schemas.microsoft.com/office/drawing/2014/main" id="{9E70736D-46A2-481C-8507-106A8BC357B6}"/>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1" name="フローチャート: 判断 830">
          <a:extLst>
            <a:ext uri="{FF2B5EF4-FFF2-40B4-BE49-F238E27FC236}">
              <a16:creationId xmlns:a16="http://schemas.microsoft.com/office/drawing/2014/main" id="{4876A261-0369-4967-A69E-CC088FA0024F}"/>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32" name="フローチャート: 判断 831">
          <a:extLst>
            <a:ext uri="{FF2B5EF4-FFF2-40B4-BE49-F238E27FC236}">
              <a16:creationId xmlns:a16="http://schemas.microsoft.com/office/drawing/2014/main" id="{8FD60A31-79C5-46F9-9F04-B1B73B796692}"/>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62EF07E-A652-4EDD-A227-A3A6B4894DB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1C31B95D-B0E5-4685-BACE-146A9963CC2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8C70C3C3-E8BB-4540-93F2-E47DD314EDB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ED55EDD-C6A7-45C9-A595-C6B4C5F9F3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23EA5271-1294-4E2B-8520-BA3A66D491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62230</xdr:rowOff>
    </xdr:from>
    <xdr:to>
      <xdr:col>116</xdr:col>
      <xdr:colOff>114300</xdr:colOff>
      <xdr:row>101</xdr:row>
      <xdr:rowOff>163830</xdr:rowOff>
    </xdr:to>
    <xdr:sp macro="" textlink="">
      <xdr:nvSpPr>
        <xdr:cNvPr id="838" name="楕円 837">
          <a:extLst>
            <a:ext uri="{FF2B5EF4-FFF2-40B4-BE49-F238E27FC236}">
              <a16:creationId xmlns:a16="http://schemas.microsoft.com/office/drawing/2014/main" id="{00361BED-9C6D-4282-8E50-F374D0FA11BA}"/>
            </a:ext>
          </a:extLst>
        </xdr:cNvPr>
        <xdr:cNvSpPr/>
      </xdr:nvSpPr>
      <xdr:spPr>
        <a:xfrm>
          <a:off x="22110700" y="1737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85107</xdr:rowOff>
    </xdr:from>
    <xdr:ext cx="469744" cy="259045"/>
    <xdr:sp macro="" textlink="">
      <xdr:nvSpPr>
        <xdr:cNvPr id="839" name="【庁舎】&#10;一人当たり面積該当値テキスト">
          <a:extLst>
            <a:ext uri="{FF2B5EF4-FFF2-40B4-BE49-F238E27FC236}">
              <a16:creationId xmlns:a16="http://schemas.microsoft.com/office/drawing/2014/main" id="{4039C8BD-6948-49A3-BDE4-F43604C2602C}"/>
            </a:ext>
          </a:extLst>
        </xdr:cNvPr>
        <xdr:cNvSpPr txBox="1"/>
      </xdr:nvSpPr>
      <xdr:spPr>
        <a:xfrm>
          <a:off x="22199600" y="1723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135889</xdr:rowOff>
    </xdr:from>
    <xdr:to>
      <xdr:col>112</xdr:col>
      <xdr:colOff>38100</xdr:colOff>
      <xdr:row>102</xdr:row>
      <xdr:rowOff>66039</xdr:rowOff>
    </xdr:to>
    <xdr:sp macro="" textlink="">
      <xdr:nvSpPr>
        <xdr:cNvPr id="840" name="楕円 839">
          <a:extLst>
            <a:ext uri="{FF2B5EF4-FFF2-40B4-BE49-F238E27FC236}">
              <a16:creationId xmlns:a16="http://schemas.microsoft.com/office/drawing/2014/main" id="{B89708B9-6454-41B6-9FE5-2C62C00AE3C3}"/>
            </a:ext>
          </a:extLst>
        </xdr:cNvPr>
        <xdr:cNvSpPr/>
      </xdr:nvSpPr>
      <xdr:spPr>
        <a:xfrm>
          <a:off x="212725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113030</xdr:rowOff>
    </xdr:from>
    <xdr:to>
      <xdr:col>116</xdr:col>
      <xdr:colOff>63500</xdr:colOff>
      <xdr:row>102</xdr:row>
      <xdr:rowOff>15239</xdr:rowOff>
    </xdr:to>
    <xdr:cxnSp macro="">
      <xdr:nvCxnSpPr>
        <xdr:cNvPr id="841" name="直線コネクタ 840">
          <a:extLst>
            <a:ext uri="{FF2B5EF4-FFF2-40B4-BE49-F238E27FC236}">
              <a16:creationId xmlns:a16="http://schemas.microsoft.com/office/drawing/2014/main" id="{817C01B6-4FA1-4D57-87D8-63BDFAEFCCE9}"/>
            </a:ext>
          </a:extLst>
        </xdr:cNvPr>
        <xdr:cNvCxnSpPr/>
      </xdr:nvCxnSpPr>
      <xdr:spPr>
        <a:xfrm flipV="1">
          <a:off x="21323300" y="17429480"/>
          <a:ext cx="838200" cy="7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154939</xdr:rowOff>
    </xdr:from>
    <xdr:to>
      <xdr:col>107</xdr:col>
      <xdr:colOff>101600</xdr:colOff>
      <xdr:row>102</xdr:row>
      <xdr:rowOff>85089</xdr:rowOff>
    </xdr:to>
    <xdr:sp macro="" textlink="">
      <xdr:nvSpPr>
        <xdr:cNvPr id="842" name="楕円 841">
          <a:extLst>
            <a:ext uri="{FF2B5EF4-FFF2-40B4-BE49-F238E27FC236}">
              <a16:creationId xmlns:a16="http://schemas.microsoft.com/office/drawing/2014/main" id="{E1C9C5C5-651B-4A69-965B-9D637BF69E96}"/>
            </a:ext>
          </a:extLst>
        </xdr:cNvPr>
        <xdr:cNvSpPr/>
      </xdr:nvSpPr>
      <xdr:spPr>
        <a:xfrm>
          <a:off x="20383500" y="17471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15239</xdr:rowOff>
    </xdr:from>
    <xdr:to>
      <xdr:col>111</xdr:col>
      <xdr:colOff>177800</xdr:colOff>
      <xdr:row>102</xdr:row>
      <xdr:rowOff>34289</xdr:rowOff>
    </xdr:to>
    <xdr:cxnSp macro="">
      <xdr:nvCxnSpPr>
        <xdr:cNvPr id="843" name="直線コネクタ 842">
          <a:extLst>
            <a:ext uri="{FF2B5EF4-FFF2-40B4-BE49-F238E27FC236}">
              <a16:creationId xmlns:a16="http://schemas.microsoft.com/office/drawing/2014/main" id="{DD8A5E04-6E1C-40C4-B5D8-2CBBED66DC70}"/>
            </a:ext>
          </a:extLst>
        </xdr:cNvPr>
        <xdr:cNvCxnSpPr/>
      </xdr:nvCxnSpPr>
      <xdr:spPr>
        <a:xfrm flipV="1">
          <a:off x="20434300" y="175031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30480</xdr:rowOff>
    </xdr:from>
    <xdr:to>
      <xdr:col>102</xdr:col>
      <xdr:colOff>165100</xdr:colOff>
      <xdr:row>102</xdr:row>
      <xdr:rowOff>132080</xdr:rowOff>
    </xdr:to>
    <xdr:sp macro="" textlink="">
      <xdr:nvSpPr>
        <xdr:cNvPr id="844" name="楕円 843">
          <a:extLst>
            <a:ext uri="{FF2B5EF4-FFF2-40B4-BE49-F238E27FC236}">
              <a16:creationId xmlns:a16="http://schemas.microsoft.com/office/drawing/2014/main" id="{E0FDCC38-5E40-4837-A0FD-940016FA1170}"/>
            </a:ext>
          </a:extLst>
        </xdr:cNvPr>
        <xdr:cNvSpPr/>
      </xdr:nvSpPr>
      <xdr:spPr>
        <a:xfrm>
          <a:off x="19494500" y="175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34289</xdr:rowOff>
    </xdr:from>
    <xdr:to>
      <xdr:col>107</xdr:col>
      <xdr:colOff>50800</xdr:colOff>
      <xdr:row>102</xdr:row>
      <xdr:rowOff>81280</xdr:rowOff>
    </xdr:to>
    <xdr:cxnSp macro="">
      <xdr:nvCxnSpPr>
        <xdr:cNvPr id="845" name="直線コネクタ 844">
          <a:extLst>
            <a:ext uri="{FF2B5EF4-FFF2-40B4-BE49-F238E27FC236}">
              <a16:creationId xmlns:a16="http://schemas.microsoft.com/office/drawing/2014/main" id="{50D01319-C56F-4951-B394-3B83E01573F8}"/>
            </a:ext>
          </a:extLst>
        </xdr:cNvPr>
        <xdr:cNvCxnSpPr/>
      </xdr:nvCxnSpPr>
      <xdr:spPr>
        <a:xfrm flipV="1">
          <a:off x="19545300" y="17522189"/>
          <a:ext cx="889000" cy="4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53339</xdr:rowOff>
    </xdr:from>
    <xdr:to>
      <xdr:col>98</xdr:col>
      <xdr:colOff>38100</xdr:colOff>
      <xdr:row>102</xdr:row>
      <xdr:rowOff>154939</xdr:rowOff>
    </xdr:to>
    <xdr:sp macro="" textlink="">
      <xdr:nvSpPr>
        <xdr:cNvPr id="846" name="楕円 845">
          <a:extLst>
            <a:ext uri="{FF2B5EF4-FFF2-40B4-BE49-F238E27FC236}">
              <a16:creationId xmlns:a16="http://schemas.microsoft.com/office/drawing/2014/main" id="{6CC481ED-07F0-4F1B-9A32-8992465C58A4}"/>
            </a:ext>
          </a:extLst>
        </xdr:cNvPr>
        <xdr:cNvSpPr/>
      </xdr:nvSpPr>
      <xdr:spPr>
        <a:xfrm>
          <a:off x="18605500" y="1754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81280</xdr:rowOff>
    </xdr:from>
    <xdr:to>
      <xdr:col>102</xdr:col>
      <xdr:colOff>114300</xdr:colOff>
      <xdr:row>102</xdr:row>
      <xdr:rowOff>104139</xdr:rowOff>
    </xdr:to>
    <xdr:cxnSp macro="">
      <xdr:nvCxnSpPr>
        <xdr:cNvPr id="847" name="直線コネクタ 846">
          <a:extLst>
            <a:ext uri="{FF2B5EF4-FFF2-40B4-BE49-F238E27FC236}">
              <a16:creationId xmlns:a16="http://schemas.microsoft.com/office/drawing/2014/main" id="{879A7A02-47DA-452F-9D49-AB78CD028535}"/>
            </a:ext>
          </a:extLst>
        </xdr:cNvPr>
        <xdr:cNvCxnSpPr/>
      </xdr:nvCxnSpPr>
      <xdr:spPr>
        <a:xfrm flipV="1">
          <a:off x="18656300" y="17569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48" name="n_1aveValue【庁舎】&#10;一人当たり面積">
          <a:extLst>
            <a:ext uri="{FF2B5EF4-FFF2-40B4-BE49-F238E27FC236}">
              <a16:creationId xmlns:a16="http://schemas.microsoft.com/office/drawing/2014/main" id="{EBE3ACBE-B0F9-44AC-A67C-2F0124B37EEA}"/>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49" name="n_2aveValue【庁舎】&#10;一人当たり面積">
          <a:extLst>
            <a:ext uri="{FF2B5EF4-FFF2-40B4-BE49-F238E27FC236}">
              <a16:creationId xmlns:a16="http://schemas.microsoft.com/office/drawing/2014/main" id="{1DFB192D-9C2C-4340-84D8-13167241B15E}"/>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850" name="n_3aveValue【庁舎】&#10;一人当たり面積">
          <a:extLst>
            <a:ext uri="{FF2B5EF4-FFF2-40B4-BE49-F238E27FC236}">
              <a16:creationId xmlns:a16="http://schemas.microsoft.com/office/drawing/2014/main" id="{233D5FEB-7548-4068-8F0C-14E70302E7EE}"/>
            </a:ext>
          </a:extLst>
        </xdr:cNvPr>
        <xdr:cNvSpPr txBox="1"/>
      </xdr:nvSpPr>
      <xdr:spPr>
        <a:xfrm>
          <a:off x="19310427" y="18237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851" name="n_4aveValue【庁舎】&#10;一人当たり面積">
          <a:extLst>
            <a:ext uri="{FF2B5EF4-FFF2-40B4-BE49-F238E27FC236}">
              <a16:creationId xmlns:a16="http://schemas.microsoft.com/office/drawing/2014/main" id="{75850922-F67C-45CE-A206-BC77F366A0A3}"/>
            </a:ext>
          </a:extLst>
        </xdr:cNvPr>
        <xdr:cNvSpPr txBox="1"/>
      </xdr:nvSpPr>
      <xdr:spPr>
        <a:xfrm>
          <a:off x="18421427" y="18243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82566</xdr:rowOff>
    </xdr:from>
    <xdr:ext cx="469744" cy="259045"/>
    <xdr:sp macro="" textlink="">
      <xdr:nvSpPr>
        <xdr:cNvPr id="852" name="n_1mainValue【庁舎】&#10;一人当たり面積">
          <a:extLst>
            <a:ext uri="{FF2B5EF4-FFF2-40B4-BE49-F238E27FC236}">
              <a16:creationId xmlns:a16="http://schemas.microsoft.com/office/drawing/2014/main" id="{3B686BF3-3BD7-47E3-BD37-F3D2462968AF}"/>
            </a:ext>
          </a:extLst>
        </xdr:cNvPr>
        <xdr:cNvSpPr txBox="1"/>
      </xdr:nvSpPr>
      <xdr:spPr>
        <a:xfrm>
          <a:off x="21075727" y="1722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101616</xdr:rowOff>
    </xdr:from>
    <xdr:ext cx="469744" cy="259045"/>
    <xdr:sp macro="" textlink="">
      <xdr:nvSpPr>
        <xdr:cNvPr id="853" name="n_2mainValue【庁舎】&#10;一人当たり面積">
          <a:extLst>
            <a:ext uri="{FF2B5EF4-FFF2-40B4-BE49-F238E27FC236}">
              <a16:creationId xmlns:a16="http://schemas.microsoft.com/office/drawing/2014/main" id="{FA6AAC97-F956-446C-A344-3F46E2FF0B5C}"/>
            </a:ext>
          </a:extLst>
        </xdr:cNvPr>
        <xdr:cNvSpPr txBox="1"/>
      </xdr:nvSpPr>
      <xdr:spPr>
        <a:xfrm>
          <a:off x="20199427" y="1724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148607</xdr:rowOff>
    </xdr:from>
    <xdr:ext cx="469744" cy="259045"/>
    <xdr:sp macro="" textlink="">
      <xdr:nvSpPr>
        <xdr:cNvPr id="854" name="n_3mainValue【庁舎】&#10;一人当たり面積">
          <a:extLst>
            <a:ext uri="{FF2B5EF4-FFF2-40B4-BE49-F238E27FC236}">
              <a16:creationId xmlns:a16="http://schemas.microsoft.com/office/drawing/2014/main" id="{BB34076D-89D0-4603-894C-CF77CFC9B8C0}"/>
            </a:ext>
          </a:extLst>
        </xdr:cNvPr>
        <xdr:cNvSpPr txBox="1"/>
      </xdr:nvSpPr>
      <xdr:spPr>
        <a:xfrm>
          <a:off x="19310427" y="1729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16</xdr:rowOff>
    </xdr:from>
    <xdr:ext cx="469744" cy="259045"/>
    <xdr:sp macro="" textlink="">
      <xdr:nvSpPr>
        <xdr:cNvPr id="855" name="n_4mainValue【庁舎】&#10;一人当たり面積">
          <a:extLst>
            <a:ext uri="{FF2B5EF4-FFF2-40B4-BE49-F238E27FC236}">
              <a16:creationId xmlns:a16="http://schemas.microsoft.com/office/drawing/2014/main" id="{04EE8378-263E-426E-A9C2-5AB4B77A2CA2}"/>
            </a:ext>
          </a:extLst>
        </xdr:cNvPr>
        <xdr:cNvSpPr txBox="1"/>
      </xdr:nvSpPr>
      <xdr:spPr>
        <a:xfrm>
          <a:off x="18421427" y="1731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FFBAEF42-C76A-459B-BAE9-5F650F8BCC5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DD029A1E-E80A-4FCE-B172-92C45A1E990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D535FD86-3C64-4AE7-94EC-E5A0B4CFD6C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有形固定資産減価償却率は、福祉施設及び消防施設で類似団体の平均を大幅に上回っている。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福祉施設については、一人当たり面積も類似団体の平均を上回っており、今後福祉サービスの利用状況を注視しつつ、老朽化対策や集約化の検討が必要である。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消防施設については、各地域にある消防団詰所の老朽化が原因であり、今後も地域の状況を見ながら集約化や更新を順次行う。</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その他の施設についても老朽化が進んでおり、個別の施設計画に基づいた対策を実施していく。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_9&#26376;&#20844;&#34920;&#20998;/02_&#24066;&#8594;&#30476;/08%20&#31481;&#30000;&#24066;/&#12304;&#36001;&#25919;&#29366;&#27841;&#36039;&#26009;&#38598;&#12305;_442089_&#31481;&#30000;&#24066;_2024(2&#22238;&#30446;)_.xlsx" TargetMode="External"/><Relationship Id="rId2" Type="http://schemas.openxmlformats.org/officeDocument/2006/relationships/externalLinkPath" Target="file:///\\sv802269\&#24066;&#30010;&#26449;&#25391;&#33288;&#35506;&#20849;&#26377;\&#36001;&#25919;&#29677;\&#36001;&#25919;&#25285;&#24403;R8&#24180;&#24230;\&#27770;&#31639;&#32113;&#35336;\01&#26222;&#36890;&#20250;&#35336;\R6&#36001;&#25919;&#29366;&#27841;&#36039;&#26009;&#38598;\02_9&#26376;&#20844;&#34920;&#20998;\02_&#24066;&#8594;&#30476;\08%20&#31481;&#30000;&#24066;\&#12304;&#36001;&#25919;&#29366;&#27841;&#36039;&#26009;&#38598;&#12305;_442089_&#31481;&#30000;&#24066;_2024(2&#22238;&#30446;)_.xlsx" TargetMode="External"/><Relationship Id="rId1" Type="http://schemas.openxmlformats.org/officeDocument/2006/relationships/externalLinkPath" Target="/&#36001;&#25919;&#29677;/&#36001;&#25919;&#25285;&#24403;R8&#24180;&#24230;/&#27770;&#31639;&#32113;&#35336;/01&#26222;&#36890;&#20250;&#35336;/R6&#36001;&#25919;&#29366;&#27841;&#36039;&#26009;&#38598;/02_9&#26376;&#20844;&#34920;&#20998;/02_&#24066;&#8594;&#30476;/08%20&#31481;&#30000;&#24066;/&#12304;&#36001;&#25919;&#29366;&#27841;&#36039;&#26009;&#38598;&#12305;_442089_&#31481;&#30000;&#24066;_2024(2&#22238;&#30446;)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24.9</v>
          </cell>
          <cell r="BX51">
            <v>19.899999999999999</v>
          </cell>
          <cell r="CF51">
            <v>11</v>
          </cell>
          <cell r="CN51">
            <v>7.6</v>
          </cell>
          <cell r="CV51">
            <v>16.899999999999999</v>
          </cell>
        </row>
        <row r="53">
          <cell r="BP53">
            <v>73.7</v>
          </cell>
          <cell r="BX53">
            <v>75.2</v>
          </cell>
          <cell r="CF53">
            <v>76.900000000000006</v>
          </cell>
          <cell r="CN53">
            <v>78.5</v>
          </cell>
          <cell r="CV53">
            <v>80.099999999999994</v>
          </cell>
        </row>
        <row r="55">
          <cell r="AN55" t="str">
            <v>類似団体内平均値</v>
          </cell>
          <cell r="BP55">
            <v>41.5</v>
          </cell>
          <cell r="BX55">
            <v>25.2</v>
          </cell>
          <cell r="CF55">
            <v>15.7</v>
          </cell>
          <cell r="CN55">
            <v>10.199999999999999</v>
          </cell>
          <cell r="CV55">
            <v>10.5</v>
          </cell>
        </row>
        <row r="57">
          <cell r="BP57">
            <v>61.7</v>
          </cell>
          <cell r="BX57">
            <v>62.5</v>
          </cell>
          <cell r="CF57">
            <v>64.3</v>
          </cell>
          <cell r="CN57">
            <v>64.7</v>
          </cell>
          <cell r="CV57">
            <v>65.7</v>
          </cell>
        </row>
        <row r="72">
          <cell r="BP72" t="str">
            <v>R02</v>
          </cell>
          <cell r="BX72" t="str">
            <v>R03</v>
          </cell>
          <cell r="CF72" t="str">
            <v>R04</v>
          </cell>
          <cell r="CN72" t="str">
            <v>R05</v>
          </cell>
          <cell r="CV72" t="str">
            <v>R06</v>
          </cell>
        </row>
        <row r="73">
          <cell r="AN73" t="str">
            <v>当該団体値</v>
          </cell>
          <cell r="BP73">
            <v>24.9</v>
          </cell>
          <cell r="BX73">
            <v>19.899999999999999</v>
          </cell>
          <cell r="CF73">
            <v>11</v>
          </cell>
          <cell r="CN73">
            <v>7.6</v>
          </cell>
          <cell r="CV73">
            <v>16.899999999999999</v>
          </cell>
        </row>
        <row r="75">
          <cell r="BP75">
            <v>4.3</v>
          </cell>
          <cell r="BX75">
            <v>4.5999999999999996</v>
          </cell>
          <cell r="CF75">
            <v>5.6</v>
          </cell>
          <cell r="CN75">
            <v>7</v>
          </cell>
          <cell r="CV75">
            <v>7.4</v>
          </cell>
        </row>
        <row r="77">
          <cell r="AN77" t="str">
            <v>類似団体内平均値</v>
          </cell>
          <cell r="BP77">
            <v>41.5</v>
          </cell>
          <cell r="BX77">
            <v>25.2</v>
          </cell>
          <cell r="CF77">
            <v>15.7</v>
          </cell>
          <cell r="CN77">
            <v>10.199999999999999</v>
          </cell>
          <cell r="CV77">
            <v>10.5</v>
          </cell>
        </row>
        <row r="79">
          <cell r="BP79">
            <v>9.1999999999999993</v>
          </cell>
          <cell r="BX79">
            <v>8.9</v>
          </cell>
          <cell r="CF79">
            <v>8.9</v>
          </cell>
          <cell r="CN79">
            <v>9</v>
          </cell>
          <cell r="CV79">
            <v>8.9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20481653</v>
      </c>
      <c r="BO4" s="436"/>
      <c r="BP4" s="436"/>
      <c r="BQ4" s="436"/>
      <c r="BR4" s="436"/>
      <c r="BS4" s="436"/>
      <c r="BT4" s="436"/>
      <c r="BU4" s="437"/>
      <c r="BV4" s="435">
        <v>20361554</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4.8</v>
      </c>
      <c r="CU4" s="576"/>
      <c r="CV4" s="576"/>
      <c r="CW4" s="576"/>
      <c r="CX4" s="576"/>
      <c r="CY4" s="576"/>
      <c r="CZ4" s="576"/>
      <c r="DA4" s="577"/>
      <c r="DB4" s="575">
        <v>5</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19845890</v>
      </c>
      <c r="BO5" s="407"/>
      <c r="BP5" s="407"/>
      <c r="BQ5" s="407"/>
      <c r="BR5" s="407"/>
      <c r="BS5" s="407"/>
      <c r="BT5" s="407"/>
      <c r="BU5" s="408"/>
      <c r="BV5" s="406">
        <v>19751121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96.9</v>
      </c>
      <c r="CU5" s="404"/>
      <c r="CV5" s="404"/>
      <c r="CW5" s="404"/>
      <c r="CX5" s="404"/>
      <c r="CY5" s="404"/>
      <c r="CZ5" s="404"/>
      <c r="DA5" s="405"/>
      <c r="DB5" s="403">
        <v>97.3</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635763</v>
      </c>
      <c r="BO6" s="407"/>
      <c r="BP6" s="407"/>
      <c r="BQ6" s="407"/>
      <c r="BR6" s="407"/>
      <c r="BS6" s="407"/>
      <c r="BT6" s="407"/>
      <c r="BU6" s="408"/>
      <c r="BV6" s="406">
        <v>610433</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97.1</v>
      </c>
      <c r="CU6" s="550"/>
      <c r="CV6" s="550"/>
      <c r="CW6" s="550"/>
      <c r="CX6" s="550"/>
      <c r="CY6" s="550"/>
      <c r="CZ6" s="550"/>
      <c r="DA6" s="551"/>
      <c r="DB6" s="549">
        <v>97.7</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159809</v>
      </c>
      <c r="BO7" s="407"/>
      <c r="BP7" s="407"/>
      <c r="BQ7" s="407"/>
      <c r="BR7" s="407"/>
      <c r="BS7" s="407"/>
      <c r="BT7" s="407"/>
      <c r="BU7" s="408"/>
      <c r="BV7" s="406">
        <v>117095</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9975053</v>
      </c>
      <c r="CU7" s="407"/>
      <c r="CV7" s="407"/>
      <c r="CW7" s="407"/>
      <c r="CX7" s="407"/>
      <c r="CY7" s="407"/>
      <c r="CZ7" s="407"/>
      <c r="DA7" s="408"/>
      <c r="DB7" s="406">
        <v>9874016</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475954</v>
      </c>
      <c r="BO8" s="407"/>
      <c r="BP8" s="407"/>
      <c r="BQ8" s="407"/>
      <c r="BR8" s="407"/>
      <c r="BS8" s="407"/>
      <c r="BT8" s="407"/>
      <c r="BU8" s="408"/>
      <c r="BV8" s="406">
        <v>493338</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0.26</v>
      </c>
      <c r="CU8" s="510"/>
      <c r="CV8" s="510"/>
      <c r="CW8" s="510"/>
      <c r="CX8" s="510"/>
      <c r="CY8" s="510"/>
      <c r="CZ8" s="510"/>
      <c r="DA8" s="511"/>
      <c r="DB8" s="509">
        <v>0.25</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20332</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-17384</v>
      </c>
      <c r="BO9" s="407"/>
      <c r="BP9" s="407"/>
      <c r="BQ9" s="407"/>
      <c r="BR9" s="407"/>
      <c r="BS9" s="407"/>
      <c r="BT9" s="407"/>
      <c r="BU9" s="408"/>
      <c r="BV9" s="406">
        <v>-331247</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15.8</v>
      </c>
      <c r="CU9" s="404"/>
      <c r="CV9" s="404"/>
      <c r="CW9" s="404"/>
      <c r="CX9" s="404"/>
      <c r="CY9" s="404"/>
      <c r="CZ9" s="404"/>
      <c r="DA9" s="405"/>
      <c r="DB9" s="403">
        <v>17</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22332</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16611</v>
      </c>
      <c r="BO10" s="407"/>
      <c r="BP10" s="407"/>
      <c r="BQ10" s="407"/>
      <c r="BR10" s="407"/>
      <c r="BS10" s="407"/>
      <c r="BT10" s="407"/>
      <c r="BU10" s="408"/>
      <c r="BV10" s="406">
        <v>418676</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114</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18917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200000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18572</v>
      </c>
      <c r="S13" s="494"/>
      <c r="T13" s="494"/>
      <c r="U13" s="494"/>
      <c r="V13" s="495"/>
      <c r="W13" s="496" t="s">
        <v>131</v>
      </c>
      <c r="X13" s="392"/>
      <c r="Y13" s="392"/>
      <c r="Z13" s="392"/>
      <c r="AA13" s="392"/>
      <c r="AB13" s="393"/>
      <c r="AC13" s="359">
        <v>3263</v>
      </c>
      <c r="AD13" s="360"/>
      <c r="AE13" s="360"/>
      <c r="AF13" s="360"/>
      <c r="AG13" s="361"/>
      <c r="AH13" s="359">
        <v>3588</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-200773</v>
      </c>
      <c r="BO13" s="407"/>
      <c r="BP13" s="407"/>
      <c r="BQ13" s="407"/>
      <c r="BR13" s="407"/>
      <c r="BS13" s="407"/>
      <c r="BT13" s="407"/>
      <c r="BU13" s="408"/>
      <c r="BV13" s="406">
        <v>87429</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7.4</v>
      </c>
      <c r="CU13" s="404"/>
      <c r="CV13" s="404"/>
      <c r="CW13" s="404"/>
      <c r="CX13" s="404"/>
      <c r="CY13" s="404"/>
      <c r="CZ13" s="404"/>
      <c r="DA13" s="405"/>
      <c r="DB13" s="403">
        <v>7</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19380</v>
      </c>
      <c r="S14" s="494"/>
      <c r="T14" s="494"/>
      <c r="U14" s="494"/>
      <c r="V14" s="495"/>
      <c r="W14" s="497"/>
      <c r="X14" s="395"/>
      <c r="Y14" s="395"/>
      <c r="Z14" s="395"/>
      <c r="AA14" s="395"/>
      <c r="AB14" s="396"/>
      <c r="AC14" s="486">
        <v>31.2</v>
      </c>
      <c r="AD14" s="487"/>
      <c r="AE14" s="487"/>
      <c r="AF14" s="487"/>
      <c r="AG14" s="488"/>
      <c r="AH14" s="486">
        <v>31.6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16.899999999999999</v>
      </c>
      <c r="CU14" s="504"/>
      <c r="CV14" s="504"/>
      <c r="CW14" s="504"/>
      <c r="CX14" s="504"/>
      <c r="CY14" s="504"/>
      <c r="CZ14" s="504"/>
      <c r="DA14" s="505"/>
      <c r="DB14" s="503">
        <v>7.6</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19087</v>
      </c>
      <c r="S15" s="494"/>
      <c r="T15" s="494"/>
      <c r="U15" s="494"/>
      <c r="V15" s="495"/>
      <c r="W15" s="496" t="s">
        <v>137</v>
      </c>
      <c r="X15" s="392"/>
      <c r="Y15" s="392"/>
      <c r="Z15" s="392"/>
      <c r="AA15" s="392"/>
      <c r="AB15" s="393"/>
      <c r="AC15" s="359">
        <v>1318</v>
      </c>
      <c r="AD15" s="360"/>
      <c r="AE15" s="360"/>
      <c r="AF15" s="360"/>
      <c r="AG15" s="361"/>
      <c r="AH15" s="359">
        <v>1401</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2433514</v>
      </c>
      <c r="BO15" s="436"/>
      <c r="BP15" s="436"/>
      <c r="BQ15" s="436"/>
      <c r="BR15" s="436"/>
      <c r="BS15" s="436"/>
      <c r="BT15" s="436"/>
      <c r="BU15" s="437"/>
      <c r="BV15" s="435">
        <v>2388659</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12.6</v>
      </c>
      <c r="AD16" s="487"/>
      <c r="AE16" s="487"/>
      <c r="AF16" s="487"/>
      <c r="AG16" s="488"/>
      <c r="AH16" s="486">
        <v>12.3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9407296</v>
      </c>
      <c r="BO16" s="407"/>
      <c r="BP16" s="407"/>
      <c r="BQ16" s="407"/>
      <c r="BR16" s="407"/>
      <c r="BS16" s="407"/>
      <c r="BT16" s="407"/>
      <c r="BU16" s="408"/>
      <c r="BV16" s="406">
        <v>9289092</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144</v>
      </c>
      <c r="S17" s="484"/>
      <c r="T17" s="484"/>
      <c r="U17" s="484"/>
      <c r="V17" s="485"/>
      <c r="W17" s="496" t="s">
        <v>145</v>
      </c>
      <c r="X17" s="392"/>
      <c r="Y17" s="392"/>
      <c r="Z17" s="392"/>
      <c r="AA17" s="392"/>
      <c r="AB17" s="393"/>
      <c r="AC17" s="359">
        <v>5885</v>
      </c>
      <c r="AD17" s="360"/>
      <c r="AE17" s="360"/>
      <c r="AF17" s="360"/>
      <c r="AG17" s="361"/>
      <c r="AH17" s="359">
        <v>6366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2980816</v>
      </c>
      <c r="BO17" s="407"/>
      <c r="BP17" s="407"/>
      <c r="BQ17" s="407"/>
      <c r="BR17" s="407"/>
      <c r="BS17" s="407"/>
      <c r="BT17" s="407"/>
      <c r="BU17" s="408"/>
      <c r="BV17" s="406">
        <v>2931202</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147</v>
      </c>
      <c r="C18" s="457"/>
      <c r="D18" s="457"/>
      <c r="E18" s="458"/>
      <c r="F18" s="458"/>
      <c r="G18" s="458"/>
      <c r="H18" s="458"/>
      <c r="I18" s="458"/>
      <c r="J18" s="458"/>
      <c r="K18" s="458"/>
      <c r="L18" s="459">
        <v>477.53</v>
      </c>
      <c r="M18" s="459"/>
      <c r="N18" s="459"/>
      <c r="O18" s="459"/>
      <c r="P18" s="459"/>
      <c r="Q18" s="459"/>
      <c r="R18" s="460"/>
      <c r="S18" s="460"/>
      <c r="T18" s="460"/>
      <c r="U18" s="460"/>
      <c r="V18" s="461"/>
      <c r="W18" s="477"/>
      <c r="X18" s="478"/>
      <c r="Y18" s="478"/>
      <c r="Z18" s="478"/>
      <c r="AA18" s="478"/>
      <c r="AB18" s="502"/>
      <c r="AC18" s="376">
        <v>56.2</v>
      </c>
      <c r="AD18" s="377"/>
      <c r="AE18" s="377"/>
      <c r="AF18" s="377"/>
      <c r="AG18" s="462"/>
      <c r="AH18" s="376">
        <v>56.1</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9752230</v>
      </c>
      <c r="BO18" s="407"/>
      <c r="BP18" s="407"/>
      <c r="BQ18" s="407"/>
      <c r="BR18" s="407"/>
      <c r="BS18" s="407"/>
      <c r="BT18" s="407"/>
      <c r="BU18" s="408"/>
      <c r="BV18" s="406">
        <v>9674706</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149</v>
      </c>
      <c r="C19" s="457"/>
      <c r="D19" s="457"/>
      <c r="E19" s="458"/>
      <c r="F19" s="458"/>
      <c r="G19" s="458"/>
      <c r="H19" s="458"/>
      <c r="I19" s="458"/>
      <c r="J19" s="458"/>
      <c r="K19" s="458"/>
      <c r="L19" s="466">
        <v>43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12661550</v>
      </c>
      <c r="BO19" s="407"/>
      <c r="BP19" s="407"/>
      <c r="BQ19" s="407"/>
      <c r="BR19" s="407"/>
      <c r="BS19" s="407"/>
      <c r="BT19" s="407"/>
      <c r="BU19" s="408"/>
      <c r="BV19" s="406">
        <v>12975186</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151</v>
      </c>
      <c r="C20" s="457"/>
      <c r="D20" s="457"/>
      <c r="E20" s="458"/>
      <c r="F20" s="458"/>
      <c r="G20" s="458"/>
      <c r="H20" s="458"/>
      <c r="I20" s="458"/>
      <c r="J20" s="458"/>
      <c r="K20" s="458"/>
      <c r="L20" s="466">
        <v>8699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16034769</v>
      </c>
      <c r="BO22" s="436"/>
      <c r="BP22" s="436"/>
      <c r="BQ22" s="436"/>
      <c r="BR22" s="436"/>
      <c r="BS22" s="436"/>
      <c r="BT22" s="436"/>
      <c r="BU22" s="437"/>
      <c r="BV22" s="435">
        <v>15911464</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10368116</v>
      </c>
      <c r="BO23" s="407"/>
      <c r="BP23" s="407"/>
      <c r="BQ23" s="407"/>
      <c r="BR23" s="407"/>
      <c r="BS23" s="407"/>
      <c r="BT23" s="407"/>
      <c r="BU23" s="408"/>
      <c r="BV23" s="406">
        <v>9968747</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161</v>
      </c>
      <c r="F24" s="363"/>
      <c r="G24" s="363"/>
      <c r="H24" s="363"/>
      <c r="I24" s="363"/>
      <c r="J24" s="363"/>
      <c r="K24" s="364"/>
      <c r="L24" s="359">
        <v>1</v>
      </c>
      <c r="M24" s="360"/>
      <c r="N24" s="360"/>
      <c r="O24" s="360"/>
      <c r="P24" s="361"/>
      <c r="Q24" s="359">
        <v>8140</v>
      </c>
      <c r="R24" s="360"/>
      <c r="S24" s="360"/>
      <c r="T24" s="360"/>
      <c r="U24" s="360"/>
      <c r="V24" s="361"/>
      <c r="W24" s="449"/>
      <c r="X24" s="386"/>
      <c r="Y24" s="387"/>
      <c r="Z24" s="362" t="s">
        <v>162</v>
      </c>
      <c r="AA24" s="363"/>
      <c r="AB24" s="363"/>
      <c r="AC24" s="363"/>
      <c r="AD24" s="363"/>
      <c r="AE24" s="363"/>
      <c r="AF24" s="363"/>
      <c r="AG24" s="364"/>
      <c r="AH24" s="359">
        <v>293</v>
      </c>
      <c r="AI24" s="360"/>
      <c r="AJ24" s="360"/>
      <c r="AK24" s="360"/>
      <c r="AL24" s="361"/>
      <c r="AM24" s="359">
        <v>948441</v>
      </c>
      <c r="AN24" s="360"/>
      <c r="AO24" s="360"/>
      <c r="AP24" s="360"/>
      <c r="AQ24" s="360"/>
      <c r="AR24" s="361"/>
      <c r="AS24" s="359">
        <v>3237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11781401</v>
      </c>
      <c r="BO24" s="407"/>
      <c r="BP24" s="407"/>
      <c r="BQ24" s="407"/>
      <c r="BR24" s="407"/>
      <c r="BS24" s="407"/>
      <c r="BT24" s="407"/>
      <c r="BU24" s="408"/>
      <c r="BV24" s="406">
        <v>11162944</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164</v>
      </c>
      <c r="F25" s="363"/>
      <c r="G25" s="363"/>
      <c r="H25" s="363"/>
      <c r="I25" s="363"/>
      <c r="J25" s="363"/>
      <c r="K25" s="364"/>
      <c r="L25" s="359">
        <v>1</v>
      </c>
      <c r="M25" s="360"/>
      <c r="N25" s="360"/>
      <c r="O25" s="360"/>
      <c r="P25" s="361"/>
      <c r="Q25" s="359">
        <v>6530</v>
      </c>
      <c r="R25" s="360"/>
      <c r="S25" s="360"/>
      <c r="T25" s="360"/>
      <c r="U25" s="360"/>
      <c r="V25" s="361"/>
      <c r="W25" s="449"/>
      <c r="X25" s="386"/>
      <c r="Y25" s="387"/>
      <c r="Z25" s="362" t="s">
        <v>165</v>
      </c>
      <c r="AA25" s="363"/>
      <c r="AB25" s="363"/>
      <c r="AC25" s="363"/>
      <c r="AD25" s="363"/>
      <c r="AE25" s="363"/>
      <c r="AF25" s="363"/>
      <c r="AG25" s="364"/>
      <c r="AH25" s="359">
        <v>57</v>
      </c>
      <c r="AI25" s="360"/>
      <c r="AJ25" s="360"/>
      <c r="AK25" s="360"/>
      <c r="AL25" s="361"/>
      <c r="AM25" s="359">
        <v>170259</v>
      </c>
      <c r="AN25" s="360"/>
      <c r="AO25" s="360"/>
      <c r="AP25" s="360"/>
      <c r="AQ25" s="360"/>
      <c r="AR25" s="361"/>
      <c r="AS25" s="359">
        <v>2987</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6856240</v>
      </c>
      <c r="BO25" s="436"/>
      <c r="BP25" s="436"/>
      <c r="BQ25" s="436"/>
      <c r="BR25" s="436"/>
      <c r="BS25" s="436"/>
      <c r="BT25" s="436"/>
      <c r="BU25" s="437"/>
      <c r="BV25" s="435">
        <v>7255752</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167</v>
      </c>
      <c r="F26" s="363"/>
      <c r="G26" s="363"/>
      <c r="H26" s="363"/>
      <c r="I26" s="363"/>
      <c r="J26" s="363"/>
      <c r="K26" s="364"/>
      <c r="L26" s="359">
        <v>1</v>
      </c>
      <c r="M26" s="360"/>
      <c r="N26" s="360"/>
      <c r="O26" s="360"/>
      <c r="P26" s="361"/>
      <c r="Q26" s="359">
        <v>5850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170</v>
      </c>
      <c r="F27" s="363"/>
      <c r="G27" s="363"/>
      <c r="H27" s="363"/>
      <c r="I27" s="363"/>
      <c r="J27" s="363"/>
      <c r="K27" s="364"/>
      <c r="L27" s="359">
        <v>1</v>
      </c>
      <c r="M27" s="360"/>
      <c r="N27" s="360"/>
      <c r="O27" s="360"/>
      <c r="P27" s="361"/>
      <c r="Q27" s="359">
        <v>4020</v>
      </c>
      <c r="R27" s="360"/>
      <c r="S27" s="360"/>
      <c r="T27" s="360"/>
      <c r="U27" s="360"/>
      <c r="V27" s="361"/>
      <c r="W27" s="449"/>
      <c r="X27" s="386"/>
      <c r="Y27" s="387"/>
      <c r="Z27" s="362" t="s">
        <v>171</v>
      </c>
      <c r="AA27" s="363"/>
      <c r="AB27" s="363"/>
      <c r="AC27" s="363"/>
      <c r="AD27" s="363"/>
      <c r="AE27" s="363"/>
      <c r="AF27" s="363"/>
      <c r="AG27" s="364"/>
      <c r="AH27" s="359">
        <v>6</v>
      </c>
      <c r="AI27" s="360"/>
      <c r="AJ27" s="360"/>
      <c r="AK27" s="360"/>
      <c r="AL27" s="361"/>
      <c r="AM27" s="359">
        <v>23588</v>
      </c>
      <c r="AN27" s="360"/>
      <c r="AO27" s="360"/>
      <c r="AP27" s="360"/>
      <c r="AQ27" s="360"/>
      <c r="AR27" s="361"/>
      <c r="AS27" s="359">
        <v>3931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80000</v>
      </c>
      <c r="BO27" s="441"/>
      <c r="BP27" s="441"/>
      <c r="BQ27" s="441"/>
      <c r="BR27" s="441"/>
      <c r="BS27" s="441"/>
      <c r="BT27" s="441"/>
      <c r="BU27" s="442"/>
      <c r="BV27" s="440">
        <v>80000</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3620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3614191</v>
      </c>
      <c r="BO28" s="436"/>
      <c r="BP28" s="436"/>
      <c r="BQ28" s="436"/>
      <c r="BR28" s="436"/>
      <c r="BS28" s="436"/>
      <c r="BT28" s="436"/>
      <c r="BU28" s="437"/>
      <c r="BV28" s="435">
        <v>3797580</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14</v>
      </c>
      <c r="M29" s="360"/>
      <c r="N29" s="360"/>
      <c r="O29" s="360"/>
      <c r="P29" s="361"/>
      <c r="Q29" s="359">
        <v>3400</v>
      </c>
      <c r="R29" s="360"/>
      <c r="S29" s="360"/>
      <c r="T29" s="360"/>
      <c r="U29" s="360"/>
      <c r="V29" s="361"/>
      <c r="W29" s="450"/>
      <c r="X29" s="451"/>
      <c r="Y29" s="452"/>
      <c r="Z29" s="362" t="s">
        <v>177</v>
      </c>
      <c r="AA29" s="363"/>
      <c r="AB29" s="363"/>
      <c r="AC29" s="363"/>
      <c r="AD29" s="363"/>
      <c r="AE29" s="363"/>
      <c r="AF29" s="363"/>
      <c r="AG29" s="364"/>
      <c r="AH29" s="359">
        <v>299</v>
      </c>
      <c r="AI29" s="360"/>
      <c r="AJ29" s="360"/>
      <c r="AK29" s="360"/>
      <c r="AL29" s="361"/>
      <c r="AM29" s="359">
        <v>972029</v>
      </c>
      <c r="AN29" s="360"/>
      <c r="AO29" s="360"/>
      <c r="AP29" s="360"/>
      <c r="AQ29" s="360"/>
      <c r="AR29" s="361"/>
      <c r="AS29" s="359">
        <v>3251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1061456</v>
      </c>
      <c r="BO29" s="407"/>
      <c r="BP29" s="407"/>
      <c r="BQ29" s="407"/>
      <c r="BR29" s="407"/>
      <c r="BS29" s="407"/>
      <c r="BT29" s="407"/>
      <c r="BU29" s="408"/>
      <c r="BV29" s="406">
        <v>955130</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99.4</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2770774</v>
      </c>
      <c r="BO30" s="441"/>
      <c r="BP30" s="441"/>
      <c r="BQ30" s="441"/>
      <c r="BR30" s="441"/>
      <c r="BS30" s="441"/>
      <c r="BT30" s="441"/>
      <c r="BU30" s="442"/>
      <c r="BV30" s="440">
        <v>2944325</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IF('各会計、関係団体の財政状況及び健全化判断比率'!B34="","",'各会計、関係団体の財政状況及び健全化判断比率'!B34)</f>
        <v>浄化槽整備推進事業特別会計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大分県消防補償等組合</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竹田市土地開発公社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市立こども診療所特別会計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簡易水道事業会計</v>
      </c>
      <c r="AP35" s="355"/>
      <c r="AQ35" s="355"/>
      <c r="AR35" s="355"/>
      <c r="AS35" s="355"/>
      <c r="AT35" s="355"/>
      <c r="AU35" s="355"/>
      <c r="AV35" s="355"/>
      <c r="AW35" s="355"/>
      <c r="AX35" s="355"/>
      <c r="AY35" s="355"/>
      <c r="AZ35" s="355"/>
      <c r="BA35" s="355"/>
      <c r="BB35" s="355"/>
      <c r="BC35" s="355"/>
      <c r="BD35" s="163"/>
      <c r="BE35" s="354">
        <f t="shared" ref="BE35:BE43" si="1">IF(BG35="","",BE34+1)</f>
        <v>11</v>
      </c>
      <c r="BF35" s="354"/>
      <c r="BG35" s="355" t="str">
        <f>IF('各会計、関係団体の財政状況及び健全化判断比率'!B35="","",'各会計、関係団体の財政状況及び健全化判断比率'!B35)</f>
        <v>久住高原荘特別会計</v>
      </c>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大分県交通災害共済組合（交通災害共済事業会計）</v>
      </c>
      <c r="BZ35" s="355"/>
      <c r="CA35" s="355"/>
      <c r="CB35" s="355"/>
      <c r="CC35" s="355"/>
      <c r="CD35" s="355"/>
      <c r="CE35" s="355"/>
      <c r="CF35" s="355"/>
      <c r="CG35" s="355"/>
      <c r="CH35" s="355"/>
      <c r="CI35" s="355"/>
      <c r="CJ35" s="355"/>
      <c r="CK35" s="355"/>
      <c r="CL35" s="355"/>
      <c r="CM35" s="355"/>
      <c r="CN35" s="163"/>
      <c r="CO35" s="354">
        <f t="shared" ref="CO35:CO43" si="3">IF(CQ35="","",CO34+1)</f>
        <v>18</v>
      </c>
      <c r="CP35" s="354"/>
      <c r="CQ35" s="355" t="str">
        <f>IF('各会計、関係団体の財政状況及び健全化判断比率'!BS8="","",'各会計、関係団体の財政状況及び健全化判断比率'!BS8)</f>
        <v>荻町まちおこし（有）</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f>IF(E36="","",C35+1)</f>
        <v>3</v>
      </c>
      <c r="D36" s="354"/>
      <c r="E36" s="355" t="str">
        <f>IF('各会計、関係団体の財政状況及び健全化判断比率'!B9="","",'各会計、関係団体の財政状況及び健全化判断比率'!B9)</f>
        <v>長湯温泉療養文化館特別会計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63"/>
      <c r="AM36" s="354">
        <f t="shared" si="0"/>
        <v>9</v>
      </c>
      <c r="AN36" s="354"/>
      <c r="AO36" s="355" t="str">
        <f>IF('各会計、関係団体の財政状況及び健全化判断比率'!B33="","",'各会計、関係団体の財政状況及び健全化判断比率'!B33)</f>
        <v>農業集落排水事業会計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大分県市町村会館管理組合</v>
      </c>
      <c r="BZ36" s="355"/>
      <c r="CA36" s="355"/>
      <c r="CB36" s="355"/>
      <c r="CC36" s="355"/>
      <c r="CD36" s="355"/>
      <c r="CE36" s="355"/>
      <c r="CF36" s="355"/>
      <c r="CG36" s="355"/>
      <c r="CH36" s="355"/>
      <c r="CI36" s="355"/>
      <c r="CJ36" s="355"/>
      <c r="CK36" s="355"/>
      <c r="CL36" s="355"/>
      <c r="CM36" s="355"/>
      <c r="CN36" s="163"/>
      <c r="CO36" s="354">
        <f t="shared" si="3"/>
        <v>19</v>
      </c>
      <c r="CP36" s="354"/>
      <c r="CQ36" s="355" t="str">
        <f>IF('各会計、関係団体の財政状況及び健全化判断比率'!BS9="","",'各会計、関係団体の財政状況及び健全化判断比率'!BS9)</f>
        <v>（一社）竹田市わかば公社</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大分県後期高齢者医療広域連合（普通会計）</v>
      </c>
      <c r="BZ37" s="355"/>
      <c r="CA37" s="355"/>
      <c r="CB37" s="355"/>
      <c r="CC37" s="355"/>
      <c r="CD37" s="355"/>
      <c r="CE37" s="355"/>
      <c r="CF37" s="355"/>
      <c r="CG37" s="355"/>
      <c r="CH37" s="355"/>
      <c r="CI37" s="355"/>
      <c r="CJ37" s="355"/>
      <c r="CK37" s="355"/>
      <c r="CL37" s="355"/>
      <c r="CM37" s="355"/>
      <c r="CN37" s="163"/>
      <c r="CO37" s="354">
        <f t="shared" si="3"/>
        <v>20</v>
      </c>
      <c r="CP37" s="354"/>
      <c r="CQ37" s="355" t="str">
        <f>IF('各会計、関係団体の財政状況及び健全化判断比率'!BS10="","",'各会計、関係団体の財政状況及び健全化判断比率'!BS10)</f>
        <v>まちづくりたけた（株）</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16</v>
      </c>
      <c r="BX38" s="354"/>
      <c r="BY38" s="355" t="str">
        <f>IF('各会計、関係団体の財政状況及び健全化判断比率'!B72="","",'各会計、関係団体の財政状況及び健全化判断比率'!B72)</f>
        <v>大分県後期高齢者医療広域連合（後期高齢者医療事業会計）</v>
      </c>
      <c r="BZ38" s="355"/>
      <c r="CA38" s="355"/>
      <c r="CB38" s="355"/>
      <c r="CC38" s="355"/>
      <c r="CD38" s="355"/>
      <c r="CE38" s="355"/>
      <c r="CF38" s="355"/>
      <c r="CG38" s="355"/>
      <c r="CH38" s="355"/>
      <c r="CI38" s="355"/>
      <c r="CJ38" s="355"/>
      <c r="CK38" s="355"/>
      <c r="CL38" s="355"/>
      <c r="CM38" s="355"/>
      <c r="CN38" s="163"/>
      <c r="CO38" s="354">
        <f t="shared" si="3"/>
        <v>21</v>
      </c>
      <c r="CP38" s="354"/>
      <c r="CQ38" s="355" t="str">
        <f>IF('各会計、関係団体の財政状況及び健全化判断比率'!BS11="","",'各会計、関係団体の財政状況及び健全化判断比率'!BS11)</f>
        <v>（公財）竹田市文化振興財団</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f t="shared" si="3"/>
        <v>22</v>
      </c>
      <c r="CP39" s="354"/>
      <c r="CQ39" s="355" t="str">
        <f>IF('各会計、関係団体の財政状況及び健全化判断比率'!BS12="","",'各会計、関係団体の財政状況及び健全化判断比率'!BS12)</f>
        <v>（公社）大分県農業農村振興公社</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gSewLY832jKq8//o4OFTa5RE19eshpE1/5cUI3K0EDJsCMdJ4sCQvuR3khyRiPRazMLe6T4jU5pvGGMICu6AOg==" saltValue="LbFxuSSRucdorDHEUmZTN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2"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2007386</v>
      </c>
      <c r="S5" s="664"/>
      <c r="T5" s="664"/>
      <c r="U5" s="664"/>
      <c r="V5" s="664"/>
      <c r="W5" s="664"/>
      <c r="X5" s="664"/>
      <c r="Y5" s="689"/>
      <c r="Z5" s="702">
        <v>9.8000000000000007</v>
      </c>
      <c r="AA5" s="702"/>
      <c r="AB5" s="702"/>
      <c r="AC5" s="702"/>
      <c r="AD5" s="703">
        <v>1988310</v>
      </c>
      <c r="AE5" s="703"/>
      <c r="AF5" s="703"/>
      <c r="AG5" s="703"/>
      <c r="AH5" s="703"/>
      <c r="AI5" s="703"/>
      <c r="AJ5" s="703"/>
      <c r="AK5" s="703"/>
      <c r="AL5" s="690">
        <v>19.8</v>
      </c>
      <c r="AM5" s="672"/>
      <c r="AN5" s="672"/>
      <c r="AO5" s="691"/>
      <c r="AP5" s="666" t="s">
        <v>216</v>
      </c>
      <c r="AQ5" s="667"/>
      <c r="AR5" s="667"/>
      <c r="AS5" s="667"/>
      <c r="AT5" s="667"/>
      <c r="AU5" s="667"/>
      <c r="AV5" s="667"/>
      <c r="AW5" s="667"/>
      <c r="AX5" s="667"/>
      <c r="AY5" s="667"/>
      <c r="AZ5" s="667"/>
      <c r="BA5" s="667"/>
      <c r="BB5" s="667"/>
      <c r="BC5" s="667"/>
      <c r="BD5" s="667"/>
      <c r="BE5" s="667"/>
      <c r="BF5" s="668"/>
      <c r="BG5" s="608">
        <v>1968879</v>
      </c>
      <c r="BH5" s="609"/>
      <c r="BI5" s="609"/>
      <c r="BJ5" s="609"/>
      <c r="BK5" s="609"/>
      <c r="BL5" s="609"/>
      <c r="BM5" s="609"/>
      <c r="BN5" s="610"/>
      <c r="BO5" s="646">
        <v>98.1</v>
      </c>
      <c r="BP5" s="646"/>
      <c r="BQ5" s="646"/>
      <c r="BR5" s="646"/>
      <c r="BS5" s="647">
        <v>12376</v>
      </c>
      <c r="BT5" s="647"/>
      <c r="BU5" s="647"/>
      <c r="BV5" s="647"/>
      <c r="BW5" s="647"/>
      <c r="BX5" s="647"/>
      <c r="BY5" s="647"/>
      <c r="BZ5" s="647"/>
      <c r="CA5" s="647"/>
      <c r="CB5" s="685"/>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358049</v>
      </c>
      <c r="S6" s="609"/>
      <c r="T6" s="609"/>
      <c r="U6" s="609"/>
      <c r="V6" s="609"/>
      <c r="W6" s="609"/>
      <c r="X6" s="609"/>
      <c r="Y6" s="610"/>
      <c r="Z6" s="646">
        <v>1.7</v>
      </c>
      <c r="AA6" s="646"/>
      <c r="AB6" s="646"/>
      <c r="AC6" s="646"/>
      <c r="AD6" s="647">
        <v>358049</v>
      </c>
      <c r="AE6" s="647"/>
      <c r="AF6" s="647"/>
      <c r="AG6" s="647"/>
      <c r="AH6" s="647"/>
      <c r="AI6" s="647"/>
      <c r="AJ6" s="647"/>
      <c r="AK6" s="647"/>
      <c r="AL6" s="611">
        <v>3.6</v>
      </c>
      <c r="AM6" s="612"/>
      <c r="AN6" s="612"/>
      <c r="AO6" s="648"/>
      <c r="AP6" s="605" t="s">
        <v>221</v>
      </c>
      <c r="AQ6" s="606"/>
      <c r="AR6" s="606"/>
      <c r="AS6" s="606"/>
      <c r="AT6" s="606"/>
      <c r="AU6" s="606"/>
      <c r="AV6" s="606"/>
      <c r="AW6" s="606"/>
      <c r="AX6" s="606"/>
      <c r="AY6" s="606"/>
      <c r="AZ6" s="606"/>
      <c r="BA6" s="606"/>
      <c r="BB6" s="606"/>
      <c r="BC6" s="606"/>
      <c r="BD6" s="606"/>
      <c r="BE6" s="606"/>
      <c r="BF6" s="607"/>
      <c r="BG6" s="608">
        <v>1968879</v>
      </c>
      <c r="BH6" s="609"/>
      <c r="BI6" s="609"/>
      <c r="BJ6" s="609"/>
      <c r="BK6" s="609"/>
      <c r="BL6" s="609"/>
      <c r="BM6" s="609"/>
      <c r="BN6" s="610"/>
      <c r="BO6" s="646">
        <v>98.1</v>
      </c>
      <c r="BP6" s="646"/>
      <c r="BQ6" s="646"/>
      <c r="BR6" s="646"/>
      <c r="BS6" s="647">
        <v>12376</v>
      </c>
      <c r="BT6" s="647"/>
      <c r="BU6" s="647"/>
      <c r="BV6" s="647"/>
      <c r="BW6" s="647"/>
      <c r="BX6" s="647"/>
      <c r="BY6" s="647"/>
      <c r="BZ6" s="647"/>
      <c r="CA6" s="647"/>
      <c r="CB6" s="685"/>
      <c r="CD6" s="666" t="s">
        <v>222</v>
      </c>
      <c r="CE6" s="667"/>
      <c r="CF6" s="667"/>
      <c r="CG6" s="667"/>
      <c r="CH6" s="667"/>
      <c r="CI6" s="667"/>
      <c r="CJ6" s="667"/>
      <c r="CK6" s="667"/>
      <c r="CL6" s="667"/>
      <c r="CM6" s="667"/>
      <c r="CN6" s="667"/>
      <c r="CO6" s="667"/>
      <c r="CP6" s="667"/>
      <c r="CQ6" s="668"/>
      <c r="CR6" s="608">
        <v>155736</v>
      </c>
      <c r="CS6" s="609"/>
      <c r="CT6" s="609"/>
      <c r="CU6" s="609"/>
      <c r="CV6" s="609"/>
      <c r="CW6" s="609"/>
      <c r="CX6" s="609"/>
      <c r="CY6" s="610"/>
      <c r="CZ6" s="690">
        <v>0.8</v>
      </c>
      <c r="DA6" s="672"/>
      <c r="DB6" s="672"/>
      <c r="DC6" s="692"/>
      <c r="DD6" s="614">
        <v>7861</v>
      </c>
      <c r="DE6" s="609"/>
      <c r="DF6" s="609"/>
      <c r="DG6" s="609"/>
      <c r="DH6" s="609"/>
      <c r="DI6" s="609"/>
      <c r="DJ6" s="609"/>
      <c r="DK6" s="609"/>
      <c r="DL6" s="609"/>
      <c r="DM6" s="609"/>
      <c r="DN6" s="609"/>
      <c r="DO6" s="609"/>
      <c r="DP6" s="610"/>
      <c r="DQ6" s="614">
        <v>148736</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723</v>
      </c>
      <c r="S7" s="609"/>
      <c r="T7" s="609"/>
      <c r="U7" s="609"/>
      <c r="V7" s="609"/>
      <c r="W7" s="609"/>
      <c r="X7" s="609"/>
      <c r="Y7" s="610"/>
      <c r="Z7" s="646">
        <v>0</v>
      </c>
      <c r="AA7" s="646"/>
      <c r="AB7" s="646"/>
      <c r="AC7" s="646"/>
      <c r="AD7" s="647">
        <v>723</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696257</v>
      </c>
      <c r="BH7" s="609"/>
      <c r="BI7" s="609"/>
      <c r="BJ7" s="609"/>
      <c r="BK7" s="609"/>
      <c r="BL7" s="609"/>
      <c r="BM7" s="609"/>
      <c r="BN7" s="610"/>
      <c r="BO7" s="646">
        <v>34.700000000000003</v>
      </c>
      <c r="BP7" s="646"/>
      <c r="BQ7" s="646"/>
      <c r="BR7" s="646"/>
      <c r="BS7" s="647">
        <v>12376</v>
      </c>
      <c r="BT7" s="647"/>
      <c r="BU7" s="647"/>
      <c r="BV7" s="647"/>
      <c r="BW7" s="647"/>
      <c r="BX7" s="647"/>
      <c r="BY7" s="647"/>
      <c r="BZ7" s="647"/>
      <c r="CA7" s="647"/>
      <c r="CB7" s="685"/>
      <c r="CD7" s="605" t="s">
        <v>225</v>
      </c>
      <c r="CE7" s="606"/>
      <c r="CF7" s="606"/>
      <c r="CG7" s="606"/>
      <c r="CH7" s="606"/>
      <c r="CI7" s="606"/>
      <c r="CJ7" s="606"/>
      <c r="CK7" s="606"/>
      <c r="CL7" s="606"/>
      <c r="CM7" s="606"/>
      <c r="CN7" s="606"/>
      <c r="CO7" s="606"/>
      <c r="CP7" s="606"/>
      <c r="CQ7" s="607"/>
      <c r="CR7" s="608">
        <v>3282367</v>
      </c>
      <c r="CS7" s="609"/>
      <c r="CT7" s="609"/>
      <c r="CU7" s="609"/>
      <c r="CV7" s="609"/>
      <c r="CW7" s="609"/>
      <c r="CX7" s="609"/>
      <c r="CY7" s="610"/>
      <c r="CZ7" s="646">
        <v>16.5</v>
      </c>
      <c r="DA7" s="646"/>
      <c r="DB7" s="646"/>
      <c r="DC7" s="646"/>
      <c r="DD7" s="614">
        <v>64628</v>
      </c>
      <c r="DE7" s="609"/>
      <c r="DF7" s="609"/>
      <c r="DG7" s="609"/>
      <c r="DH7" s="609"/>
      <c r="DI7" s="609"/>
      <c r="DJ7" s="609"/>
      <c r="DK7" s="609"/>
      <c r="DL7" s="609"/>
      <c r="DM7" s="609"/>
      <c r="DN7" s="609"/>
      <c r="DO7" s="609"/>
      <c r="DP7" s="610"/>
      <c r="DQ7" s="614">
        <v>2189870</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10920</v>
      </c>
      <c r="S8" s="609"/>
      <c r="T8" s="609"/>
      <c r="U8" s="609"/>
      <c r="V8" s="609"/>
      <c r="W8" s="609"/>
      <c r="X8" s="609"/>
      <c r="Y8" s="610"/>
      <c r="Z8" s="646">
        <v>0.1</v>
      </c>
      <c r="AA8" s="646"/>
      <c r="AB8" s="646"/>
      <c r="AC8" s="646"/>
      <c r="AD8" s="647">
        <v>10920</v>
      </c>
      <c r="AE8" s="647"/>
      <c r="AF8" s="647"/>
      <c r="AG8" s="647"/>
      <c r="AH8" s="647"/>
      <c r="AI8" s="647"/>
      <c r="AJ8" s="647"/>
      <c r="AK8" s="647"/>
      <c r="AL8" s="611">
        <v>0.1</v>
      </c>
      <c r="AM8" s="612"/>
      <c r="AN8" s="612"/>
      <c r="AO8" s="648"/>
      <c r="AP8" s="605" t="s">
        <v>227</v>
      </c>
      <c r="AQ8" s="606"/>
      <c r="AR8" s="606"/>
      <c r="AS8" s="606"/>
      <c r="AT8" s="606"/>
      <c r="AU8" s="606"/>
      <c r="AV8" s="606"/>
      <c r="AW8" s="606"/>
      <c r="AX8" s="606"/>
      <c r="AY8" s="606"/>
      <c r="AZ8" s="606"/>
      <c r="BA8" s="606"/>
      <c r="BB8" s="606"/>
      <c r="BC8" s="606"/>
      <c r="BD8" s="606"/>
      <c r="BE8" s="606"/>
      <c r="BF8" s="607"/>
      <c r="BG8" s="608">
        <v>25951</v>
      </c>
      <c r="BH8" s="609"/>
      <c r="BI8" s="609"/>
      <c r="BJ8" s="609"/>
      <c r="BK8" s="609"/>
      <c r="BL8" s="609"/>
      <c r="BM8" s="609"/>
      <c r="BN8" s="610"/>
      <c r="BO8" s="646">
        <v>1.3</v>
      </c>
      <c r="BP8" s="646"/>
      <c r="BQ8" s="646"/>
      <c r="BR8" s="646"/>
      <c r="BS8" s="647" t="s">
        <v>122</v>
      </c>
      <c r="BT8" s="647"/>
      <c r="BU8" s="647"/>
      <c r="BV8" s="647"/>
      <c r="BW8" s="647"/>
      <c r="BX8" s="647"/>
      <c r="BY8" s="647"/>
      <c r="BZ8" s="647"/>
      <c r="CA8" s="647"/>
      <c r="CB8" s="685"/>
      <c r="CD8" s="605" t="s">
        <v>228</v>
      </c>
      <c r="CE8" s="606"/>
      <c r="CF8" s="606"/>
      <c r="CG8" s="606"/>
      <c r="CH8" s="606"/>
      <c r="CI8" s="606"/>
      <c r="CJ8" s="606"/>
      <c r="CK8" s="606"/>
      <c r="CL8" s="606"/>
      <c r="CM8" s="606"/>
      <c r="CN8" s="606"/>
      <c r="CO8" s="606"/>
      <c r="CP8" s="606"/>
      <c r="CQ8" s="607"/>
      <c r="CR8" s="608">
        <v>5057248</v>
      </c>
      <c r="CS8" s="609"/>
      <c r="CT8" s="609"/>
      <c r="CU8" s="609"/>
      <c r="CV8" s="609"/>
      <c r="CW8" s="609"/>
      <c r="CX8" s="609"/>
      <c r="CY8" s="610"/>
      <c r="CZ8" s="646">
        <v>25.5</v>
      </c>
      <c r="DA8" s="646"/>
      <c r="DB8" s="646"/>
      <c r="DC8" s="646"/>
      <c r="DD8" s="614">
        <v>5437</v>
      </c>
      <c r="DE8" s="609"/>
      <c r="DF8" s="609"/>
      <c r="DG8" s="609"/>
      <c r="DH8" s="609"/>
      <c r="DI8" s="609"/>
      <c r="DJ8" s="609"/>
      <c r="DK8" s="609"/>
      <c r="DL8" s="609"/>
      <c r="DM8" s="609"/>
      <c r="DN8" s="609"/>
      <c r="DO8" s="609"/>
      <c r="DP8" s="610"/>
      <c r="DQ8" s="614">
        <v>3001742</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12845</v>
      </c>
      <c r="S9" s="609"/>
      <c r="T9" s="609"/>
      <c r="U9" s="609"/>
      <c r="V9" s="609"/>
      <c r="W9" s="609"/>
      <c r="X9" s="609"/>
      <c r="Y9" s="610"/>
      <c r="Z9" s="646">
        <v>0.1</v>
      </c>
      <c r="AA9" s="646"/>
      <c r="AB9" s="646"/>
      <c r="AC9" s="646"/>
      <c r="AD9" s="647">
        <v>12845</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568020</v>
      </c>
      <c r="BH9" s="609"/>
      <c r="BI9" s="609"/>
      <c r="BJ9" s="609"/>
      <c r="BK9" s="609"/>
      <c r="BL9" s="609"/>
      <c r="BM9" s="609"/>
      <c r="BN9" s="610"/>
      <c r="BO9" s="646">
        <v>28.3</v>
      </c>
      <c r="BP9" s="646"/>
      <c r="BQ9" s="646"/>
      <c r="BR9" s="646"/>
      <c r="BS9" s="647" t="s">
        <v>122</v>
      </c>
      <c r="BT9" s="647"/>
      <c r="BU9" s="647"/>
      <c r="BV9" s="647"/>
      <c r="BW9" s="647"/>
      <c r="BX9" s="647"/>
      <c r="BY9" s="647"/>
      <c r="BZ9" s="647"/>
      <c r="CA9" s="647"/>
      <c r="CB9" s="685"/>
      <c r="CD9" s="605" t="s">
        <v>231</v>
      </c>
      <c r="CE9" s="606"/>
      <c r="CF9" s="606"/>
      <c r="CG9" s="606"/>
      <c r="CH9" s="606"/>
      <c r="CI9" s="606"/>
      <c r="CJ9" s="606"/>
      <c r="CK9" s="606"/>
      <c r="CL9" s="606"/>
      <c r="CM9" s="606"/>
      <c r="CN9" s="606"/>
      <c r="CO9" s="606"/>
      <c r="CP9" s="606"/>
      <c r="CQ9" s="607"/>
      <c r="CR9" s="608">
        <v>1425455</v>
      </c>
      <c r="CS9" s="609"/>
      <c r="CT9" s="609"/>
      <c r="CU9" s="609"/>
      <c r="CV9" s="609"/>
      <c r="CW9" s="609"/>
      <c r="CX9" s="609"/>
      <c r="CY9" s="610"/>
      <c r="CZ9" s="646">
        <v>7.2</v>
      </c>
      <c r="DA9" s="646"/>
      <c r="DB9" s="646"/>
      <c r="DC9" s="646"/>
      <c r="DD9" s="614">
        <v>474507</v>
      </c>
      <c r="DE9" s="609"/>
      <c r="DF9" s="609"/>
      <c r="DG9" s="609"/>
      <c r="DH9" s="609"/>
      <c r="DI9" s="609"/>
      <c r="DJ9" s="609"/>
      <c r="DK9" s="609"/>
      <c r="DL9" s="609"/>
      <c r="DM9" s="609"/>
      <c r="DN9" s="609"/>
      <c r="DO9" s="609"/>
      <c r="DP9" s="610"/>
      <c r="DQ9" s="614">
        <v>892598</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58931</v>
      </c>
      <c r="BH10" s="609"/>
      <c r="BI10" s="609"/>
      <c r="BJ10" s="609"/>
      <c r="BK10" s="609"/>
      <c r="BL10" s="609"/>
      <c r="BM10" s="609"/>
      <c r="BN10" s="610"/>
      <c r="BO10" s="646">
        <v>2.9</v>
      </c>
      <c r="BP10" s="646"/>
      <c r="BQ10" s="646"/>
      <c r="BR10" s="646"/>
      <c r="BS10" s="647" t="s">
        <v>122</v>
      </c>
      <c r="BT10" s="647"/>
      <c r="BU10" s="647"/>
      <c r="BV10" s="647"/>
      <c r="BW10" s="647"/>
      <c r="BX10" s="647"/>
      <c r="BY10" s="647"/>
      <c r="BZ10" s="647"/>
      <c r="CA10" s="647"/>
      <c r="CB10" s="685"/>
      <c r="CD10" s="605" t="s">
        <v>234</v>
      </c>
      <c r="CE10" s="606"/>
      <c r="CF10" s="606"/>
      <c r="CG10" s="606"/>
      <c r="CH10" s="606"/>
      <c r="CI10" s="606"/>
      <c r="CJ10" s="606"/>
      <c r="CK10" s="606"/>
      <c r="CL10" s="606"/>
      <c r="CM10" s="606"/>
      <c r="CN10" s="606"/>
      <c r="CO10" s="606"/>
      <c r="CP10" s="606"/>
      <c r="CQ10" s="607"/>
      <c r="CR10" s="608">
        <v>11240</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9298</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542159</v>
      </c>
      <c r="S11" s="609"/>
      <c r="T11" s="609"/>
      <c r="U11" s="609"/>
      <c r="V11" s="609"/>
      <c r="W11" s="609"/>
      <c r="X11" s="609"/>
      <c r="Y11" s="610"/>
      <c r="Z11" s="611">
        <v>2.6</v>
      </c>
      <c r="AA11" s="612"/>
      <c r="AB11" s="612"/>
      <c r="AC11" s="613"/>
      <c r="AD11" s="614">
        <v>542159</v>
      </c>
      <c r="AE11" s="609"/>
      <c r="AF11" s="609"/>
      <c r="AG11" s="609"/>
      <c r="AH11" s="609"/>
      <c r="AI11" s="609"/>
      <c r="AJ11" s="609"/>
      <c r="AK11" s="610"/>
      <c r="AL11" s="611">
        <v>5.4</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43355</v>
      </c>
      <c r="BH11" s="609"/>
      <c r="BI11" s="609"/>
      <c r="BJ11" s="609"/>
      <c r="BK11" s="609"/>
      <c r="BL11" s="609"/>
      <c r="BM11" s="609"/>
      <c r="BN11" s="610"/>
      <c r="BO11" s="646">
        <v>2.2000000000000002</v>
      </c>
      <c r="BP11" s="646"/>
      <c r="BQ11" s="646"/>
      <c r="BR11" s="646"/>
      <c r="BS11" s="647">
        <v>12376</v>
      </c>
      <c r="BT11" s="647"/>
      <c r="BU11" s="647"/>
      <c r="BV11" s="647"/>
      <c r="BW11" s="647"/>
      <c r="BX11" s="647"/>
      <c r="BY11" s="647"/>
      <c r="BZ11" s="647"/>
      <c r="CA11" s="647"/>
      <c r="CB11" s="685"/>
      <c r="CD11" s="605" t="s">
        <v>237</v>
      </c>
      <c r="CE11" s="606"/>
      <c r="CF11" s="606"/>
      <c r="CG11" s="606"/>
      <c r="CH11" s="606"/>
      <c r="CI11" s="606"/>
      <c r="CJ11" s="606"/>
      <c r="CK11" s="606"/>
      <c r="CL11" s="606"/>
      <c r="CM11" s="606"/>
      <c r="CN11" s="606"/>
      <c r="CO11" s="606"/>
      <c r="CP11" s="606"/>
      <c r="CQ11" s="607"/>
      <c r="CR11" s="608">
        <v>2268858</v>
      </c>
      <c r="CS11" s="609"/>
      <c r="CT11" s="609"/>
      <c r="CU11" s="609"/>
      <c r="CV11" s="609"/>
      <c r="CW11" s="609"/>
      <c r="CX11" s="609"/>
      <c r="CY11" s="610"/>
      <c r="CZ11" s="646">
        <v>11.4</v>
      </c>
      <c r="DA11" s="646"/>
      <c r="DB11" s="646"/>
      <c r="DC11" s="646"/>
      <c r="DD11" s="614">
        <v>759059</v>
      </c>
      <c r="DE11" s="609"/>
      <c r="DF11" s="609"/>
      <c r="DG11" s="609"/>
      <c r="DH11" s="609"/>
      <c r="DI11" s="609"/>
      <c r="DJ11" s="609"/>
      <c r="DK11" s="609"/>
      <c r="DL11" s="609"/>
      <c r="DM11" s="609"/>
      <c r="DN11" s="609"/>
      <c r="DO11" s="609"/>
      <c r="DP11" s="610"/>
      <c r="DQ11" s="614">
        <v>821327</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v>9748</v>
      </c>
      <c r="S12" s="609"/>
      <c r="T12" s="609"/>
      <c r="U12" s="609"/>
      <c r="V12" s="609"/>
      <c r="W12" s="609"/>
      <c r="X12" s="609"/>
      <c r="Y12" s="610"/>
      <c r="Z12" s="646">
        <v>0</v>
      </c>
      <c r="AA12" s="646"/>
      <c r="AB12" s="646"/>
      <c r="AC12" s="646"/>
      <c r="AD12" s="647">
        <v>9748</v>
      </c>
      <c r="AE12" s="647"/>
      <c r="AF12" s="647"/>
      <c r="AG12" s="647"/>
      <c r="AH12" s="647"/>
      <c r="AI12" s="647"/>
      <c r="AJ12" s="647"/>
      <c r="AK12" s="647"/>
      <c r="AL12" s="611">
        <v>0.1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1028120</v>
      </c>
      <c r="BH12" s="609"/>
      <c r="BI12" s="609"/>
      <c r="BJ12" s="609"/>
      <c r="BK12" s="609"/>
      <c r="BL12" s="609"/>
      <c r="BM12" s="609"/>
      <c r="BN12" s="610"/>
      <c r="BO12" s="646">
        <v>51.2</v>
      </c>
      <c r="BP12" s="646"/>
      <c r="BQ12" s="646"/>
      <c r="BR12" s="646"/>
      <c r="BS12" s="647" t="s">
        <v>122</v>
      </c>
      <c r="BT12" s="647"/>
      <c r="BU12" s="647"/>
      <c r="BV12" s="647"/>
      <c r="BW12" s="647"/>
      <c r="BX12" s="647"/>
      <c r="BY12" s="647"/>
      <c r="BZ12" s="647"/>
      <c r="CA12" s="647"/>
      <c r="CB12" s="685"/>
      <c r="CD12" s="605" t="s">
        <v>240</v>
      </c>
      <c r="CE12" s="606"/>
      <c r="CF12" s="606"/>
      <c r="CG12" s="606"/>
      <c r="CH12" s="606"/>
      <c r="CI12" s="606"/>
      <c r="CJ12" s="606"/>
      <c r="CK12" s="606"/>
      <c r="CL12" s="606"/>
      <c r="CM12" s="606"/>
      <c r="CN12" s="606"/>
      <c r="CO12" s="606"/>
      <c r="CP12" s="606"/>
      <c r="CQ12" s="607"/>
      <c r="CR12" s="608">
        <v>597789</v>
      </c>
      <c r="CS12" s="609"/>
      <c r="CT12" s="609"/>
      <c r="CU12" s="609"/>
      <c r="CV12" s="609"/>
      <c r="CW12" s="609"/>
      <c r="CX12" s="609"/>
      <c r="CY12" s="610"/>
      <c r="CZ12" s="646">
        <v>3</v>
      </c>
      <c r="DA12" s="646"/>
      <c r="DB12" s="646"/>
      <c r="DC12" s="646"/>
      <c r="DD12" s="614">
        <v>70266</v>
      </c>
      <c r="DE12" s="609"/>
      <c r="DF12" s="609"/>
      <c r="DG12" s="609"/>
      <c r="DH12" s="609"/>
      <c r="DI12" s="609"/>
      <c r="DJ12" s="609"/>
      <c r="DK12" s="609"/>
      <c r="DL12" s="609"/>
      <c r="DM12" s="609"/>
      <c r="DN12" s="609"/>
      <c r="DO12" s="609"/>
      <c r="DP12" s="610"/>
      <c r="DQ12" s="614">
        <v>434365</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1014684</v>
      </c>
      <c r="BH13" s="609"/>
      <c r="BI13" s="609"/>
      <c r="BJ13" s="609"/>
      <c r="BK13" s="609"/>
      <c r="BL13" s="609"/>
      <c r="BM13" s="609"/>
      <c r="BN13" s="610"/>
      <c r="BO13" s="646">
        <v>50.5</v>
      </c>
      <c r="BP13" s="646"/>
      <c r="BQ13" s="646"/>
      <c r="BR13" s="646"/>
      <c r="BS13" s="647" t="s">
        <v>122</v>
      </c>
      <c r="BT13" s="647"/>
      <c r="BU13" s="647"/>
      <c r="BV13" s="647"/>
      <c r="BW13" s="647"/>
      <c r="BX13" s="647"/>
      <c r="BY13" s="647"/>
      <c r="BZ13" s="647"/>
      <c r="CA13" s="647"/>
      <c r="CB13" s="685"/>
      <c r="CD13" s="605" t="s">
        <v>243</v>
      </c>
      <c r="CE13" s="606"/>
      <c r="CF13" s="606"/>
      <c r="CG13" s="606"/>
      <c r="CH13" s="606"/>
      <c r="CI13" s="606"/>
      <c r="CJ13" s="606"/>
      <c r="CK13" s="606"/>
      <c r="CL13" s="606"/>
      <c r="CM13" s="606"/>
      <c r="CN13" s="606"/>
      <c r="CO13" s="606"/>
      <c r="CP13" s="606"/>
      <c r="CQ13" s="607"/>
      <c r="CR13" s="608">
        <v>1485742</v>
      </c>
      <c r="CS13" s="609"/>
      <c r="CT13" s="609"/>
      <c r="CU13" s="609"/>
      <c r="CV13" s="609"/>
      <c r="CW13" s="609"/>
      <c r="CX13" s="609"/>
      <c r="CY13" s="610"/>
      <c r="CZ13" s="646">
        <v>7.5</v>
      </c>
      <c r="DA13" s="646"/>
      <c r="DB13" s="646"/>
      <c r="DC13" s="646"/>
      <c r="DD13" s="614">
        <v>951248</v>
      </c>
      <c r="DE13" s="609"/>
      <c r="DF13" s="609"/>
      <c r="DG13" s="609"/>
      <c r="DH13" s="609"/>
      <c r="DI13" s="609"/>
      <c r="DJ13" s="609"/>
      <c r="DK13" s="609"/>
      <c r="DL13" s="609"/>
      <c r="DM13" s="609"/>
      <c r="DN13" s="609"/>
      <c r="DO13" s="609"/>
      <c r="DP13" s="610"/>
      <c r="DQ13" s="614">
        <v>518564</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106667</v>
      </c>
      <c r="BH14" s="609"/>
      <c r="BI14" s="609"/>
      <c r="BJ14" s="609"/>
      <c r="BK14" s="609"/>
      <c r="BL14" s="609"/>
      <c r="BM14" s="609"/>
      <c r="BN14" s="610"/>
      <c r="BO14" s="646">
        <v>5.3</v>
      </c>
      <c r="BP14" s="646"/>
      <c r="BQ14" s="646"/>
      <c r="BR14" s="646"/>
      <c r="BS14" s="647" t="s">
        <v>122</v>
      </c>
      <c r="BT14" s="647"/>
      <c r="BU14" s="647"/>
      <c r="BV14" s="647"/>
      <c r="BW14" s="647"/>
      <c r="BX14" s="647"/>
      <c r="BY14" s="647"/>
      <c r="BZ14" s="647"/>
      <c r="CA14" s="647"/>
      <c r="CB14" s="685"/>
      <c r="CD14" s="605" t="s">
        <v>246</v>
      </c>
      <c r="CE14" s="606"/>
      <c r="CF14" s="606"/>
      <c r="CG14" s="606"/>
      <c r="CH14" s="606"/>
      <c r="CI14" s="606"/>
      <c r="CJ14" s="606"/>
      <c r="CK14" s="606"/>
      <c r="CL14" s="606"/>
      <c r="CM14" s="606"/>
      <c r="CN14" s="606"/>
      <c r="CO14" s="606"/>
      <c r="CP14" s="606"/>
      <c r="CQ14" s="607"/>
      <c r="CR14" s="608">
        <v>1426944</v>
      </c>
      <c r="CS14" s="609"/>
      <c r="CT14" s="609"/>
      <c r="CU14" s="609"/>
      <c r="CV14" s="609"/>
      <c r="CW14" s="609"/>
      <c r="CX14" s="609"/>
      <c r="CY14" s="610"/>
      <c r="CZ14" s="646">
        <v>7.2</v>
      </c>
      <c r="DA14" s="646"/>
      <c r="DB14" s="646"/>
      <c r="DC14" s="646"/>
      <c r="DD14" s="614">
        <v>856038</v>
      </c>
      <c r="DE14" s="609"/>
      <c r="DF14" s="609"/>
      <c r="DG14" s="609"/>
      <c r="DH14" s="609"/>
      <c r="DI14" s="609"/>
      <c r="DJ14" s="609"/>
      <c r="DK14" s="609"/>
      <c r="DL14" s="609"/>
      <c r="DM14" s="609"/>
      <c r="DN14" s="609"/>
      <c r="DO14" s="609"/>
      <c r="DP14" s="610"/>
      <c r="DQ14" s="614">
        <v>550437</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27953</v>
      </c>
      <c r="S15" s="609"/>
      <c r="T15" s="609"/>
      <c r="U15" s="609"/>
      <c r="V15" s="609"/>
      <c r="W15" s="609"/>
      <c r="X15" s="609"/>
      <c r="Y15" s="610"/>
      <c r="Z15" s="646">
        <v>0.1</v>
      </c>
      <c r="AA15" s="646"/>
      <c r="AB15" s="646"/>
      <c r="AC15" s="646"/>
      <c r="AD15" s="647">
        <v>27953</v>
      </c>
      <c r="AE15" s="647"/>
      <c r="AF15" s="647"/>
      <c r="AG15" s="647"/>
      <c r="AH15" s="647"/>
      <c r="AI15" s="647"/>
      <c r="AJ15" s="647"/>
      <c r="AK15" s="647"/>
      <c r="AL15" s="611">
        <v>0.3</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137835</v>
      </c>
      <c r="BH15" s="609"/>
      <c r="BI15" s="609"/>
      <c r="BJ15" s="609"/>
      <c r="BK15" s="609"/>
      <c r="BL15" s="609"/>
      <c r="BM15" s="609"/>
      <c r="BN15" s="610"/>
      <c r="BO15" s="646">
        <v>6.9</v>
      </c>
      <c r="BP15" s="646"/>
      <c r="BQ15" s="646"/>
      <c r="BR15" s="646"/>
      <c r="BS15" s="647" t="s">
        <v>122</v>
      </c>
      <c r="BT15" s="647"/>
      <c r="BU15" s="647"/>
      <c r="BV15" s="647"/>
      <c r="BW15" s="647"/>
      <c r="BX15" s="647"/>
      <c r="BY15" s="647"/>
      <c r="BZ15" s="647"/>
      <c r="CA15" s="647"/>
      <c r="CB15" s="685"/>
      <c r="CD15" s="605" t="s">
        <v>249</v>
      </c>
      <c r="CE15" s="606"/>
      <c r="CF15" s="606"/>
      <c r="CG15" s="606"/>
      <c r="CH15" s="606"/>
      <c r="CI15" s="606"/>
      <c r="CJ15" s="606"/>
      <c r="CK15" s="606"/>
      <c r="CL15" s="606"/>
      <c r="CM15" s="606"/>
      <c r="CN15" s="606"/>
      <c r="CO15" s="606"/>
      <c r="CP15" s="606"/>
      <c r="CQ15" s="607"/>
      <c r="CR15" s="608">
        <v>1578971</v>
      </c>
      <c r="CS15" s="609"/>
      <c r="CT15" s="609"/>
      <c r="CU15" s="609"/>
      <c r="CV15" s="609"/>
      <c r="CW15" s="609"/>
      <c r="CX15" s="609"/>
      <c r="CY15" s="610"/>
      <c r="CZ15" s="646">
        <v>8</v>
      </c>
      <c r="DA15" s="646"/>
      <c r="DB15" s="646"/>
      <c r="DC15" s="646"/>
      <c r="DD15" s="614">
        <v>98837</v>
      </c>
      <c r="DE15" s="609"/>
      <c r="DF15" s="609"/>
      <c r="DG15" s="609"/>
      <c r="DH15" s="609"/>
      <c r="DI15" s="609"/>
      <c r="DJ15" s="609"/>
      <c r="DK15" s="609"/>
      <c r="DL15" s="609"/>
      <c r="DM15" s="609"/>
      <c r="DN15" s="609"/>
      <c r="DO15" s="609"/>
      <c r="DP15" s="610"/>
      <c r="DQ15" s="614">
        <v>1225324</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40536</v>
      </c>
      <c r="S16" s="609"/>
      <c r="T16" s="609"/>
      <c r="U16" s="609"/>
      <c r="V16" s="609"/>
      <c r="W16" s="609"/>
      <c r="X16" s="609"/>
      <c r="Y16" s="610"/>
      <c r="Z16" s="646">
        <v>0.2</v>
      </c>
      <c r="AA16" s="646"/>
      <c r="AB16" s="646"/>
      <c r="AC16" s="646"/>
      <c r="AD16" s="647">
        <v>40536</v>
      </c>
      <c r="AE16" s="647"/>
      <c r="AF16" s="647"/>
      <c r="AG16" s="647"/>
      <c r="AH16" s="647"/>
      <c r="AI16" s="647"/>
      <c r="AJ16" s="647"/>
      <c r="AK16" s="647"/>
      <c r="AL16" s="611">
        <v>0.4</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5"/>
      <c r="CD16" s="605" t="s">
        <v>252</v>
      </c>
      <c r="CE16" s="606"/>
      <c r="CF16" s="606"/>
      <c r="CG16" s="606"/>
      <c r="CH16" s="606"/>
      <c r="CI16" s="606"/>
      <c r="CJ16" s="606"/>
      <c r="CK16" s="606"/>
      <c r="CL16" s="606"/>
      <c r="CM16" s="606"/>
      <c r="CN16" s="606"/>
      <c r="CO16" s="606"/>
      <c r="CP16" s="606"/>
      <c r="CQ16" s="607"/>
      <c r="CR16" s="608">
        <v>546098</v>
      </c>
      <c r="CS16" s="609"/>
      <c r="CT16" s="609"/>
      <c r="CU16" s="609"/>
      <c r="CV16" s="609"/>
      <c r="CW16" s="609"/>
      <c r="CX16" s="609"/>
      <c r="CY16" s="610"/>
      <c r="CZ16" s="646">
        <v>2.8</v>
      </c>
      <c r="DA16" s="646"/>
      <c r="DB16" s="646"/>
      <c r="DC16" s="646"/>
      <c r="DD16" s="614" t="s">
        <v>122</v>
      </c>
      <c r="DE16" s="609"/>
      <c r="DF16" s="609"/>
      <c r="DG16" s="609"/>
      <c r="DH16" s="609"/>
      <c r="DI16" s="609"/>
      <c r="DJ16" s="609"/>
      <c r="DK16" s="609"/>
      <c r="DL16" s="609"/>
      <c r="DM16" s="609"/>
      <c r="DN16" s="609"/>
      <c r="DO16" s="609"/>
      <c r="DP16" s="610"/>
      <c r="DQ16" s="614">
        <v>227996</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72704</v>
      </c>
      <c r="S17" s="609"/>
      <c r="T17" s="609"/>
      <c r="U17" s="609"/>
      <c r="V17" s="609"/>
      <c r="W17" s="609"/>
      <c r="X17" s="609"/>
      <c r="Y17" s="610"/>
      <c r="Z17" s="646">
        <v>0.4</v>
      </c>
      <c r="AA17" s="646"/>
      <c r="AB17" s="646"/>
      <c r="AC17" s="646"/>
      <c r="AD17" s="647">
        <v>72704</v>
      </c>
      <c r="AE17" s="647"/>
      <c r="AF17" s="647"/>
      <c r="AG17" s="647"/>
      <c r="AH17" s="647"/>
      <c r="AI17" s="647"/>
      <c r="AJ17" s="647"/>
      <c r="AK17" s="647"/>
      <c r="AL17" s="611">
        <v>0.7</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5"/>
      <c r="CD17" s="605" t="s">
        <v>255</v>
      </c>
      <c r="CE17" s="606"/>
      <c r="CF17" s="606"/>
      <c r="CG17" s="606"/>
      <c r="CH17" s="606"/>
      <c r="CI17" s="606"/>
      <c r="CJ17" s="606"/>
      <c r="CK17" s="606"/>
      <c r="CL17" s="606"/>
      <c r="CM17" s="606"/>
      <c r="CN17" s="606"/>
      <c r="CO17" s="606"/>
      <c r="CP17" s="606"/>
      <c r="CQ17" s="607"/>
      <c r="CR17" s="608">
        <v>2009442</v>
      </c>
      <c r="CS17" s="609"/>
      <c r="CT17" s="609"/>
      <c r="CU17" s="609"/>
      <c r="CV17" s="609"/>
      <c r="CW17" s="609"/>
      <c r="CX17" s="609"/>
      <c r="CY17" s="610"/>
      <c r="CZ17" s="646">
        <v>10.1</v>
      </c>
      <c r="DA17" s="646"/>
      <c r="DB17" s="646"/>
      <c r="DC17" s="646"/>
      <c r="DD17" s="614" t="s">
        <v>122</v>
      </c>
      <c r="DE17" s="609"/>
      <c r="DF17" s="609"/>
      <c r="DG17" s="609"/>
      <c r="DH17" s="609"/>
      <c r="DI17" s="609"/>
      <c r="DJ17" s="609"/>
      <c r="DK17" s="609"/>
      <c r="DL17" s="609"/>
      <c r="DM17" s="609"/>
      <c r="DN17" s="609"/>
      <c r="DO17" s="609"/>
      <c r="DP17" s="610"/>
      <c r="DQ17" s="614">
        <v>2005530</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8179</v>
      </c>
      <c r="S18" s="609"/>
      <c r="T18" s="609"/>
      <c r="U18" s="609"/>
      <c r="V18" s="609"/>
      <c r="W18" s="609"/>
      <c r="X18" s="609"/>
      <c r="Y18" s="610"/>
      <c r="Z18" s="646">
        <v>0</v>
      </c>
      <c r="AA18" s="646"/>
      <c r="AB18" s="646"/>
      <c r="AC18" s="646"/>
      <c r="AD18" s="647">
        <v>8179</v>
      </c>
      <c r="AE18" s="647"/>
      <c r="AF18" s="647"/>
      <c r="AG18" s="647"/>
      <c r="AH18" s="647"/>
      <c r="AI18" s="647"/>
      <c r="AJ18" s="647"/>
      <c r="AK18" s="647"/>
      <c r="AL18" s="611">
        <v>0.1</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5"/>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63895</v>
      </c>
      <c r="S19" s="609"/>
      <c r="T19" s="609"/>
      <c r="U19" s="609"/>
      <c r="V19" s="609"/>
      <c r="W19" s="609"/>
      <c r="X19" s="609"/>
      <c r="Y19" s="610"/>
      <c r="Z19" s="646">
        <v>0.3</v>
      </c>
      <c r="AA19" s="646"/>
      <c r="AB19" s="646"/>
      <c r="AC19" s="646"/>
      <c r="AD19" s="647">
        <v>63895</v>
      </c>
      <c r="AE19" s="647"/>
      <c r="AF19" s="647"/>
      <c r="AG19" s="647"/>
      <c r="AH19" s="647"/>
      <c r="AI19" s="647"/>
      <c r="AJ19" s="647"/>
      <c r="AK19" s="647"/>
      <c r="AL19" s="611">
        <v>0.6</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38507</v>
      </c>
      <c r="BH19" s="609"/>
      <c r="BI19" s="609"/>
      <c r="BJ19" s="609"/>
      <c r="BK19" s="609"/>
      <c r="BL19" s="609"/>
      <c r="BM19" s="609"/>
      <c r="BN19" s="610"/>
      <c r="BO19" s="646">
        <v>1.9</v>
      </c>
      <c r="BP19" s="646"/>
      <c r="BQ19" s="646"/>
      <c r="BR19" s="646"/>
      <c r="BS19" s="647" t="s">
        <v>122</v>
      </c>
      <c r="BT19" s="647"/>
      <c r="BU19" s="647"/>
      <c r="BV19" s="647"/>
      <c r="BW19" s="647"/>
      <c r="BX19" s="647"/>
      <c r="BY19" s="647"/>
      <c r="BZ19" s="647"/>
      <c r="CA19" s="647"/>
      <c r="CB19" s="685"/>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75" t="s">
        <v>262</v>
      </c>
      <c r="C20" s="676"/>
      <c r="D20" s="676"/>
      <c r="E20" s="676"/>
      <c r="F20" s="676"/>
      <c r="G20" s="676"/>
      <c r="H20" s="676"/>
      <c r="I20" s="676"/>
      <c r="J20" s="676"/>
      <c r="K20" s="676"/>
      <c r="L20" s="676"/>
      <c r="M20" s="676"/>
      <c r="N20" s="676"/>
      <c r="O20" s="676"/>
      <c r="P20" s="676"/>
      <c r="Q20" s="677"/>
      <c r="R20" s="608">
        <v>630</v>
      </c>
      <c r="S20" s="609"/>
      <c r="T20" s="609"/>
      <c r="U20" s="609"/>
      <c r="V20" s="609"/>
      <c r="W20" s="609"/>
      <c r="X20" s="609"/>
      <c r="Y20" s="610"/>
      <c r="Z20" s="646">
        <v>0</v>
      </c>
      <c r="AA20" s="646"/>
      <c r="AB20" s="646"/>
      <c r="AC20" s="646"/>
      <c r="AD20" s="647">
        <v>630</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38507</v>
      </c>
      <c r="BH20" s="609"/>
      <c r="BI20" s="609"/>
      <c r="BJ20" s="609"/>
      <c r="BK20" s="609"/>
      <c r="BL20" s="609"/>
      <c r="BM20" s="609"/>
      <c r="BN20" s="610"/>
      <c r="BO20" s="646">
        <v>1.9</v>
      </c>
      <c r="BP20" s="646"/>
      <c r="BQ20" s="646"/>
      <c r="BR20" s="646"/>
      <c r="BS20" s="647" t="s">
        <v>122</v>
      </c>
      <c r="BT20" s="647"/>
      <c r="BU20" s="647"/>
      <c r="BV20" s="647"/>
      <c r="BW20" s="647"/>
      <c r="BX20" s="647"/>
      <c r="BY20" s="647"/>
      <c r="BZ20" s="647"/>
      <c r="CA20" s="647"/>
      <c r="CB20" s="685"/>
      <c r="CD20" s="605" t="s">
        <v>264</v>
      </c>
      <c r="CE20" s="606"/>
      <c r="CF20" s="606"/>
      <c r="CG20" s="606"/>
      <c r="CH20" s="606"/>
      <c r="CI20" s="606"/>
      <c r="CJ20" s="606"/>
      <c r="CK20" s="606"/>
      <c r="CL20" s="606"/>
      <c r="CM20" s="606"/>
      <c r="CN20" s="606"/>
      <c r="CO20" s="606"/>
      <c r="CP20" s="606"/>
      <c r="CQ20" s="607"/>
      <c r="CR20" s="608">
        <v>19845890</v>
      </c>
      <c r="CS20" s="609"/>
      <c r="CT20" s="609"/>
      <c r="CU20" s="609"/>
      <c r="CV20" s="609"/>
      <c r="CW20" s="609"/>
      <c r="CX20" s="609"/>
      <c r="CY20" s="610"/>
      <c r="CZ20" s="646">
        <v>100</v>
      </c>
      <c r="DA20" s="646"/>
      <c r="DB20" s="646"/>
      <c r="DC20" s="646"/>
      <c r="DD20" s="614">
        <v>3287881</v>
      </c>
      <c r="DE20" s="609"/>
      <c r="DF20" s="609"/>
      <c r="DG20" s="609"/>
      <c r="DH20" s="609"/>
      <c r="DI20" s="609"/>
      <c r="DJ20" s="609"/>
      <c r="DK20" s="609"/>
      <c r="DL20" s="609"/>
      <c r="DM20" s="609"/>
      <c r="DN20" s="609"/>
      <c r="DO20" s="609"/>
      <c r="DP20" s="610"/>
      <c r="DQ20" s="614">
        <v>12025787</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7904117</v>
      </c>
      <c r="S21" s="609"/>
      <c r="T21" s="609"/>
      <c r="U21" s="609"/>
      <c r="V21" s="609"/>
      <c r="W21" s="609"/>
      <c r="X21" s="609"/>
      <c r="Y21" s="610"/>
      <c r="Z21" s="646">
        <v>38.6</v>
      </c>
      <c r="AA21" s="646"/>
      <c r="AB21" s="646"/>
      <c r="AC21" s="646"/>
      <c r="AD21" s="647">
        <v>6973782</v>
      </c>
      <c r="AE21" s="647"/>
      <c r="AF21" s="647"/>
      <c r="AG21" s="647"/>
      <c r="AH21" s="647"/>
      <c r="AI21" s="647"/>
      <c r="AJ21" s="647"/>
      <c r="AK21" s="647"/>
      <c r="AL21" s="611">
        <v>69.400000000000006</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19431</v>
      </c>
      <c r="BH21" s="609"/>
      <c r="BI21" s="609"/>
      <c r="BJ21" s="609"/>
      <c r="BK21" s="609"/>
      <c r="BL21" s="609"/>
      <c r="BM21" s="609"/>
      <c r="BN21" s="610"/>
      <c r="BO21" s="646">
        <v>1</v>
      </c>
      <c r="BP21" s="646"/>
      <c r="BQ21" s="646"/>
      <c r="BR21" s="646"/>
      <c r="BS21" s="647" t="s">
        <v>122</v>
      </c>
      <c r="BT21" s="647"/>
      <c r="BU21" s="647"/>
      <c r="BV21" s="647"/>
      <c r="BW21" s="647"/>
      <c r="BX21" s="647"/>
      <c r="BY21" s="647"/>
      <c r="BZ21" s="647"/>
      <c r="CA21" s="647"/>
      <c r="CB21" s="685"/>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6973782</v>
      </c>
      <c r="S22" s="609"/>
      <c r="T22" s="609"/>
      <c r="U22" s="609"/>
      <c r="V22" s="609"/>
      <c r="W22" s="609"/>
      <c r="X22" s="609"/>
      <c r="Y22" s="610"/>
      <c r="Z22" s="646">
        <v>34</v>
      </c>
      <c r="AA22" s="646"/>
      <c r="AB22" s="646"/>
      <c r="AC22" s="646"/>
      <c r="AD22" s="647">
        <v>6973782</v>
      </c>
      <c r="AE22" s="647"/>
      <c r="AF22" s="647"/>
      <c r="AG22" s="647"/>
      <c r="AH22" s="647"/>
      <c r="AI22" s="647"/>
      <c r="AJ22" s="647"/>
      <c r="AK22" s="647"/>
      <c r="AL22" s="611">
        <v>69.400000000000006</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5"/>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930335</v>
      </c>
      <c r="S23" s="609"/>
      <c r="T23" s="609"/>
      <c r="U23" s="609"/>
      <c r="V23" s="609"/>
      <c r="W23" s="609"/>
      <c r="X23" s="609"/>
      <c r="Y23" s="610"/>
      <c r="Z23" s="646">
        <v>4.5</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v>19076</v>
      </c>
      <c r="BH23" s="609"/>
      <c r="BI23" s="609"/>
      <c r="BJ23" s="609"/>
      <c r="BK23" s="609"/>
      <c r="BL23" s="609"/>
      <c r="BM23" s="609"/>
      <c r="BN23" s="610"/>
      <c r="BO23" s="646">
        <v>1</v>
      </c>
      <c r="BP23" s="646"/>
      <c r="BQ23" s="646"/>
      <c r="BR23" s="646"/>
      <c r="BS23" s="647" t="s">
        <v>122</v>
      </c>
      <c r="BT23" s="647"/>
      <c r="BU23" s="647"/>
      <c r="BV23" s="647"/>
      <c r="BW23" s="647"/>
      <c r="BX23" s="647"/>
      <c r="BY23" s="647"/>
      <c r="BZ23" s="647"/>
      <c r="CA23" s="647"/>
      <c r="CB23" s="685"/>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5"/>
      <c r="CD24" s="666" t="s">
        <v>279</v>
      </c>
      <c r="CE24" s="667"/>
      <c r="CF24" s="667"/>
      <c r="CG24" s="667"/>
      <c r="CH24" s="667"/>
      <c r="CI24" s="667"/>
      <c r="CJ24" s="667"/>
      <c r="CK24" s="667"/>
      <c r="CL24" s="667"/>
      <c r="CM24" s="667"/>
      <c r="CN24" s="667"/>
      <c r="CO24" s="667"/>
      <c r="CP24" s="667"/>
      <c r="CQ24" s="668"/>
      <c r="CR24" s="663">
        <v>7829343</v>
      </c>
      <c r="CS24" s="664"/>
      <c r="CT24" s="664"/>
      <c r="CU24" s="664"/>
      <c r="CV24" s="664"/>
      <c r="CW24" s="664"/>
      <c r="CX24" s="664"/>
      <c r="CY24" s="689"/>
      <c r="CZ24" s="690">
        <v>39.5</v>
      </c>
      <c r="DA24" s="672"/>
      <c r="DB24" s="672"/>
      <c r="DC24" s="692"/>
      <c r="DD24" s="688">
        <v>6006564</v>
      </c>
      <c r="DE24" s="664"/>
      <c r="DF24" s="664"/>
      <c r="DG24" s="664"/>
      <c r="DH24" s="664"/>
      <c r="DI24" s="664"/>
      <c r="DJ24" s="664"/>
      <c r="DK24" s="689"/>
      <c r="DL24" s="688">
        <v>5719122</v>
      </c>
      <c r="DM24" s="664"/>
      <c r="DN24" s="664"/>
      <c r="DO24" s="664"/>
      <c r="DP24" s="664"/>
      <c r="DQ24" s="664"/>
      <c r="DR24" s="664"/>
      <c r="DS24" s="664"/>
      <c r="DT24" s="664"/>
      <c r="DU24" s="664"/>
      <c r="DV24" s="689"/>
      <c r="DW24" s="690">
        <v>56.8</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10987140</v>
      </c>
      <c r="S25" s="609"/>
      <c r="T25" s="609"/>
      <c r="U25" s="609"/>
      <c r="V25" s="609"/>
      <c r="W25" s="609"/>
      <c r="X25" s="609"/>
      <c r="Y25" s="610"/>
      <c r="Z25" s="646">
        <v>53.6</v>
      </c>
      <c r="AA25" s="646"/>
      <c r="AB25" s="646"/>
      <c r="AC25" s="646"/>
      <c r="AD25" s="647">
        <v>10037729</v>
      </c>
      <c r="AE25" s="647"/>
      <c r="AF25" s="647"/>
      <c r="AG25" s="647"/>
      <c r="AH25" s="647"/>
      <c r="AI25" s="647"/>
      <c r="AJ25" s="647"/>
      <c r="AK25" s="647"/>
      <c r="AL25" s="611">
        <v>99.9</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5"/>
      <c r="CD25" s="605" t="s">
        <v>282</v>
      </c>
      <c r="CE25" s="606"/>
      <c r="CF25" s="606"/>
      <c r="CG25" s="606"/>
      <c r="CH25" s="606"/>
      <c r="CI25" s="606"/>
      <c r="CJ25" s="606"/>
      <c r="CK25" s="606"/>
      <c r="CL25" s="606"/>
      <c r="CM25" s="606"/>
      <c r="CN25" s="606"/>
      <c r="CO25" s="606"/>
      <c r="CP25" s="606"/>
      <c r="CQ25" s="607"/>
      <c r="CR25" s="608">
        <v>3285894</v>
      </c>
      <c r="CS25" s="621"/>
      <c r="CT25" s="621"/>
      <c r="CU25" s="621"/>
      <c r="CV25" s="621"/>
      <c r="CW25" s="621"/>
      <c r="CX25" s="621"/>
      <c r="CY25" s="622"/>
      <c r="CZ25" s="611">
        <v>16.600000000000001</v>
      </c>
      <c r="DA25" s="623"/>
      <c r="DB25" s="623"/>
      <c r="DC25" s="624"/>
      <c r="DD25" s="614">
        <v>3027973</v>
      </c>
      <c r="DE25" s="621"/>
      <c r="DF25" s="621"/>
      <c r="DG25" s="621"/>
      <c r="DH25" s="621"/>
      <c r="DI25" s="621"/>
      <c r="DJ25" s="621"/>
      <c r="DK25" s="622"/>
      <c r="DL25" s="614">
        <v>2950722</v>
      </c>
      <c r="DM25" s="621"/>
      <c r="DN25" s="621"/>
      <c r="DO25" s="621"/>
      <c r="DP25" s="621"/>
      <c r="DQ25" s="621"/>
      <c r="DR25" s="621"/>
      <c r="DS25" s="621"/>
      <c r="DT25" s="621"/>
      <c r="DU25" s="621"/>
      <c r="DV25" s="622"/>
      <c r="DW25" s="611">
        <v>29.3</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v>2755</v>
      </c>
      <c r="S26" s="609"/>
      <c r="T26" s="609"/>
      <c r="U26" s="609"/>
      <c r="V26" s="609"/>
      <c r="W26" s="609"/>
      <c r="X26" s="609"/>
      <c r="Y26" s="610"/>
      <c r="Z26" s="646">
        <v>0</v>
      </c>
      <c r="AA26" s="646"/>
      <c r="AB26" s="646"/>
      <c r="AC26" s="646"/>
      <c r="AD26" s="647">
        <v>2755</v>
      </c>
      <c r="AE26" s="647"/>
      <c r="AF26" s="647"/>
      <c r="AG26" s="647"/>
      <c r="AH26" s="647"/>
      <c r="AI26" s="647"/>
      <c r="AJ26" s="647"/>
      <c r="AK26" s="647"/>
      <c r="AL26" s="611">
        <v>0</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5"/>
      <c r="CD26" s="605" t="s">
        <v>285</v>
      </c>
      <c r="CE26" s="606"/>
      <c r="CF26" s="606"/>
      <c r="CG26" s="606"/>
      <c r="CH26" s="606"/>
      <c r="CI26" s="606"/>
      <c r="CJ26" s="606"/>
      <c r="CK26" s="606"/>
      <c r="CL26" s="606"/>
      <c r="CM26" s="606"/>
      <c r="CN26" s="606"/>
      <c r="CO26" s="606"/>
      <c r="CP26" s="606"/>
      <c r="CQ26" s="607"/>
      <c r="CR26" s="608">
        <v>1878696</v>
      </c>
      <c r="CS26" s="609"/>
      <c r="CT26" s="609"/>
      <c r="CU26" s="609"/>
      <c r="CV26" s="609"/>
      <c r="CW26" s="609"/>
      <c r="CX26" s="609"/>
      <c r="CY26" s="610"/>
      <c r="CZ26" s="611">
        <v>9.5</v>
      </c>
      <c r="DA26" s="623"/>
      <c r="DB26" s="623"/>
      <c r="DC26" s="624"/>
      <c r="DD26" s="614">
        <v>1792422</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245545</v>
      </c>
      <c r="S27" s="609"/>
      <c r="T27" s="609"/>
      <c r="U27" s="609"/>
      <c r="V27" s="609"/>
      <c r="W27" s="609"/>
      <c r="X27" s="609"/>
      <c r="Y27" s="610"/>
      <c r="Z27" s="646">
        <v>1.2</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2007386</v>
      </c>
      <c r="BH27" s="609"/>
      <c r="BI27" s="609"/>
      <c r="BJ27" s="609"/>
      <c r="BK27" s="609"/>
      <c r="BL27" s="609"/>
      <c r="BM27" s="609"/>
      <c r="BN27" s="610"/>
      <c r="BO27" s="646">
        <v>100</v>
      </c>
      <c r="BP27" s="646"/>
      <c r="BQ27" s="646"/>
      <c r="BR27" s="646"/>
      <c r="BS27" s="647">
        <v>12376</v>
      </c>
      <c r="BT27" s="647"/>
      <c r="BU27" s="647"/>
      <c r="BV27" s="647"/>
      <c r="BW27" s="647"/>
      <c r="BX27" s="647"/>
      <c r="BY27" s="647"/>
      <c r="BZ27" s="647"/>
      <c r="CA27" s="647"/>
      <c r="CB27" s="685"/>
      <c r="CD27" s="605" t="s">
        <v>288</v>
      </c>
      <c r="CE27" s="606"/>
      <c r="CF27" s="606"/>
      <c r="CG27" s="606"/>
      <c r="CH27" s="606"/>
      <c r="CI27" s="606"/>
      <c r="CJ27" s="606"/>
      <c r="CK27" s="606"/>
      <c r="CL27" s="606"/>
      <c r="CM27" s="606"/>
      <c r="CN27" s="606"/>
      <c r="CO27" s="606"/>
      <c r="CP27" s="606"/>
      <c r="CQ27" s="607"/>
      <c r="CR27" s="608">
        <v>2534007</v>
      </c>
      <c r="CS27" s="621"/>
      <c r="CT27" s="621"/>
      <c r="CU27" s="621"/>
      <c r="CV27" s="621"/>
      <c r="CW27" s="621"/>
      <c r="CX27" s="621"/>
      <c r="CY27" s="622"/>
      <c r="CZ27" s="611">
        <v>12.8</v>
      </c>
      <c r="DA27" s="623"/>
      <c r="DB27" s="623"/>
      <c r="DC27" s="624"/>
      <c r="DD27" s="614">
        <v>973061</v>
      </c>
      <c r="DE27" s="621"/>
      <c r="DF27" s="621"/>
      <c r="DG27" s="621"/>
      <c r="DH27" s="621"/>
      <c r="DI27" s="621"/>
      <c r="DJ27" s="621"/>
      <c r="DK27" s="622"/>
      <c r="DL27" s="614">
        <v>762870</v>
      </c>
      <c r="DM27" s="621"/>
      <c r="DN27" s="621"/>
      <c r="DO27" s="621"/>
      <c r="DP27" s="621"/>
      <c r="DQ27" s="621"/>
      <c r="DR27" s="621"/>
      <c r="DS27" s="621"/>
      <c r="DT27" s="621"/>
      <c r="DU27" s="621"/>
      <c r="DV27" s="622"/>
      <c r="DW27" s="611">
        <v>7.6</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389372</v>
      </c>
      <c r="S28" s="609"/>
      <c r="T28" s="609"/>
      <c r="U28" s="609"/>
      <c r="V28" s="609"/>
      <c r="W28" s="609"/>
      <c r="X28" s="609"/>
      <c r="Y28" s="610"/>
      <c r="Z28" s="646">
        <v>1.9</v>
      </c>
      <c r="AA28" s="646"/>
      <c r="AB28" s="646"/>
      <c r="AC28" s="646"/>
      <c r="AD28" s="647">
        <v>7133</v>
      </c>
      <c r="AE28" s="647"/>
      <c r="AF28" s="647"/>
      <c r="AG28" s="647"/>
      <c r="AH28" s="647"/>
      <c r="AI28" s="647"/>
      <c r="AJ28" s="647"/>
      <c r="AK28" s="647"/>
      <c r="AL28" s="611">
        <v>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2009442</v>
      </c>
      <c r="CS28" s="609"/>
      <c r="CT28" s="609"/>
      <c r="CU28" s="609"/>
      <c r="CV28" s="609"/>
      <c r="CW28" s="609"/>
      <c r="CX28" s="609"/>
      <c r="CY28" s="610"/>
      <c r="CZ28" s="611">
        <v>10.1</v>
      </c>
      <c r="DA28" s="623"/>
      <c r="DB28" s="623"/>
      <c r="DC28" s="624"/>
      <c r="DD28" s="614">
        <v>2005530</v>
      </c>
      <c r="DE28" s="609"/>
      <c r="DF28" s="609"/>
      <c r="DG28" s="609"/>
      <c r="DH28" s="609"/>
      <c r="DI28" s="609"/>
      <c r="DJ28" s="609"/>
      <c r="DK28" s="610"/>
      <c r="DL28" s="614">
        <v>2005530</v>
      </c>
      <c r="DM28" s="609"/>
      <c r="DN28" s="609"/>
      <c r="DO28" s="609"/>
      <c r="DP28" s="609"/>
      <c r="DQ28" s="609"/>
      <c r="DR28" s="609"/>
      <c r="DS28" s="609"/>
      <c r="DT28" s="609"/>
      <c r="DU28" s="609"/>
      <c r="DV28" s="610"/>
      <c r="DW28" s="611">
        <v>19.899999999999999</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60323</v>
      </c>
      <c r="S29" s="609"/>
      <c r="T29" s="609"/>
      <c r="U29" s="609"/>
      <c r="V29" s="609"/>
      <c r="W29" s="609"/>
      <c r="X29" s="609"/>
      <c r="Y29" s="610"/>
      <c r="Z29" s="646">
        <v>0.3</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5"/>
      <c r="CD29" s="627" t="s">
        <v>292</v>
      </c>
      <c r="CE29" s="628"/>
      <c r="CF29" s="605" t="s">
        <v>66</v>
      </c>
      <c r="CG29" s="606"/>
      <c r="CH29" s="606"/>
      <c r="CI29" s="606"/>
      <c r="CJ29" s="606"/>
      <c r="CK29" s="606"/>
      <c r="CL29" s="606"/>
      <c r="CM29" s="606"/>
      <c r="CN29" s="606"/>
      <c r="CO29" s="606"/>
      <c r="CP29" s="606"/>
      <c r="CQ29" s="607"/>
      <c r="CR29" s="608">
        <v>2009442</v>
      </c>
      <c r="CS29" s="621"/>
      <c r="CT29" s="621"/>
      <c r="CU29" s="621"/>
      <c r="CV29" s="621"/>
      <c r="CW29" s="621"/>
      <c r="CX29" s="621"/>
      <c r="CY29" s="622"/>
      <c r="CZ29" s="611">
        <v>10.1</v>
      </c>
      <c r="DA29" s="623"/>
      <c r="DB29" s="623"/>
      <c r="DC29" s="624"/>
      <c r="DD29" s="614">
        <v>2005530</v>
      </c>
      <c r="DE29" s="621"/>
      <c r="DF29" s="621"/>
      <c r="DG29" s="621"/>
      <c r="DH29" s="621"/>
      <c r="DI29" s="621"/>
      <c r="DJ29" s="621"/>
      <c r="DK29" s="622"/>
      <c r="DL29" s="614">
        <v>2005530</v>
      </c>
      <c r="DM29" s="621"/>
      <c r="DN29" s="621"/>
      <c r="DO29" s="621"/>
      <c r="DP29" s="621"/>
      <c r="DQ29" s="621"/>
      <c r="DR29" s="621"/>
      <c r="DS29" s="621"/>
      <c r="DT29" s="621"/>
      <c r="DU29" s="621"/>
      <c r="DV29" s="622"/>
      <c r="DW29" s="611">
        <v>19.899999999999999</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2252501</v>
      </c>
      <c r="S30" s="609"/>
      <c r="T30" s="609"/>
      <c r="U30" s="609"/>
      <c r="V30" s="609"/>
      <c r="W30" s="609"/>
      <c r="X30" s="609"/>
      <c r="Y30" s="610"/>
      <c r="Z30" s="646">
        <v>11</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1967450</v>
      </c>
      <c r="CS30" s="609"/>
      <c r="CT30" s="609"/>
      <c r="CU30" s="609"/>
      <c r="CV30" s="609"/>
      <c r="CW30" s="609"/>
      <c r="CX30" s="609"/>
      <c r="CY30" s="610"/>
      <c r="CZ30" s="611">
        <v>9.9</v>
      </c>
      <c r="DA30" s="623"/>
      <c r="DB30" s="623"/>
      <c r="DC30" s="624"/>
      <c r="DD30" s="614">
        <v>1963706</v>
      </c>
      <c r="DE30" s="609"/>
      <c r="DF30" s="609"/>
      <c r="DG30" s="609"/>
      <c r="DH30" s="609"/>
      <c r="DI30" s="609"/>
      <c r="DJ30" s="609"/>
      <c r="DK30" s="610"/>
      <c r="DL30" s="614">
        <v>1963706</v>
      </c>
      <c r="DM30" s="609"/>
      <c r="DN30" s="609"/>
      <c r="DO30" s="609"/>
      <c r="DP30" s="609"/>
      <c r="DQ30" s="609"/>
      <c r="DR30" s="609"/>
      <c r="DS30" s="609"/>
      <c r="DT30" s="609"/>
      <c r="DU30" s="609"/>
      <c r="DV30" s="610"/>
      <c r="DW30" s="611">
        <v>19.5</v>
      </c>
      <c r="DX30" s="623"/>
      <c r="DY30" s="623"/>
      <c r="DZ30" s="623"/>
      <c r="EA30" s="623"/>
      <c r="EB30" s="623"/>
      <c r="EC30" s="635"/>
    </row>
    <row r="31" spans="2:133" ht="11.25" customHeight="1" x14ac:dyDescent="0.15">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8" t="s">
        <v>298</v>
      </c>
      <c r="AQ31" s="679"/>
      <c r="AR31" s="679"/>
      <c r="AS31" s="679"/>
      <c r="AT31" s="680" t="s">
        <v>299</v>
      </c>
      <c r="AU31" s="200"/>
      <c r="AV31" s="200"/>
      <c r="AW31" s="200"/>
      <c r="AX31" s="666" t="s">
        <v>177</v>
      </c>
      <c r="AY31" s="667"/>
      <c r="AZ31" s="667"/>
      <c r="BA31" s="667"/>
      <c r="BB31" s="667"/>
      <c r="BC31" s="667"/>
      <c r="BD31" s="667"/>
      <c r="BE31" s="667"/>
      <c r="BF31" s="668"/>
      <c r="BG31" s="670">
        <v>99.8</v>
      </c>
      <c r="BH31" s="671"/>
      <c r="BI31" s="671"/>
      <c r="BJ31" s="671"/>
      <c r="BK31" s="671"/>
      <c r="BL31" s="671"/>
      <c r="BM31" s="672">
        <v>99</v>
      </c>
      <c r="BN31" s="671"/>
      <c r="BO31" s="671"/>
      <c r="BP31" s="671"/>
      <c r="BQ31" s="673"/>
      <c r="BR31" s="670">
        <v>99.7</v>
      </c>
      <c r="BS31" s="671"/>
      <c r="BT31" s="671"/>
      <c r="BU31" s="671"/>
      <c r="BV31" s="671"/>
      <c r="BW31" s="671"/>
      <c r="BX31" s="672">
        <v>98.7</v>
      </c>
      <c r="BY31" s="671"/>
      <c r="BZ31" s="671"/>
      <c r="CA31" s="671"/>
      <c r="CB31" s="673"/>
      <c r="CD31" s="629"/>
      <c r="CE31" s="630"/>
      <c r="CF31" s="605" t="s">
        <v>300</v>
      </c>
      <c r="CG31" s="606"/>
      <c r="CH31" s="606"/>
      <c r="CI31" s="606"/>
      <c r="CJ31" s="606"/>
      <c r="CK31" s="606"/>
      <c r="CL31" s="606"/>
      <c r="CM31" s="606"/>
      <c r="CN31" s="606"/>
      <c r="CO31" s="606"/>
      <c r="CP31" s="606"/>
      <c r="CQ31" s="607"/>
      <c r="CR31" s="608">
        <v>41992</v>
      </c>
      <c r="CS31" s="621"/>
      <c r="CT31" s="621"/>
      <c r="CU31" s="621"/>
      <c r="CV31" s="621"/>
      <c r="CW31" s="621"/>
      <c r="CX31" s="621"/>
      <c r="CY31" s="622"/>
      <c r="CZ31" s="611">
        <v>0.2</v>
      </c>
      <c r="DA31" s="623"/>
      <c r="DB31" s="623"/>
      <c r="DC31" s="624"/>
      <c r="DD31" s="614">
        <v>41824</v>
      </c>
      <c r="DE31" s="621"/>
      <c r="DF31" s="621"/>
      <c r="DG31" s="621"/>
      <c r="DH31" s="621"/>
      <c r="DI31" s="621"/>
      <c r="DJ31" s="621"/>
      <c r="DK31" s="622"/>
      <c r="DL31" s="614">
        <v>41824</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2036566</v>
      </c>
      <c r="S32" s="609"/>
      <c r="T32" s="609"/>
      <c r="U32" s="609"/>
      <c r="V32" s="609"/>
      <c r="W32" s="609"/>
      <c r="X32" s="609"/>
      <c r="Y32" s="610"/>
      <c r="Z32" s="646">
        <v>9.9</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1"/>
      <c r="AU32" s="196" t="s">
        <v>302</v>
      </c>
      <c r="AX32" s="605" t="s">
        <v>303</v>
      </c>
      <c r="AY32" s="606"/>
      <c r="AZ32" s="606"/>
      <c r="BA32" s="606"/>
      <c r="BB32" s="606"/>
      <c r="BC32" s="606"/>
      <c r="BD32" s="606"/>
      <c r="BE32" s="606"/>
      <c r="BF32" s="607"/>
      <c r="BG32" s="674">
        <v>99.6</v>
      </c>
      <c r="BH32" s="621"/>
      <c r="BI32" s="621"/>
      <c r="BJ32" s="621"/>
      <c r="BK32" s="621"/>
      <c r="BL32" s="621"/>
      <c r="BM32" s="612">
        <v>98.9</v>
      </c>
      <c r="BN32" s="621"/>
      <c r="BO32" s="621"/>
      <c r="BP32" s="621"/>
      <c r="BQ32" s="644"/>
      <c r="BR32" s="674">
        <v>99.7</v>
      </c>
      <c r="BS32" s="621"/>
      <c r="BT32" s="621"/>
      <c r="BU32" s="621"/>
      <c r="BV32" s="621"/>
      <c r="BW32" s="621"/>
      <c r="BX32" s="612">
        <v>98.8</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94320</v>
      </c>
      <c r="S33" s="609"/>
      <c r="T33" s="609"/>
      <c r="U33" s="609"/>
      <c r="V33" s="609"/>
      <c r="W33" s="609"/>
      <c r="X33" s="609"/>
      <c r="Y33" s="610"/>
      <c r="Z33" s="646">
        <v>0.5</v>
      </c>
      <c r="AA33" s="646"/>
      <c r="AB33" s="646"/>
      <c r="AC33" s="646"/>
      <c r="AD33" s="647" t="s">
        <v>122</v>
      </c>
      <c r="AE33" s="647"/>
      <c r="AF33" s="647"/>
      <c r="AG33" s="647"/>
      <c r="AH33" s="647"/>
      <c r="AI33" s="647"/>
      <c r="AJ33" s="647"/>
      <c r="AK33" s="647"/>
      <c r="AL33" s="611" t="s">
        <v>122</v>
      </c>
      <c r="AM33" s="612"/>
      <c r="AN33" s="612"/>
      <c r="AO33" s="648"/>
      <c r="AP33" s="651"/>
      <c r="AQ33" s="652"/>
      <c r="AR33" s="652"/>
      <c r="AS33" s="652"/>
      <c r="AT33" s="682"/>
      <c r="AU33" s="201"/>
      <c r="AV33" s="201"/>
      <c r="AW33" s="201"/>
      <c r="AX33" s="589" t="s">
        <v>306</v>
      </c>
      <c r="AY33" s="590"/>
      <c r="AZ33" s="590"/>
      <c r="BA33" s="590"/>
      <c r="BB33" s="590"/>
      <c r="BC33" s="590"/>
      <c r="BD33" s="590"/>
      <c r="BE33" s="590"/>
      <c r="BF33" s="591"/>
      <c r="BG33" s="669">
        <v>99.8</v>
      </c>
      <c r="BH33" s="593"/>
      <c r="BI33" s="593"/>
      <c r="BJ33" s="593"/>
      <c r="BK33" s="593"/>
      <c r="BL33" s="593"/>
      <c r="BM33" s="639">
        <v>99</v>
      </c>
      <c r="BN33" s="593"/>
      <c r="BO33" s="593"/>
      <c r="BP33" s="593"/>
      <c r="BQ33" s="656"/>
      <c r="BR33" s="669">
        <v>99.7</v>
      </c>
      <c r="BS33" s="593"/>
      <c r="BT33" s="593"/>
      <c r="BU33" s="593"/>
      <c r="BV33" s="593"/>
      <c r="BW33" s="593"/>
      <c r="BX33" s="639">
        <v>98.4</v>
      </c>
      <c r="BY33" s="593"/>
      <c r="BZ33" s="593"/>
      <c r="CA33" s="593"/>
      <c r="CB33" s="656"/>
      <c r="CD33" s="605" t="s">
        <v>307</v>
      </c>
      <c r="CE33" s="606"/>
      <c r="CF33" s="606"/>
      <c r="CG33" s="606"/>
      <c r="CH33" s="606"/>
      <c r="CI33" s="606"/>
      <c r="CJ33" s="606"/>
      <c r="CK33" s="606"/>
      <c r="CL33" s="606"/>
      <c r="CM33" s="606"/>
      <c r="CN33" s="606"/>
      <c r="CO33" s="606"/>
      <c r="CP33" s="606"/>
      <c r="CQ33" s="607"/>
      <c r="CR33" s="608">
        <v>8182568</v>
      </c>
      <c r="CS33" s="621"/>
      <c r="CT33" s="621"/>
      <c r="CU33" s="621"/>
      <c r="CV33" s="621"/>
      <c r="CW33" s="621"/>
      <c r="CX33" s="621"/>
      <c r="CY33" s="622"/>
      <c r="CZ33" s="611">
        <v>41.2</v>
      </c>
      <c r="DA33" s="623"/>
      <c r="DB33" s="623"/>
      <c r="DC33" s="624"/>
      <c r="DD33" s="614">
        <v>5105604</v>
      </c>
      <c r="DE33" s="621"/>
      <c r="DF33" s="621"/>
      <c r="DG33" s="621"/>
      <c r="DH33" s="621"/>
      <c r="DI33" s="621"/>
      <c r="DJ33" s="621"/>
      <c r="DK33" s="622"/>
      <c r="DL33" s="614">
        <v>4033108</v>
      </c>
      <c r="DM33" s="621"/>
      <c r="DN33" s="621"/>
      <c r="DO33" s="621"/>
      <c r="DP33" s="621"/>
      <c r="DQ33" s="621"/>
      <c r="DR33" s="621"/>
      <c r="DS33" s="621"/>
      <c r="DT33" s="621"/>
      <c r="DU33" s="621"/>
      <c r="DV33" s="622"/>
      <c r="DW33" s="611">
        <v>40.1</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474183</v>
      </c>
      <c r="S34" s="609"/>
      <c r="T34" s="609"/>
      <c r="U34" s="609"/>
      <c r="V34" s="609"/>
      <c r="W34" s="609"/>
      <c r="X34" s="609"/>
      <c r="Y34" s="610"/>
      <c r="Z34" s="646">
        <v>2.2999999999999998</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3735057</v>
      </c>
      <c r="CS34" s="609"/>
      <c r="CT34" s="609"/>
      <c r="CU34" s="609"/>
      <c r="CV34" s="609"/>
      <c r="CW34" s="609"/>
      <c r="CX34" s="609"/>
      <c r="CY34" s="610"/>
      <c r="CZ34" s="611">
        <v>18.8</v>
      </c>
      <c r="DA34" s="623"/>
      <c r="DB34" s="623"/>
      <c r="DC34" s="624"/>
      <c r="DD34" s="614">
        <v>2147675</v>
      </c>
      <c r="DE34" s="609"/>
      <c r="DF34" s="609"/>
      <c r="DG34" s="609"/>
      <c r="DH34" s="609"/>
      <c r="DI34" s="609"/>
      <c r="DJ34" s="609"/>
      <c r="DK34" s="610"/>
      <c r="DL34" s="614">
        <v>1872469</v>
      </c>
      <c r="DM34" s="609"/>
      <c r="DN34" s="609"/>
      <c r="DO34" s="609"/>
      <c r="DP34" s="609"/>
      <c r="DQ34" s="609"/>
      <c r="DR34" s="609"/>
      <c r="DS34" s="609"/>
      <c r="DT34" s="609"/>
      <c r="DU34" s="609"/>
      <c r="DV34" s="610"/>
      <c r="DW34" s="611">
        <v>18.600000000000001</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897895</v>
      </c>
      <c r="S35" s="609"/>
      <c r="T35" s="609"/>
      <c r="U35" s="609"/>
      <c r="V35" s="609"/>
      <c r="W35" s="609"/>
      <c r="X35" s="609"/>
      <c r="Y35" s="610"/>
      <c r="Z35" s="646">
        <v>4.4000000000000004</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178521</v>
      </c>
      <c r="CS35" s="621"/>
      <c r="CT35" s="621"/>
      <c r="CU35" s="621"/>
      <c r="CV35" s="621"/>
      <c r="CW35" s="621"/>
      <c r="CX35" s="621"/>
      <c r="CY35" s="622"/>
      <c r="CZ35" s="611">
        <v>0.9</v>
      </c>
      <c r="DA35" s="623"/>
      <c r="DB35" s="623"/>
      <c r="DC35" s="624"/>
      <c r="DD35" s="614">
        <v>146439</v>
      </c>
      <c r="DE35" s="621"/>
      <c r="DF35" s="621"/>
      <c r="DG35" s="621"/>
      <c r="DH35" s="621"/>
      <c r="DI35" s="621"/>
      <c r="DJ35" s="621"/>
      <c r="DK35" s="622"/>
      <c r="DL35" s="614">
        <v>146439</v>
      </c>
      <c r="DM35" s="621"/>
      <c r="DN35" s="621"/>
      <c r="DO35" s="621"/>
      <c r="DP35" s="621"/>
      <c r="DQ35" s="621"/>
      <c r="DR35" s="621"/>
      <c r="DS35" s="621"/>
      <c r="DT35" s="621"/>
      <c r="DU35" s="621"/>
      <c r="DV35" s="622"/>
      <c r="DW35" s="611">
        <v>1.5</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610433</v>
      </c>
      <c r="S36" s="609"/>
      <c r="T36" s="609"/>
      <c r="U36" s="609"/>
      <c r="V36" s="609"/>
      <c r="W36" s="609"/>
      <c r="X36" s="609"/>
      <c r="Y36" s="610"/>
      <c r="Z36" s="646">
        <v>3</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1770971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1341</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2034379</v>
      </c>
      <c r="CS36" s="609"/>
      <c r="CT36" s="609"/>
      <c r="CU36" s="609"/>
      <c r="CV36" s="609"/>
      <c r="CW36" s="609"/>
      <c r="CX36" s="609"/>
      <c r="CY36" s="610"/>
      <c r="CZ36" s="611">
        <v>10.3</v>
      </c>
      <c r="DA36" s="623"/>
      <c r="DB36" s="623"/>
      <c r="DC36" s="624"/>
      <c r="DD36" s="614">
        <v>1085713</v>
      </c>
      <c r="DE36" s="609"/>
      <c r="DF36" s="609"/>
      <c r="DG36" s="609"/>
      <c r="DH36" s="609"/>
      <c r="DI36" s="609"/>
      <c r="DJ36" s="609"/>
      <c r="DK36" s="610"/>
      <c r="DL36" s="614">
        <v>708503</v>
      </c>
      <c r="DM36" s="609"/>
      <c r="DN36" s="609"/>
      <c r="DO36" s="609"/>
      <c r="DP36" s="609"/>
      <c r="DQ36" s="609"/>
      <c r="DR36" s="609"/>
      <c r="DS36" s="609"/>
      <c r="DT36" s="609"/>
      <c r="DU36" s="609"/>
      <c r="DV36" s="610"/>
      <c r="DW36" s="611">
        <v>7</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339865</v>
      </c>
      <c r="S37" s="609"/>
      <c r="T37" s="609"/>
      <c r="U37" s="609"/>
      <c r="V37" s="609"/>
      <c r="W37" s="609"/>
      <c r="X37" s="609"/>
      <c r="Y37" s="610"/>
      <c r="Z37" s="646">
        <v>1.7</v>
      </c>
      <c r="AA37" s="646"/>
      <c r="AB37" s="646"/>
      <c r="AC37" s="646"/>
      <c r="AD37" s="647">
        <v>8</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115950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1341</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21902</v>
      </c>
      <c r="CS37" s="621"/>
      <c r="CT37" s="621"/>
      <c r="CU37" s="621"/>
      <c r="CV37" s="621"/>
      <c r="CW37" s="621"/>
      <c r="CX37" s="621"/>
      <c r="CY37" s="622"/>
      <c r="CZ37" s="611">
        <v>0.1</v>
      </c>
      <c r="DA37" s="623"/>
      <c r="DB37" s="623"/>
      <c r="DC37" s="624"/>
      <c r="DD37" s="614">
        <v>21902</v>
      </c>
      <c r="DE37" s="621"/>
      <c r="DF37" s="621"/>
      <c r="DG37" s="621"/>
      <c r="DH37" s="621"/>
      <c r="DI37" s="621"/>
      <c r="DJ37" s="621"/>
      <c r="DK37" s="622"/>
      <c r="DL37" s="614">
        <v>19494</v>
      </c>
      <c r="DM37" s="621"/>
      <c r="DN37" s="621"/>
      <c r="DO37" s="621"/>
      <c r="DP37" s="621"/>
      <c r="DQ37" s="621"/>
      <c r="DR37" s="621"/>
      <c r="DS37" s="621"/>
      <c r="DT37" s="621"/>
      <c r="DU37" s="621"/>
      <c r="DV37" s="622"/>
      <c r="DW37" s="611">
        <v>0.2</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2090755</v>
      </c>
      <c r="S38" s="609"/>
      <c r="T38" s="609"/>
      <c r="U38" s="609"/>
      <c r="V38" s="609"/>
      <c r="W38" s="609"/>
      <c r="X38" s="609"/>
      <c r="Y38" s="610"/>
      <c r="Z38" s="646">
        <v>10.199999999999999</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85000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3019</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1613816</v>
      </c>
      <c r="CS38" s="609"/>
      <c r="CT38" s="609"/>
      <c r="CU38" s="609"/>
      <c r="CV38" s="609"/>
      <c r="CW38" s="609"/>
      <c r="CX38" s="609"/>
      <c r="CY38" s="610"/>
      <c r="CZ38" s="611">
        <v>8.1</v>
      </c>
      <c r="DA38" s="623"/>
      <c r="DB38" s="623"/>
      <c r="DC38" s="624"/>
      <c r="DD38" s="614">
        <v>1340255</v>
      </c>
      <c r="DE38" s="609"/>
      <c r="DF38" s="609"/>
      <c r="DG38" s="609"/>
      <c r="DH38" s="609"/>
      <c r="DI38" s="609"/>
      <c r="DJ38" s="609"/>
      <c r="DK38" s="610"/>
      <c r="DL38" s="614">
        <v>1305697</v>
      </c>
      <c r="DM38" s="609"/>
      <c r="DN38" s="609"/>
      <c r="DO38" s="609"/>
      <c r="DP38" s="609"/>
      <c r="DQ38" s="609"/>
      <c r="DR38" s="609"/>
      <c r="DS38" s="609"/>
      <c r="DT38" s="609"/>
      <c r="DU38" s="609"/>
      <c r="DV38" s="610"/>
      <c r="DW38" s="611">
        <v>13</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12000</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4586</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620795</v>
      </c>
      <c r="CS39" s="621"/>
      <c r="CT39" s="621"/>
      <c r="CU39" s="621"/>
      <c r="CV39" s="621"/>
      <c r="CW39" s="621"/>
      <c r="CX39" s="621"/>
      <c r="CY39" s="622"/>
      <c r="CZ39" s="611">
        <v>3.1</v>
      </c>
      <c r="DA39" s="623"/>
      <c r="DB39" s="623"/>
      <c r="DC39" s="624"/>
      <c r="DD39" s="614">
        <v>385522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20455</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3955</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108</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122</v>
      </c>
      <c r="CS40" s="609"/>
      <c r="CT40" s="609"/>
      <c r="CU40" s="609"/>
      <c r="CV40" s="609"/>
      <c r="CW40" s="609"/>
      <c r="CX40" s="609"/>
      <c r="CY40" s="610"/>
      <c r="CZ40" s="611" t="s">
        <v>122</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20481653</v>
      </c>
      <c r="S41" s="633"/>
      <c r="T41" s="633"/>
      <c r="U41" s="633"/>
      <c r="V41" s="633"/>
      <c r="W41" s="633"/>
      <c r="X41" s="633"/>
      <c r="Y41" s="636"/>
      <c r="Z41" s="637">
        <v>100</v>
      </c>
      <c r="AA41" s="637"/>
      <c r="AB41" s="637"/>
      <c r="AC41" s="637"/>
      <c r="AD41" s="638">
        <v>10047625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220912</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1333154</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469</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3833979</v>
      </c>
      <c r="CS42" s="621"/>
      <c r="CT42" s="621"/>
      <c r="CU42" s="621"/>
      <c r="CV42" s="621"/>
      <c r="CW42" s="621"/>
      <c r="CX42" s="621"/>
      <c r="CY42" s="622"/>
      <c r="CZ42" s="611">
        <v>19.3</v>
      </c>
      <c r="DA42" s="623"/>
      <c r="DB42" s="623"/>
      <c r="DC42" s="624"/>
      <c r="DD42" s="614">
        <v>913619</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49225</v>
      </c>
      <c r="CS43" s="621"/>
      <c r="CT43" s="621"/>
      <c r="CU43" s="621"/>
      <c r="CV43" s="621"/>
      <c r="CW43" s="621"/>
      <c r="CX43" s="621"/>
      <c r="CY43" s="622"/>
      <c r="CZ43" s="611">
        <v>0.2</v>
      </c>
      <c r="DA43" s="623"/>
      <c r="DB43" s="623"/>
      <c r="DC43" s="624"/>
      <c r="DD43" s="614">
        <v>49225</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3287881</v>
      </c>
      <c r="CS44" s="609"/>
      <c r="CT44" s="609"/>
      <c r="CU44" s="609"/>
      <c r="CV44" s="609"/>
      <c r="CW44" s="609"/>
      <c r="CX44" s="609"/>
      <c r="CY44" s="610"/>
      <c r="CZ44" s="611">
        <v>16.600000000000001</v>
      </c>
      <c r="DA44" s="612"/>
      <c r="DB44" s="612"/>
      <c r="DC44" s="613"/>
      <c r="DD44" s="614">
        <v>685623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597842</v>
      </c>
      <c r="CS45" s="621"/>
      <c r="CT45" s="621"/>
      <c r="CU45" s="621"/>
      <c r="CV45" s="621"/>
      <c r="CW45" s="621"/>
      <c r="CX45" s="621"/>
      <c r="CY45" s="622"/>
      <c r="CZ45" s="611">
        <v>3</v>
      </c>
      <c r="DA45" s="623"/>
      <c r="DB45" s="623"/>
      <c r="DC45" s="624"/>
      <c r="DD45" s="614">
        <v>59667</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2040713</v>
      </c>
      <c r="CS46" s="609"/>
      <c r="CT46" s="609"/>
      <c r="CU46" s="609"/>
      <c r="CV46" s="609"/>
      <c r="CW46" s="609"/>
      <c r="CX46" s="609"/>
      <c r="CY46" s="610"/>
      <c r="CZ46" s="611">
        <v>10.3</v>
      </c>
      <c r="DA46" s="612"/>
      <c r="DB46" s="612"/>
      <c r="DC46" s="613"/>
      <c r="DD46" s="614">
        <v>456888</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v>546098</v>
      </c>
      <c r="CS47" s="621"/>
      <c r="CT47" s="621"/>
      <c r="CU47" s="621"/>
      <c r="CV47" s="621"/>
      <c r="CW47" s="621"/>
      <c r="CX47" s="621"/>
      <c r="CY47" s="622"/>
      <c r="CZ47" s="611">
        <v>2.8</v>
      </c>
      <c r="DA47" s="623"/>
      <c r="DB47" s="623"/>
      <c r="DC47" s="624"/>
      <c r="DD47" s="614">
        <v>227996</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19845890</v>
      </c>
      <c r="CS49" s="593"/>
      <c r="CT49" s="593"/>
      <c r="CU49" s="593"/>
      <c r="CV49" s="593"/>
      <c r="CW49" s="593"/>
      <c r="CX49" s="593"/>
      <c r="CY49" s="594"/>
      <c r="CZ49" s="595">
        <v>100</v>
      </c>
      <c r="DA49" s="596"/>
      <c r="DB49" s="596"/>
      <c r="DC49" s="597"/>
      <c r="DD49" s="598">
        <v>12025787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vEGU/TIaIdt1Kg0osNixesEGWs2BA3HkSz2VY5Sgc1/LuNG0EwOtVt0X9FEsd4F8EqUu214k/Bbu5j7cLr96GQ==" saltValue="Buz6CxcKvqB/6c5Rwj0iz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8" t="s">
        <v>352</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353</v>
      </c>
      <c r="DK2" s="1080"/>
      <c r="DL2" s="1080"/>
      <c r="DM2" s="1080"/>
      <c r="DN2" s="1080"/>
      <c r="DO2" s="1081"/>
      <c r="DP2" s="210"/>
      <c r="DQ2" s="1079" t="s">
        <v>354</v>
      </c>
      <c r="DR2" s="1080"/>
      <c r="DS2" s="1080"/>
      <c r="DT2" s="1080"/>
      <c r="DU2" s="1080"/>
      <c r="DV2" s="1080"/>
      <c r="DW2" s="1080"/>
      <c r="DX2" s="1080"/>
      <c r="DY2" s="1080"/>
      <c r="DZ2" s="1081"/>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7" t="s">
        <v>355</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2"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2" t="s">
        <v>371</v>
      </c>
      <c r="DH5" s="1073"/>
      <c r="DI5" s="1073"/>
      <c r="DJ5" s="1073"/>
      <c r="DK5" s="1074"/>
      <c r="DL5" s="1072" t="s">
        <v>372</v>
      </c>
      <c r="DM5" s="1073"/>
      <c r="DN5" s="1073"/>
      <c r="DO5" s="1073"/>
      <c r="DP5" s="1074"/>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3"/>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5"/>
      <c r="DH6" s="1076"/>
      <c r="DI6" s="1076"/>
      <c r="DJ6" s="1076"/>
      <c r="DK6" s="1077"/>
      <c r="DL6" s="1075"/>
      <c r="DM6" s="1076"/>
      <c r="DN6" s="1076"/>
      <c r="DO6" s="1076"/>
      <c r="DP6" s="1077"/>
      <c r="DQ6" s="991"/>
      <c r="DR6" s="992"/>
      <c r="DS6" s="992"/>
      <c r="DT6" s="992"/>
      <c r="DU6" s="993"/>
      <c r="DV6" s="991"/>
      <c r="DW6" s="992"/>
      <c r="DX6" s="992"/>
      <c r="DY6" s="992"/>
      <c r="DZ6" s="1003"/>
      <c r="EA6" s="217"/>
    </row>
    <row r="7" spans="1:131" s="218" customFormat="1" ht="26.25" customHeight="1" thickTop="1" x14ac:dyDescent="0.15">
      <c r="A7" s="219">
        <v>1</v>
      </c>
      <c r="B7" s="1035" t="s">
        <v>374</v>
      </c>
      <c r="C7" s="1036"/>
      <c r="D7" s="1036"/>
      <c r="E7" s="1036"/>
      <c r="F7" s="1036"/>
      <c r="G7" s="1036"/>
      <c r="H7" s="1036"/>
      <c r="I7" s="1036"/>
      <c r="J7" s="1036"/>
      <c r="K7" s="1036"/>
      <c r="L7" s="1036"/>
      <c r="M7" s="1036"/>
      <c r="N7" s="1036"/>
      <c r="O7" s="1036"/>
      <c r="P7" s="1037"/>
      <c r="Q7" s="1090">
        <v>20422</v>
      </c>
      <c r="R7" s="1091"/>
      <c r="S7" s="1091"/>
      <c r="T7" s="1091"/>
      <c r="U7" s="1091"/>
      <c r="V7" s="1091">
        <v>19786</v>
      </c>
      <c r="W7" s="1091"/>
      <c r="X7" s="1091"/>
      <c r="Y7" s="1091"/>
      <c r="Z7" s="1091"/>
      <c r="AA7" s="1091">
        <v>636</v>
      </c>
      <c r="AB7" s="1091"/>
      <c r="AC7" s="1091"/>
      <c r="AD7" s="1091"/>
      <c r="AE7" s="1092"/>
      <c r="AF7" s="1093">
        <v>476</v>
      </c>
      <c r="AG7" s="1094"/>
      <c r="AH7" s="1094"/>
      <c r="AI7" s="1094"/>
      <c r="AJ7" s="1095"/>
      <c r="AK7" s="1096">
        <v>877</v>
      </c>
      <c r="AL7" s="1097"/>
      <c r="AM7" s="1097"/>
      <c r="AN7" s="1097"/>
      <c r="AO7" s="1097"/>
      <c r="AP7" s="1097">
        <v>15986</v>
      </c>
      <c r="AQ7" s="1097"/>
      <c r="AR7" s="1097"/>
      <c r="AS7" s="1097"/>
      <c r="AT7" s="1097"/>
      <c r="AU7" s="1098" t="s">
        <v>553</v>
      </c>
      <c r="AV7" s="1098"/>
      <c r="AW7" s="1098"/>
      <c r="AX7" s="1098"/>
      <c r="AY7" s="1099"/>
      <c r="AZ7" s="214"/>
      <c r="BA7" s="214"/>
      <c r="BB7" s="214"/>
      <c r="BC7" s="214"/>
      <c r="BD7" s="214"/>
      <c r="BE7" s="215"/>
      <c r="BF7" s="215"/>
      <c r="BG7" s="215"/>
      <c r="BH7" s="215"/>
      <c r="BI7" s="215"/>
      <c r="BJ7" s="215"/>
      <c r="BK7" s="215"/>
      <c r="BL7" s="215"/>
      <c r="BM7" s="215"/>
      <c r="BN7" s="215"/>
      <c r="BO7" s="215"/>
      <c r="BP7" s="215"/>
      <c r="BQ7" s="219">
        <v>1</v>
      </c>
      <c r="BR7" s="220"/>
      <c r="BS7" s="1087" t="s">
        <v>564</v>
      </c>
      <c r="BT7" s="1088"/>
      <c r="BU7" s="1088"/>
      <c r="BV7" s="1088"/>
      <c r="BW7" s="1088"/>
      <c r="BX7" s="1088"/>
      <c r="BY7" s="1088"/>
      <c r="BZ7" s="1088"/>
      <c r="CA7" s="1088"/>
      <c r="CB7" s="1088"/>
      <c r="CC7" s="1088"/>
      <c r="CD7" s="1088"/>
      <c r="CE7" s="1088"/>
      <c r="CF7" s="1088"/>
      <c r="CG7" s="1100"/>
      <c r="CH7" s="1084">
        <v>-2</v>
      </c>
      <c r="CI7" s="1085"/>
      <c r="CJ7" s="1085"/>
      <c r="CK7" s="1085"/>
      <c r="CL7" s="1086"/>
      <c r="CM7" s="1084">
        <v>298</v>
      </c>
      <c r="CN7" s="1085"/>
      <c r="CO7" s="1085"/>
      <c r="CP7" s="1085"/>
      <c r="CQ7" s="1086"/>
      <c r="CR7" s="1084">
        <v>5</v>
      </c>
      <c r="CS7" s="1085"/>
      <c r="CT7" s="1085"/>
      <c r="CU7" s="1085"/>
      <c r="CV7" s="1086"/>
      <c r="CW7" s="1084" t="s">
        <v>491</v>
      </c>
      <c r="CX7" s="1085"/>
      <c r="CY7" s="1085"/>
      <c r="CZ7" s="1085"/>
      <c r="DA7" s="1086"/>
      <c r="DB7" s="1084" t="s">
        <v>491</v>
      </c>
      <c r="DC7" s="1085"/>
      <c r="DD7" s="1085"/>
      <c r="DE7" s="1085"/>
      <c r="DF7" s="1086"/>
      <c r="DG7" s="1084" t="s">
        <v>491</v>
      </c>
      <c r="DH7" s="1085"/>
      <c r="DI7" s="1085"/>
      <c r="DJ7" s="1085"/>
      <c r="DK7" s="1086"/>
      <c r="DL7" s="1084" t="s">
        <v>491</v>
      </c>
      <c r="DM7" s="1085"/>
      <c r="DN7" s="1085"/>
      <c r="DO7" s="1085"/>
      <c r="DP7" s="1086"/>
      <c r="DQ7" s="1084" t="s">
        <v>491</v>
      </c>
      <c r="DR7" s="1085"/>
      <c r="DS7" s="1085"/>
      <c r="DT7" s="1085"/>
      <c r="DU7" s="1086"/>
      <c r="DV7" s="1087"/>
      <c r="DW7" s="1088"/>
      <c r="DX7" s="1088"/>
      <c r="DY7" s="1088"/>
      <c r="DZ7" s="1089"/>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v>29</v>
      </c>
      <c r="R8" s="1026"/>
      <c r="S8" s="1026"/>
      <c r="T8" s="1026"/>
      <c r="U8" s="1026"/>
      <c r="V8" s="1026">
        <v>29</v>
      </c>
      <c r="W8" s="1026"/>
      <c r="X8" s="1026"/>
      <c r="Y8" s="1026"/>
      <c r="Z8" s="1026"/>
      <c r="AA8" s="1026">
        <v>0</v>
      </c>
      <c r="AB8" s="1026"/>
      <c r="AC8" s="1026"/>
      <c r="AD8" s="1026"/>
      <c r="AE8" s="1027"/>
      <c r="AF8" s="1022">
        <v>0</v>
      </c>
      <c r="AG8" s="1023"/>
      <c r="AH8" s="1023"/>
      <c r="AI8" s="1023"/>
      <c r="AJ8" s="1024"/>
      <c r="AK8" s="1068">
        <v>29</v>
      </c>
      <c r="AL8" s="1069"/>
      <c r="AM8" s="1069"/>
      <c r="AN8" s="1069"/>
      <c r="AO8" s="1069"/>
      <c r="AP8" s="1069">
        <v>49</v>
      </c>
      <c r="AQ8" s="1069"/>
      <c r="AR8" s="1069"/>
      <c r="AS8" s="1069"/>
      <c r="AT8" s="1069"/>
      <c r="AU8" s="1070" t="s">
        <v>554</v>
      </c>
      <c r="AV8" s="1070"/>
      <c r="AW8" s="1070"/>
      <c r="AX8" s="1070"/>
      <c r="AY8" s="1071"/>
      <c r="AZ8" s="214"/>
      <c r="BA8" s="214"/>
      <c r="BB8" s="214"/>
      <c r="BC8" s="214"/>
      <c r="BD8" s="214"/>
      <c r="BE8" s="215"/>
      <c r="BF8" s="215"/>
      <c r="BG8" s="215"/>
      <c r="BH8" s="215"/>
      <c r="BI8" s="215"/>
      <c r="BJ8" s="215"/>
      <c r="BK8" s="215"/>
      <c r="BL8" s="215"/>
      <c r="BM8" s="215"/>
      <c r="BN8" s="215"/>
      <c r="BO8" s="215"/>
      <c r="BP8" s="215"/>
      <c r="BQ8" s="221">
        <v>2</v>
      </c>
      <c r="BR8" s="222"/>
      <c r="BS8" s="979" t="s">
        <v>565</v>
      </c>
      <c r="BT8" s="980"/>
      <c r="BU8" s="980"/>
      <c r="BV8" s="980"/>
      <c r="BW8" s="980"/>
      <c r="BX8" s="980"/>
      <c r="BY8" s="980"/>
      <c r="BZ8" s="980"/>
      <c r="CA8" s="980"/>
      <c r="CB8" s="980"/>
      <c r="CC8" s="980"/>
      <c r="CD8" s="980"/>
      <c r="CE8" s="980"/>
      <c r="CF8" s="980"/>
      <c r="CG8" s="1001"/>
      <c r="CH8" s="976">
        <v>-3</v>
      </c>
      <c r="CI8" s="977"/>
      <c r="CJ8" s="977"/>
      <c r="CK8" s="977"/>
      <c r="CL8" s="978"/>
      <c r="CM8" s="976">
        <v>-20</v>
      </c>
      <c r="CN8" s="977"/>
      <c r="CO8" s="977"/>
      <c r="CP8" s="977"/>
      <c r="CQ8" s="978"/>
      <c r="CR8" s="976">
        <v>63</v>
      </c>
      <c r="CS8" s="977"/>
      <c r="CT8" s="977"/>
      <c r="CU8" s="977"/>
      <c r="CV8" s="978"/>
      <c r="CW8" s="976" t="s">
        <v>491</v>
      </c>
      <c r="CX8" s="977"/>
      <c r="CY8" s="977"/>
      <c r="CZ8" s="977"/>
      <c r="DA8" s="978"/>
      <c r="DB8" s="976" t="s">
        <v>491</v>
      </c>
      <c r="DC8" s="977"/>
      <c r="DD8" s="977"/>
      <c r="DE8" s="977"/>
      <c r="DF8" s="978"/>
      <c r="DG8" s="976" t="s">
        <v>491</v>
      </c>
      <c r="DH8" s="977"/>
      <c r="DI8" s="977"/>
      <c r="DJ8" s="977"/>
      <c r="DK8" s="978"/>
      <c r="DL8" s="976" t="s">
        <v>491</v>
      </c>
      <c r="DM8" s="977"/>
      <c r="DN8" s="977"/>
      <c r="DO8" s="977"/>
      <c r="DP8" s="978"/>
      <c r="DQ8" s="976" t="s">
        <v>491</v>
      </c>
      <c r="DR8" s="977"/>
      <c r="DS8" s="977"/>
      <c r="DT8" s="977"/>
      <c r="DU8" s="978"/>
      <c r="DV8" s="979"/>
      <c r="DW8" s="980"/>
      <c r="DX8" s="980"/>
      <c r="DY8" s="980"/>
      <c r="DZ8" s="981"/>
      <c r="EA8" s="217"/>
    </row>
    <row r="9" spans="1:131" s="218" customFormat="1" ht="26.25" customHeight="1" x14ac:dyDescent="0.15">
      <c r="A9" s="221">
        <v>3</v>
      </c>
      <c r="B9" s="1017" t="s">
        <v>376</v>
      </c>
      <c r="C9" s="1018"/>
      <c r="D9" s="1018"/>
      <c r="E9" s="1018"/>
      <c r="F9" s="1018"/>
      <c r="G9" s="1018"/>
      <c r="H9" s="1018"/>
      <c r="I9" s="1018"/>
      <c r="J9" s="1018"/>
      <c r="K9" s="1018"/>
      <c r="L9" s="1018"/>
      <c r="M9" s="1018"/>
      <c r="N9" s="1018"/>
      <c r="O9" s="1018"/>
      <c r="P9" s="1019"/>
      <c r="Q9" s="1025">
        <v>57</v>
      </c>
      <c r="R9" s="1026"/>
      <c r="S9" s="1026"/>
      <c r="T9" s="1026"/>
      <c r="U9" s="1026"/>
      <c r="V9" s="1026">
        <v>57</v>
      </c>
      <c r="W9" s="1026"/>
      <c r="X9" s="1026"/>
      <c r="Y9" s="1026"/>
      <c r="Z9" s="1026"/>
      <c r="AA9" s="1026">
        <v>0</v>
      </c>
      <c r="AB9" s="1026"/>
      <c r="AC9" s="1026"/>
      <c r="AD9" s="1026"/>
      <c r="AE9" s="1027"/>
      <c r="AF9" s="1022" t="s">
        <v>122</v>
      </c>
      <c r="AG9" s="1023"/>
      <c r="AH9" s="1023"/>
      <c r="AI9" s="1023"/>
      <c r="AJ9" s="1024"/>
      <c r="AK9" s="1068">
        <v>13</v>
      </c>
      <c r="AL9" s="1069"/>
      <c r="AM9" s="1069"/>
      <c r="AN9" s="1069"/>
      <c r="AO9" s="1069"/>
      <c r="AP9" s="1069" t="s">
        <v>556</v>
      </c>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1">
        <v>3</v>
      </c>
      <c r="BR9" s="222"/>
      <c r="BS9" s="979" t="s">
        <v>566</v>
      </c>
      <c r="BT9" s="980"/>
      <c r="BU9" s="980"/>
      <c r="BV9" s="980"/>
      <c r="BW9" s="980"/>
      <c r="BX9" s="980"/>
      <c r="BY9" s="980"/>
      <c r="BZ9" s="980"/>
      <c r="CA9" s="980"/>
      <c r="CB9" s="980"/>
      <c r="CC9" s="980"/>
      <c r="CD9" s="980"/>
      <c r="CE9" s="980"/>
      <c r="CF9" s="980"/>
      <c r="CG9" s="1001"/>
      <c r="CH9" s="976">
        <v>10</v>
      </c>
      <c r="CI9" s="977"/>
      <c r="CJ9" s="977"/>
      <c r="CK9" s="977"/>
      <c r="CL9" s="978"/>
      <c r="CM9" s="976">
        <v>67</v>
      </c>
      <c r="CN9" s="977"/>
      <c r="CO9" s="977"/>
      <c r="CP9" s="977"/>
      <c r="CQ9" s="978"/>
      <c r="CR9" s="976">
        <v>30</v>
      </c>
      <c r="CS9" s="977"/>
      <c r="CT9" s="977"/>
      <c r="CU9" s="977"/>
      <c r="CV9" s="978"/>
      <c r="CW9" s="976" t="s">
        <v>491</v>
      </c>
      <c r="CX9" s="977"/>
      <c r="CY9" s="977"/>
      <c r="CZ9" s="977"/>
      <c r="DA9" s="978"/>
      <c r="DB9" s="976" t="s">
        <v>491</v>
      </c>
      <c r="DC9" s="977"/>
      <c r="DD9" s="977"/>
      <c r="DE9" s="977"/>
      <c r="DF9" s="978"/>
      <c r="DG9" s="976" t="s">
        <v>491</v>
      </c>
      <c r="DH9" s="977"/>
      <c r="DI9" s="977"/>
      <c r="DJ9" s="977"/>
      <c r="DK9" s="978"/>
      <c r="DL9" s="976" t="s">
        <v>491</v>
      </c>
      <c r="DM9" s="977"/>
      <c r="DN9" s="977"/>
      <c r="DO9" s="977"/>
      <c r="DP9" s="978"/>
      <c r="DQ9" s="976" t="s">
        <v>491</v>
      </c>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1">
        <v>4</v>
      </c>
      <c r="BR10" s="222"/>
      <c r="BS10" s="979" t="s">
        <v>567</v>
      </c>
      <c r="BT10" s="980"/>
      <c r="BU10" s="980"/>
      <c r="BV10" s="980"/>
      <c r="BW10" s="980"/>
      <c r="BX10" s="980"/>
      <c r="BY10" s="980"/>
      <c r="BZ10" s="980"/>
      <c r="CA10" s="980"/>
      <c r="CB10" s="980"/>
      <c r="CC10" s="980"/>
      <c r="CD10" s="980"/>
      <c r="CE10" s="980"/>
      <c r="CF10" s="980"/>
      <c r="CG10" s="1001"/>
      <c r="CH10" s="976">
        <v>4</v>
      </c>
      <c r="CI10" s="977"/>
      <c r="CJ10" s="977"/>
      <c r="CK10" s="977"/>
      <c r="CL10" s="978"/>
      <c r="CM10" s="976">
        <v>69</v>
      </c>
      <c r="CN10" s="977"/>
      <c r="CO10" s="977"/>
      <c r="CP10" s="977"/>
      <c r="CQ10" s="978"/>
      <c r="CR10" s="976">
        <v>30</v>
      </c>
      <c r="CS10" s="977"/>
      <c r="CT10" s="977"/>
      <c r="CU10" s="977"/>
      <c r="CV10" s="978"/>
      <c r="CW10" s="976" t="s">
        <v>491</v>
      </c>
      <c r="CX10" s="977"/>
      <c r="CY10" s="977"/>
      <c r="CZ10" s="977"/>
      <c r="DA10" s="978"/>
      <c r="DB10" s="976" t="s">
        <v>491</v>
      </c>
      <c r="DC10" s="977"/>
      <c r="DD10" s="977"/>
      <c r="DE10" s="977"/>
      <c r="DF10" s="978"/>
      <c r="DG10" s="976" t="s">
        <v>491</v>
      </c>
      <c r="DH10" s="977"/>
      <c r="DI10" s="977"/>
      <c r="DJ10" s="977"/>
      <c r="DK10" s="978"/>
      <c r="DL10" s="976" t="s">
        <v>491</v>
      </c>
      <c r="DM10" s="977"/>
      <c r="DN10" s="977"/>
      <c r="DO10" s="977"/>
      <c r="DP10" s="978"/>
      <c r="DQ10" s="976" t="s">
        <v>491</v>
      </c>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1">
        <v>5</v>
      </c>
      <c r="BR11" s="222"/>
      <c r="BS11" s="979" t="s">
        <v>568</v>
      </c>
      <c r="BT11" s="980"/>
      <c r="BU11" s="980"/>
      <c r="BV11" s="980"/>
      <c r="BW11" s="980"/>
      <c r="BX11" s="980"/>
      <c r="BY11" s="980"/>
      <c r="BZ11" s="980"/>
      <c r="CA11" s="980"/>
      <c r="CB11" s="980"/>
      <c r="CC11" s="980"/>
      <c r="CD11" s="980"/>
      <c r="CE11" s="980"/>
      <c r="CF11" s="980"/>
      <c r="CG11" s="1001"/>
      <c r="CH11" s="976">
        <v>0</v>
      </c>
      <c r="CI11" s="977"/>
      <c r="CJ11" s="977"/>
      <c r="CK11" s="977"/>
      <c r="CL11" s="978"/>
      <c r="CM11" s="976">
        <v>12</v>
      </c>
      <c r="CN11" s="977"/>
      <c r="CO11" s="977"/>
      <c r="CP11" s="977"/>
      <c r="CQ11" s="978"/>
      <c r="CR11" s="976">
        <v>10</v>
      </c>
      <c r="CS11" s="977"/>
      <c r="CT11" s="977"/>
      <c r="CU11" s="977"/>
      <c r="CV11" s="978"/>
      <c r="CW11" s="976" t="s">
        <v>491</v>
      </c>
      <c r="CX11" s="977"/>
      <c r="CY11" s="977"/>
      <c r="CZ11" s="977"/>
      <c r="DA11" s="978"/>
      <c r="DB11" s="976" t="s">
        <v>491</v>
      </c>
      <c r="DC11" s="977"/>
      <c r="DD11" s="977"/>
      <c r="DE11" s="977"/>
      <c r="DF11" s="978"/>
      <c r="DG11" s="976" t="s">
        <v>491</v>
      </c>
      <c r="DH11" s="977"/>
      <c r="DI11" s="977"/>
      <c r="DJ11" s="977"/>
      <c r="DK11" s="978"/>
      <c r="DL11" s="976" t="s">
        <v>491</v>
      </c>
      <c r="DM11" s="977"/>
      <c r="DN11" s="977"/>
      <c r="DO11" s="977"/>
      <c r="DP11" s="978"/>
      <c r="DQ11" s="976" t="s">
        <v>491</v>
      </c>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1">
        <v>6</v>
      </c>
      <c r="BR12" s="222"/>
      <c r="BS12" s="979" t="s">
        <v>569</v>
      </c>
      <c r="BT12" s="980"/>
      <c r="BU12" s="980"/>
      <c r="BV12" s="980"/>
      <c r="BW12" s="980"/>
      <c r="BX12" s="980"/>
      <c r="BY12" s="980"/>
      <c r="BZ12" s="980"/>
      <c r="CA12" s="980"/>
      <c r="CB12" s="980"/>
      <c r="CC12" s="980"/>
      <c r="CD12" s="980"/>
      <c r="CE12" s="980"/>
      <c r="CF12" s="980"/>
      <c r="CG12" s="1001"/>
      <c r="CH12" s="976">
        <v>-135</v>
      </c>
      <c r="CI12" s="977"/>
      <c r="CJ12" s="977"/>
      <c r="CK12" s="977"/>
      <c r="CL12" s="978"/>
      <c r="CM12" s="976">
        <v>2098</v>
      </c>
      <c r="CN12" s="977"/>
      <c r="CO12" s="977"/>
      <c r="CP12" s="977"/>
      <c r="CQ12" s="978"/>
      <c r="CR12" s="976">
        <v>27</v>
      </c>
      <c r="CS12" s="977"/>
      <c r="CT12" s="977"/>
      <c r="CU12" s="977"/>
      <c r="CV12" s="978"/>
      <c r="CW12" s="976">
        <v>1</v>
      </c>
      <c r="CX12" s="977"/>
      <c r="CY12" s="977"/>
      <c r="CZ12" s="977"/>
      <c r="DA12" s="978"/>
      <c r="DB12" s="976" t="s">
        <v>491</v>
      </c>
      <c r="DC12" s="977"/>
      <c r="DD12" s="977"/>
      <c r="DE12" s="977"/>
      <c r="DF12" s="978"/>
      <c r="DG12" s="976" t="s">
        <v>491</v>
      </c>
      <c r="DH12" s="977"/>
      <c r="DI12" s="977"/>
      <c r="DJ12" s="977"/>
      <c r="DK12" s="978"/>
      <c r="DL12" s="976" t="s">
        <v>491</v>
      </c>
      <c r="DM12" s="977"/>
      <c r="DN12" s="977"/>
      <c r="DO12" s="977"/>
      <c r="DP12" s="978"/>
      <c r="DQ12" s="976" t="s">
        <v>491</v>
      </c>
      <c r="DR12" s="977"/>
      <c r="DS12" s="977"/>
      <c r="DT12" s="977"/>
      <c r="DU12" s="978"/>
      <c r="DV12" s="979" t="s">
        <v>570</v>
      </c>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1"/>
      <c r="R22" s="1062"/>
      <c r="S22" s="1062"/>
      <c r="T22" s="1062"/>
      <c r="U22" s="1062"/>
      <c r="V22" s="1062"/>
      <c r="W22" s="1062"/>
      <c r="X22" s="1062"/>
      <c r="Y22" s="1062"/>
      <c r="Z22" s="1062"/>
      <c r="AA22" s="1062"/>
      <c r="AB22" s="1062"/>
      <c r="AC22" s="1062"/>
      <c r="AD22" s="1062"/>
      <c r="AE22" s="1063"/>
      <c r="AF22" s="1022"/>
      <c r="AG22" s="1023"/>
      <c r="AH22" s="1023"/>
      <c r="AI22" s="1023"/>
      <c r="AJ22" s="1024"/>
      <c r="AK22" s="1064"/>
      <c r="AL22" s="1065"/>
      <c r="AM22" s="1065"/>
      <c r="AN22" s="1065"/>
      <c r="AO22" s="1065"/>
      <c r="AP22" s="1065"/>
      <c r="AQ22" s="1065"/>
      <c r="AR22" s="1065"/>
      <c r="AS22" s="1065"/>
      <c r="AT22" s="1065"/>
      <c r="AU22" s="1066"/>
      <c r="AV22" s="1066"/>
      <c r="AW22" s="1066"/>
      <c r="AX22" s="1066"/>
      <c r="AY22" s="1067"/>
      <c r="AZ22" s="1015" t="s">
        <v>377</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378</v>
      </c>
      <c r="B23" s="924" t="s">
        <v>379</v>
      </c>
      <c r="C23" s="925"/>
      <c r="D23" s="925"/>
      <c r="E23" s="925"/>
      <c r="F23" s="925"/>
      <c r="G23" s="925"/>
      <c r="H23" s="925"/>
      <c r="I23" s="925"/>
      <c r="J23" s="925"/>
      <c r="K23" s="925"/>
      <c r="L23" s="925"/>
      <c r="M23" s="925"/>
      <c r="N23" s="925"/>
      <c r="O23" s="925"/>
      <c r="P23" s="935"/>
      <c r="Q23" s="1055">
        <v>20482</v>
      </c>
      <c r="R23" s="1049"/>
      <c r="S23" s="1049"/>
      <c r="T23" s="1049"/>
      <c r="U23" s="1049"/>
      <c r="V23" s="1049">
        <v>19846</v>
      </c>
      <c r="W23" s="1049"/>
      <c r="X23" s="1049"/>
      <c r="Y23" s="1049"/>
      <c r="Z23" s="1049"/>
      <c r="AA23" s="1049">
        <v>636</v>
      </c>
      <c r="AB23" s="1049"/>
      <c r="AC23" s="1049"/>
      <c r="AD23" s="1049"/>
      <c r="AE23" s="1056"/>
      <c r="AF23" s="1057">
        <v>476</v>
      </c>
      <c r="AG23" s="1049"/>
      <c r="AH23" s="1049"/>
      <c r="AI23" s="1049"/>
      <c r="AJ23" s="1058"/>
      <c r="AK23" s="1059"/>
      <c r="AL23" s="1060"/>
      <c r="AM23" s="1060"/>
      <c r="AN23" s="1060"/>
      <c r="AO23" s="1060"/>
      <c r="AP23" s="1049">
        <v>16035</v>
      </c>
      <c r="AQ23" s="1049"/>
      <c r="AR23" s="1049"/>
      <c r="AS23" s="1049"/>
      <c r="AT23" s="1049"/>
      <c r="AU23" s="1050"/>
      <c r="AV23" s="1050"/>
      <c r="AW23" s="1050"/>
      <c r="AX23" s="1050"/>
      <c r="AY23" s="1051"/>
      <c r="AZ23" s="1052" t="s">
        <v>122</v>
      </c>
      <c r="BA23" s="1053"/>
      <c r="BB23" s="1053"/>
      <c r="BC23" s="1053"/>
      <c r="BD23" s="1054"/>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8" t="s">
        <v>380</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7" t="s">
        <v>381</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382</v>
      </c>
      <c r="R26" s="989"/>
      <c r="S26" s="989"/>
      <c r="T26" s="989"/>
      <c r="U26" s="990"/>
      <c r="V26" s="988" t="s">
        <v>383</v>
      </c>
      <c r="W26" s="989"/>
      <c r="X26" s="989"/>
      <c r="Y26" s="989"/>
      <c r="Z26" s="990"/>
      <c r="AA26" s="988" t="s">
        <v>384</v>
      </c>
      <c r="AB26" s="989"/>
      <c r="AC26" s="989"/>
      <c r="AD26" s="989"/>
      <c r="AE26" s="989"/>
      <c r="AF26" s="1043" t="s">
        <v>385</v>
      </c>
      <c r="AG26" s="995"/>
      <c r="AH26" s="995"/>
      <c r="AI26" s="995"/>
      <c r="AJ26" s="1044"/>
      <c r="AK26" s="989" t="s">
        <v>386</v>
      </c>
      <c r="AL26" s="989"/>
      <c r="AM26" s="989"/>
      <c r="AN26" s="989"/>
      <c r="AO26" s="990"/>
      <c r="AP26" s="988" t="s">
        <v>387</v>
      </c>
      <c r="AQ26" s="989"/>
      <c r="AR26" s="989"/>
      <c r="AS26" s="989"/>
      <c r="AT26" s="990"/>
      <c r="AU26" s="988" t="s">
        <v>388</v>
      </c>
      <c r="AV26" s="989"/>
      <c r="AW26" s="989"/>
      <c r="AX26" s="989"/>
      <c r="AY26" s="990"/>
      <c r="AZ26" s="988" t="s">
        <v>389</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5"/>
      <c r="AG27" s="998"/>
      <c r="AH27" s="998"/>
      <c r="AI27" s="998"/>
      <c r="AJ27" s="1046"/>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5" t="s">
        <v>390</v>
      </c>
      <c r="C28" s="1036"/>
      <c r="D28" s="1036"/>
      <c r="E28" s="1036"/>
      <c r="F28" s="1036"/>
      <c r="G28" s="1036"/>
      <c r="H28" s="1036"/>
      <c r="I28" s="1036"/>
      <c r="J28" s="1036"/>
      <c r="K28" s="1036"/>
      <c r="L28" s="1036"/>
      <c r="M28" s="1036"/>
      <c r="N28" s="1036"/>
      <c r="O28" s="1036"/>
      <c r="P28" s="1037"/>
      <c r="Q28" s="1038">
        <v>3066</v>
      </c>
      <c r="R28" s="1039"/>
      <c r="S28" s="1039"/>
      <c r="T28" s="1039"/>
      <c r="U28" s="1039"/>
      <c r="V28" s="1039">
        <v>3064</v>
      </c>
      <c r="W28" s="1039"/>
      <c r="X28" s="1039"/>
      <c r="Y28" s="1039"/>
      <c r="Z28" s="1039"/>
      <c r="AA28" s="1039">
        <v>1</v>
      </c>
      <c r="AB28" s="1039"/>
      <c r="AC28" s="1039"/>
      <c r="AD28" s="1039"/>
      <c r="AE28" s="1040"/>
      <c r="AF28" s="1041">
        <v>1</v>
      </c>
      <c r="AG28" s="1039"/>
      <c r="AH28" s="1039"/>
      <c r="AI28" s="1039"/>
      <c r="AJ28" s="1042"/>
      <c r="AK28" s="1029">
        <v>266</v>
      </c>
      <c r="AL28" s="1030"/>
      <c r="AM28" s="1030"/>
      <c r="AN28" s="1030"/>
      <c r="AO28" s="1030"/>
      <c r="AP28" s="1030" t="s">
        <v>491</v>
      </c>
      <c r="AQ28" s="1030"/>
      <c r="AR28" s="1030"/>
      <c r="AS28" s="1030"/>
      <c r="AT28" s="1030"/>
      <c r="AU28" s="1030" t="s">
        <v>491</v>
      </c>
      <c r="AV28" s="1030"/>
      <c r="AW28" s="1030"/>
      <c r="AX28" s="1030"/>
      <c r="AY28" s="1030"/>
      <c r="AZ28" s="1031" t="s">
        <v>491</v>
      </c>
      <c r="BA28" s="1031"/>
      <c r="BB28" s="1031"/>
      <c r="BC28" s="1031"/>
      <c r="BD28" s="1031"/>
      <c r="BE28" s="1033" t="s">
        <v>555</v>
      </c>
      <c r="BF28" s="1033"/>
      <c r="BG28" s="1033"/>
      <c r="BH28" s="1033"/>
      <c r="BI28" s="1034"/>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391</v>
      </c>
      <c r="C29" s="1018"/>
      <c r="D29" s="1018"/>
      <c r="E29" s="1018"/>
      <c r="F29" s="1018"/>
      <c r="G29" s="1018"/>
      <c r="H29" s="1018"/>
      <c r="I29" s="1018"/>
      <c r="J29" s="1018"/>
      <c r="K29" s="1018"/>
      <c r="L29" s="1018"/>
      <c r="M29" s="1018"/>
      <c r="N29" s="1018"/>
      <c r="O29" s="1018"/>
      <c r="P29" s="1019"/>
      <c r="Q29" s="1025">
        <v>3695</v>
      </c>
      <c r="R29" s="1026"/>
      <c r="S29" s="1026"/>
      <c r="T29" s="1026"/>
      <c r="U29" s="1026"/>
      <c r="V29" s="1026">
        <v>3519</v>
      </c>
      <c r="W29" s="1026"/>
      <c r="X29" s="1026"/>
      <c r="Y29" s="1026"/>
      <c r="Z29" s="1026"/>
      <c r="AA29" s="1026">
        <v>176</v>
      </c>
      <c r="AB29" s="1026"/>
      <c r="AC29" s="1026"/>
      <c r="AD29" s="1026"/>
      <c r="AE29" s="1027"/>
      <c r="AF29" s="1022">
        <v>176</v>
      </c>
      <c r="AG29" s="1023"/>
      <c r="AH29" s="1023"/>
      <c r="AI29" s="1023"/>
      <c r="AJ29" s="1024"/>
      <c r="AK29" s="967">
        <v>504</v>
      </c>
      <c r="AL29" s="958"/>
      <c r="AM29" s="958"/>
      <c r="AN29" s="958"/>
      <c r="AO29" s="958"/>
      <c r="AP29" s="958" t="s">
        <v>491</v>
      </c>
      <c r="AQ29" s="958"/>
      <c r="AR29" s="958"/>
      <c r="AS29" s="958"/>
      <c r="AT29" s="958"/>
      <c r="AU29" s="958" t="s">
        <v>491</v>
      </c>
      <c r="AV29" s="958"/>
      <c r="AW29" s="958"/>
      <c r="AX29" s="958"/>
      <c r="AY29" s="958"/>
      <c r="AZ29" s="1028" t="s">
        <v>491</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392</v>
      </c>
      <c r="C30" s="1018"/>
      <c r="D30" s="1018"/>
      <c r="E30" s="1018"/>
      <c r="F30" s="1018"/>
      <c r="G30" s="1018"/>
      <c r="H30" s="1018"/>
      <c r="I30" s="1018"/>
      <c r="J30" s="1018"/>
      <c r="K30" s="1018"/>
      <c r="L30" s="1018"/>
      <c r="M30" s="1018"/>
      <c r="N30" s="1018"/>
      <c r="O30" s="1018"/>
      <c r="P30" s="1019"/>
      <c r="Q30" s="1025">
        <v>533</v>
      </c>
      <c r="R30" s="1026"/>
      <c r="S30" s="1026"/>
      <c r="T30" s="1026"/>
      <c r="U30" s="1026"/>
      <c r="V30" s="1026">
        <v>532</v>
      </c>
      <c r="W30" s="1026"/>
      <c r="X30" s="1026"/>
      <c r="Y30" s="1026"/>
      <c r="Z30" s="1026"/>
      <c r="AA30" s="1026">
        <v>1</v>
      </c>
      <c r="AB30" s="1026"/>
      <c r="AC30" s="1026"/>
      <c r="AD30" s="1026"/>
      <c r="AE30" s="1027"/>
      <c r="AF30" s="1022">
        <v>1</v>
      </c>
      <c r="AG30" s="1023"/>
      <c r="AH30" s="1023"/>
      <c r="AI30" s="1023"/>
      <c r="AJ30" s="1024"/>
      <c r="AK30" s="1032">
        <v>163</v>
      </c>
      <c r="AL30" s="966"/>
      <c r="AM30" s="966"/>
      <c r="AN30" s="966"/>
      <c r="AO30" s="967"/>
      <c r="AP30" s="958" t="s">
        <v>491</v>
      </c>
      <c r="AQ30" s="958"/>
      <c r="AR30" s="958"/>
      <c r="AS30" s="958"/>
      <c r="AT30" s="958"/>
      <c r="AU30" s="958" t="s">
        <v>491</v>
      </c>
      <c r="AV30" s="958"/>
      <c r="AW30" s="958"/>
      <c r="AX30" s="958"/>
      <c r="AY30" s="958"/>
      <c r="AZ30" s="1028" t="s">
        <v>491</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393</v>
      </c>
      <c r="C31" s="1018"/>
      <c r="D31" s="1018"/>
      <c r="E31" s="1018"/>
      <c r="F31" s="1018"/>
      <c r="G31" s="1018"/>
      <c r="H31" s="1018"/>
      <c r="I31" s="1018"/>
      <c r="J31" s="1018"/>
      <c r="K31" s="1018"/>
      <c r="L31" s="1018"/>
      <c r="M31" s="1018"/>
      <c r="N31" s="1018"/>
      <c r="O31" s="1018"/>
      <c r="P31" s="1019"/>
      <c r="Q31" s="1025">
        <v>145</v>
      </c>
      <c r="R31" s="1026"/>
      <c r="S31" s="1026"/>
      <c r="T31" s="1026"/>
      <c r="U31" s="1026"/>
      <c r="V31" s="1026">
        <v>129</v>
      </c>
      <c r="W31" s="1026"/>
      <c r="X31" s="1026"/>
      <c r="Y31" s="1026"/>
      <c r="Z31" s="1026"/>
      <c r="AA31" s="1026">
        <v>16</v>
      </c>
      <c r="AB31" s="1026"/>
      <c r="AC31" s="1026"/>
      <c r="AD31" s="1026"/>
      <c r="AE31" s="1027"/>
      <c r="AF31" s="1022">
        <v>389</v>
      </c>
      <c r="AG31" s="1023"/>
      <c r="AH31" s="1023"/>
      <c r="AI31" s="1023"/>
      <c r="AJ31" s="1024"/>
      <c r="AK31" s="967">
        <v>3</v>
      </c>
      <c r="AL31" s="958"/>
      <c r="AM31" s="958"/>
      <c r="AN31" s="958"/>
      <c r="AO31" s="958"/>
      <c r="AP31" s="958">
        <v>101</v>
      </c>
      <c r="AQ31" s="958"/>
      <c r="AR31" s="958"/>
      <c r="AS31" s="958"/>
      <c r="AT31" s="958"/>
      <c r="AU31" s="958">
        <v>31</v>
      </c>
      <c r="AV31" s="958"/>
      <c r="AW31" s="958"/>
      <c r="AX31" s="958"/>
      <c r="AY31" s="958"/>
      <c r="AZ31" s="1028" t="s">
        <v>491</v>
      </c>
      <c r="BA31" s="1028"/>
      <c r="BB31" s="1028"/>
      <c r="BC31" s="1028"/>
      <c r="BD31" s="1028"/>
      <c r="BE31" s="959" t="s">
        <v>394</v>
      </c>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395</v>
      </c>
      <c r="C32" s="1018"/>
      <c r="D32" s="1018"/>
      <c r="E32" s="1018"/>
      <c r="F32" s="1018"/>
      <c r="G32" s="1018"/>
      <c r="H32" s="1018"/>
      <c r="I32" s="1018"/>
      <c r="J32" s="1018"/>
      <c r="K32" s="1018"/>
      <c r="L32" s="1018"/>
      <c r="M32" s="1018"/>
      <c r="N32" s="1018"/>
      <c r="O32" s="1018"/>
      <c r="P32" s="1019"/>
      <c r="Q32" s="1025">
        <v>226</v>
      </c>
      <c r="R32" s="1026"/>
      <c r="S32" s="1026"/>
      <c r="T32" s="1026"/>
      <c r="U32" s="1026"/>
      <c r="V32" s="1026">
        <v>216</v>
      </c>
      <c r="W32" s="1026"/>
      <c r="X32" s="1026"/>
      <c r="Y32" s="1026"/>
      <c r="Z32" s="1026"/>
      <c r="AA32" s="1026">
        <v>9</v>
      </c>
      <c r="AB32" s="1026"/>
      <c r="AC32" s="1026"/>
      <c r="AD32" s="1026"/>
      <c r="AE32" s="1027"/>
      <c r="AF32" s="1022">
        <v>24</v>
      </c>
      <c r="AG32" s="1023"/>
      <c r="AH32" s="1023"/>
      <c r="AI32" s="1023"/>
      <c r="AJ32" s="1024"/>
      <c r="AK32" s="967">
        <v>85</v>
      </c>
      <c r="AL32" s="958"/>
      <c r="AM32" s="958"/>
      <c r="AN32" s="958"/>
      <c r="AO32" s="958"/>
      <c r="AP32" s="958">
        <v>295</v>
      </c>
      <c r="AQ32" s="958"/>
      <c r="AR32" s="958"/>
      <c r="AS32" s="958"/>
      <c r="AT32" s="958"/>
      <c r="AU32" s="958">
        <v>168</v>
      </c>
      <c r="AV32" s="958"/>
      <c r="AW32" s="958"/>
      <c r="AX32" s="958"/>
      <c r="AY32" s="958"/>
      <c r="AZ32" s="1028" t="s">
        <v>491</v>
      </c>
      <c r="BA32" s="1028"/>
      <c r="BB32" s="1028"/>
      <c r="BC32" s="1028"/>
      <c r="BD32" s="1028"/>
      <c r="BE32" s="959" t="s">
        <v>394</v>
      </c>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396</v>
      </c>
      <c r="C33" s="1018"/>
      <c r="D33" s="1018"/>
      <c r="E33" s="1018"/>
      <c r="F33" s="1018"/>
      <c r="G33" s="1018"/>
      <c r="H33" s="1018"/>
      <c r="I33" s="1018"/>
      <c r="J33" s="1018"/>
      <c r="K33" s="1018"/>
      <c r="L33" s="1018"/>
      <c r="M33" s="1018"/>
      <c r="N33" s="1018"/>
      <c r="O33" s="1018"/>
      <c r="P33" s="1019"/>
      <c r="Q33" s="1025">
        <v>119</v>
      </c>
      <c r="R33" s="1026"/>
      <c r="S33" s="1026"/>
      <c r="T33" s="1026"/>
      <c r="U33" s="1026"/>
      <c r="V33" s="1026">
        <v>87</v>
      </c>
      <c r="W33" s="1026"/>
      <c r="X33" s="1026"/>
      <c r="Y33" s="1026"/>
      <c r="Z33" s="1026"/>
      <c r="AA33" s="1026">
        <v>33</v>
      </c>
      <c r="AB33" s="1026"/>
      <c r="AC33" s="1026"/>
      <c r="AD33" s="1026"/>
      <c r="AE33" s="1027"/>
      <c r="AF33" s="1022">
        <v>10</v>
      </c>
      <c r="AG33" s="1023"/>
      <c r="AH33" s="1023"/>
      <c r="AI33" s="1023"/>
      <c r="AJ33" s="1024"/>
      <c r="AK33" s="967">
        <v>68</v>
      </c>
      <c r="AL33" s="958"/>
      <c r="AM33" s="958"/>
      <c r="AN33" s="958"/>
      <c r="AO33" s="958"/>
      <c r="AP33" s="958">
        <v>198</v>
      </c>
      <c r="AQ33" s="958"/>
      <c r="AR33" s="958"/>
      <c r="AS33" s="958"/>
      <c r="AT33" s="958"/>
      <c r="AU33" s="958">
        <v>198</v>
      </c>
      <c r="AV33" s="958"/>
      <c r="AW33" s="958"/>
      <c r="AX33" s="958"/>
      <c r="AY33" s="958"/>
      <c r="AZ33" s="1028" t="s">
        <v>491</v>
      </c>
      <c r="BA33" s="1028"/>
      <c r="BB33" s="1028"/>
      <c r="BC33" s="1028"/>
      <c r="BD33" s="1028"/>
      <c r="BE33" s="959" t="s">
        <v>394</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397</v>
      </c>
      <c r="C34" s="1018"/>
      <c r="D34" s="1018"/>
      <c r="E34" s="1018"/>
      <c r="F34" s="1018"/>
      <c r="G34" s="1018"/>
      <c r="H34" s="1018"/>
      <c r="I34" s="1018"/>
      <c r="J34" s="1018"/>
      <c r="K34" s="1018"/>
      <c r="L34" s="1018"/>
      <c r="M34" s="1018"/>
      <c r="N34" s="1018"/>
      <c r="O34" s="1018"/>
      <c r="P34" s="1019"/>
      <c r="Q34" s="1025">
        <v>201</v>
      </c>
      <c r="R34" s="1026"/>
      <c r="S34" s="1026"/>
      <c r="T34" s="1026"/>
      <c r="U34" s="1026"/>
      <c r="V34" s="1026">
        <v>201</v>
      </c>
      <c r="W34" s="1026"/>
      <c r="X34" s="1026"/>
      <c r="Y34" s="1026"/>
      <c r="Z34" s="1026"/>
      <c r="AA34" s="1026">
        <v>0</v>
      </c>
      <c r="AB34" s="1026"/>
      <c r="AC34" s="1026"/>
      <c r="AD34" s="1026"/>
      <c r="AE34" s="1027"/>
      <c r="AF34" s="1022">
        <v>0</v>
      </c>
      <c r="AG34" s="1023"/>
      <c r="AH34" s="1023"/>
      <c r="AI34" s="1023"/>
      <c r="AJ34" s="1024"/>
      <c r="AK34" s="967">
        <v>48</v>
      </c>
      <c r="AL34" s="958"/>
      <c r="AM34" s="958"/>
      <c r="AN34" s="958"/>
      <c r="AO34" s="958"/>
      <c r="AP34" s="958">
        <v>333</v>
      </c>
      <c r="AQ34" s="958"/>
      <c r="AR34" s="958"/>
      <c r="AS34" s="958"/>
      <c r="AT34" s="958"/>
      <c r="AU34" s="958">
        <v>301</v>
      </c>
      <c r="AV34" s="958"/>
      <c r="AW34" s="958"/>
      <c r="AX34" s="958"/>
      <c r="AY34" s="958"/>
      <c r="AZ34" s="1028" t="s">
        <v>491</v>
      </c>
      <c r="BA34" s="1028"/>
      <c r="BB34" s="1028"/>
      <c r="BC34" s="1028"/>
      <c r="BD34" s="1028"/>
      <c r="BE34" s="959" t="s">
        <v>398</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399</v>
      </c>
      <c r="C35" s="1018"/>
      <c r="D35" s="1018"/>
      <c r="E35" s="1018"/>
      <c r="F35" s="1018"/>
      <c r="G35" s="1018"/>
      <c r="H35" s="1018"/>
      <c r="I35" s="1018"/>
      <c r="J35" s="1018"/>
      <c r="K35" s="1018"/>
      <c r="L35" s="1018"/>
      <c r="M35" s="1018"/>
      <c r="N35" s="1018"/>
      <c r="O35" s="1018"/>
      <c r="P35" s="1019"/>
      <c r="Q35" s="1025">
        <v>12</v>
      </c>
      <c r="R35" s="1026"/>
      <c r="S35" s="1026"/>
      <c r="T35" s="1026"/>
      <c r="U35" s="1026"/>
      <c r="V35" s="1026">
        <v>12</v>
      </c>
      <c r="W35" s="1026"/>
      <c r="X35" s="1026"/>
      <c r="Y35" s="1026"/>
      <c r="Z35" s="1026"/>
      <c r="AA35" s="1026">
        <v>0</v>
      </c>
      <c r="AB35" s="1026"/>
      <c r="AC35" s="1026"/>
      <c r="AD35" s="1026"/>
      <c r="AE35" s="1027"/>
      <c r="AF35" s="1022" t="s">
        <v>122</v>
      </c>
      <c r="AG35" s="1023"/>
      <c r="AH35" s="1023"/>
      <c r="AI35" s="1023"/>
      <c r="AJ35" s="1024"/>
      <c r="AK35" s="967">
        <v>12</v>
      </c>
      <c r="AL35" s="958"/>
      <c r="AM35" s="958"/>
      <c r="AN35" s="958"/>
      <c r="AO35" s="958"/>
      <c r="AP35" s="958" t="s">
        <v>556</v>
      </c>
      <c r="AQ35" s="958"/>
      <c r="AR35" s="958"/>
      <c r="AS35" s="958"/>
      <c r="AT35" s="958"/>
      <c r="AU35" s="958" t="s">
        <v>556</v>
      </c>
      <c r="AV35" s="958"/>
      <c r="AW35" s="958"/>
      <c r="AX35" s="958"/>
      <c r="AY35" s="958"/>
      <c r="AZ35" s="1028" t="s">
        <v>491</v>
      </c>
      <c r="BA35" s="1028"/>
      <c r="BB35" s="1028"/>
      <c r="BC35" s="1028"/>
      <c r="BD35" s="1028"/>
      <c r="BE35" s="959" t="s">
        <v>398</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378</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602</v>
      </c>
      <c r="AG63" s="946"/>
      <c r="AH63" s="946"/>
      <c r="AI63" s="946"/>
      <c r="AJ63" s="1009"/>
      <c r="AK63" s="1010"/>
      <c r="AL63" s="950"/>
      <c r="AM63" s="950"/>
      <c r="AN63" s="950"/>
      <c r="AO63" s="950"/>
      <c r="AP63" s="946"/>
      <c r="AQ63" s="946"/>
      <c r="AR63" s="946"/>
      <c r="AS63" s="946"/>
      <c r="AT63" s="946"/>
      <c r="AU63" s="946"/>
      <c r="AV63" s="946"/>
      <c r="AW63" s="946"/>
      <c r="AX63" s="946"/>
      <c r="AY63" s="946"/>
      <c r="AZ63" s="1004"/>
      <c r="BA63" s="1004"/>
      <c r="BB63" s="1004"/>
      <c r="BC63" s="1004"/>
      <c r="BD63" s="1004"/>
      <c r="BE63" s="947"/>
      <c r="BF63" s="947"/>
      <c r="BG63" s="947"/>
      <c r="BH63" s="947"/>
      <c r="BI63" s="948"/>
      <c r="BJ63" s="1005" t="s">
        <v>122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403</v>
      </c>
      <c r="B66" s="983"/>
      <c r="C66" s="983"/>
      <c r="D66" s="983"/>
      <c r="E66" s="983"/>
      <c r="F66" s="983"/>
      <c r="G66" s="983"/>
      <c r="H66" s="983"/>
      <c r="I66" s="983"/>
      <c r="J66" s="983"/>
      <c r="K66" s="983"/>
      <c r="L66" s="983"/>
      <c r="M66" s="983"/>
      <c r="N66" s="983"/>
      <c r="O66" s="983"/>
      <c r="P66" s="984"/>
      <c r="Q66" s="988" t="s">
        <v>382</v>
      </c>
      <c r="R66" s="989"/>
      <c r="S66" s="989"/>
      <c r="T66" s="989"/>
      <c r="U66" s="990"/>
      <c r="V66" s="988" t="s">
        <v>383</v>
      </c>
      <c r="W66" s="989"/>
      <c r="X66" s="989"/>
      <c r="Y66" s="989"/>
      <c r="Z66" s="990"/>
      <c r="AA66" s="988" t="s">
        <v>384</v>
      </c>
      <c r="AB66" s="989"/>
      <c r="AC66" s="989"/>
      <c r="AD66" s="989"/>
      <c r="AE66" s="990"/>
      <c r="AF66" s="994" t="s">
        <v>385</v>
      </c>
      <c r="AG66" s="995"/>
      <c r="AH66" s="995"/>
      <c r="AI66" s="995"/>
      <c r="AJ66" s="996"/>
      <c r="AK66" s="988" t="s">
        <v>386</v>
      </c>
      <c r="AL66" s="983"/>
      <c r="AM66" s="983"/>
      <c r="AN66" s="983"/>
      <c r="AO66" s="984"/>
      <c r="AP66" s="988" t="s">
        <v>387</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557</v>
      </c>
      <c r="C68" s="973"/>
      <c r="D68" s="973"/>
      <c r="E68" s="973"/>
      <c r="F68" s="973"/>
      <c r="G68" s="973"/>
      <c r="H68" s="973"/>
      <c r="I68" s="973"/>
      <c r="J68" s="973"/>
      <c r="K68" s="973"/>
      <c r="L68" s="973"/>
      <c r="M68" s="973"/>
      <c r="N68" s="973"/>
      <c r="O68" s="973"/>
      <c r="P68" s="974"/>
      <c r="Q68" s="975">
        <v>346</v>
      </c>
      <c r="R68" s="969"/>
      <c r="S68" s="969"/>
      <c r="T68" s="969"/>
      <c r="U68" s="969"/>
      <c r="V68" s="969">
        <v>346</v>
      </c>
      <c r="W68" s="969"/>
      <c r="X68" s="969"/>
      <c r="Y68" s="969"/>
      <c r="Z68" s="969"/>
      <c r="AA68" s="969">
        <v>0</v>
      </c>
      <c r="AB68" s="969"/>
      <c r="AC68" s="969"/>
      <c r="AD68" s="969"/>
      <c r="AE68" s="969"/>
      <c r="AF68" s="969">
        <v>0</v>
      </c>
      <c r="AG68" s="969"/>
      <c r="AH68" s="969"/>
      <c r="AI68" s="969"/>
      <c r="AJ68" s="969"/>
      <c r="AK68" s="969">
        <v>2</v>
      </c>
      <c r="AL68" s="969"/>
      <c r="AM68" s="969"/>
      <c r="AN68" s="969"/>
      <c r="AO68" s="969"/>
      <c r="AP68" s="969" t="s">
        <v>556</v>
      </c>
      <c r="AQ68" s="969"/>
      <c r="AR68" s="969"/>
      <c r="AS68" s="969"/>
      <c r="AT68" s="969"/>
      <c r="AU68" s="969" t="s">
        <v>556</v>
      </c>
      <c r="AV68" s="969"/>
      <c r="AW68" s="969"/>
      <c r="AX68" s="969"/>
      <c r="AY68" s="969"/>
      <c r="AZ68" s="970" t="s">
        <v>562</v>
      </c>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558</v>
      </c>
      <c r="C69" s="962"/>
      <c r="D69" s="962"/>
      <c r="E69" s="962"/>
      <c r="F69" s="962"/>
      <c r="G69" s="962"/>
      <c r="H69" s="962"/>
      <c r="I69" s="962"/>
      <c r="J69" s="962"/>
      <c r="K69" s="962"/>
      <c r="L69" s="962"/>
      <c r="M69" s="962"/>
      <c r="N69" s="962"/>
      <c r="O69" s="962"/>
      <c r="P69" s="963"/>
      <c r="Q69" s="964">
        <v>21</v>
      </c>
      <c r="R69" s="958"/>
      <c r="S69" s="958"/>
      <c r="T69" s="958"/>
      <c r="U69" s="958"/>
      <c r="V69" s="958">
        <v>23</v>
      </c>
      <c r="W69" s="958"/>
      <c r="X69" s="958"/>
      <c r="Y69" s="958"/>
      <c r="Z69" s="958"/>
      <c r="AA69" s="958">
        <v>-1</v>
      </c>
      <c r="AB69" s="958"/>
      <c r="AC69" s="958"/>
      <c r="AD69" s="958"/>
      <c r="AE69" s="958"/>
      <c r="AF69" s="958">
        <v>-1</v>
      </c>
      <c r="AG69" s="958"/>
      <c r="AH69" s="958"/>
      <c r="AI69" s="958"/>
      <c r="AJ69" s="958"/>
      <c r="AK69" s="958" t="s">
        <v>556</v>
      </c>
      <c r="AL69" s="958"/>
      <c r="AM69" s="958"/>
      <c r="AN69" s="958"/>
      <c r="AO69" s="958"/>
      <c r="AP69" s="958" t="s">
        <v>556</v>
      </c>
      <c r="AQ69" s="958"/>
      <c r="AR69" s="958"/>
      <c r="AS69" s="958"/>
      <c r="AT69" s="958"/>
      <c r="AU69" s="958" t="s">
        <v>556</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559</v>
      </c>
      <c r="C70" s="962"/>
      <c r="D70" s="962"/>
      <c r="E70" s="962"/>
      <c r="F70" s="962"/>
      <c r="G70" s="962"/>
      <c r="H70" s="962"/>
      <c r="I70" s="962"/>
      <c r="J70" s="962"/>
      <c r="K70" s="962"/>
      <c r="L70" s="962"/>
      <c r="M70" s="962"/>
      <c r="N70" s="962"/>
      <c r="O70" s="962"/>
      <c r="P70" s="963"/>
      <c r="Q70" s="964">
        <v>72</v>
      </c>
      <c r="R70" s="958"/>
      <c r="S70" s="958"/>
      <c r="T70" s="958"/>
      <c r="U70" s="958"/>
      <c r="V70" s="958">
        <v>61</v>
      </c>
      <c r="W70" s="958"/>
      <c r="X70" s="958"/>
      <c r="Y70" s="958"/>
      <c r="Z70" s="958"/>
      <c r="AA70" s="958">
        <v>11</v>
      </c>
      <c r="AB70" s="958"/>
      <c r="AC70" s="958"/>
      <c r="AD70" s="958"/>
      <c r="AE70" s="958"/>
      <c r="AF70" s="958">
        <v>11</v>
      </c>
      <c r="AG70" s="958"/>
      <c r="AH70" s="958"/>
      <c r="AI70" s="958"/>
      <c r="AJ70" s="958"/>
      <c r="AK70" s="958" t="s">
        <v>556</v>
      </c>
      <c r="AL70" s="958"/>
      <c r="AM70" s="958"/>
      <c r="AN70" s="958"/>
      <c r="AO70" s="958"/>
      <c r="AP70" s="958" t="s">
        <v>556</v>
      </c>
      <c r="AQ70" s="958"/>
      <c r="AR70" s="958"/>
      <c r="AS70" s="958"/>
      <c r="AT70" s="958"/>
      <c r="AU70" s="958" t="s">
        <v>556</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560</v>
      </c>
      <c r="C71" s="962"/>
      <c r="D71" s="962"/>
      <c r="E71" s="962"/>
      <c r="F71" s="962"/>
      <c r="G71" s="962"/>
      <c r="H71" s="962"/>
      <c r="I71" s="962"/>
      <c r="J71" s="962"/>
      <c r="K71" s="962"/>
      <c r="L71" s="962"/>
      <c r="M71" s="962"/>
      <c r="N71" s="962"/>
      <c r="O71" s="962"/>
      <c r="P71" s="963"/>
      <c r="Q71" s="964">
        <v>407</v>
      </c>
      <c r="R71" s="958"/>
      <c r="S71" s="958"/>
      <c r="T71" s="958"/>
      <c r="U71" s="958"/>
      <c r="V71" s="958">
        <v>217</v>
      </c>
      <c r="W71" s="958"/>
      <c r="X71" s="958"/>
      <c r="Y71" s="958"/>
      <c r="Z71" s="958"/>
      <c r="AA71" s="958">
        <v>190</v>
      </c>
      <c r="AB71" s="958"/>
      <c r="AC71" s="958"/>
      <c r="AD71" s="958"/>
      <c r="AE71" s="958"/>
      <c r="AF71" s="958">
        <v>190</v>
      </c>
      <c r="AG71" s="958"/>
      <c r="AH71" s="958"/>
      <c r="AI71" s="958"/>
      <c r="AJ71" s="958"/>
      <c r="AK71" s="958">
        <v>114</v>
      </c>
      <c r="AL71" s="958"/>
      <c r="AM71" s="958"/>
      <c r="AN71" s="958"/>
      <c r="AO71" s="958"/>
      <c r="AP71" s="958" t="s">
        <v>556</v>
      </c>
      <c r="AQ71" s="958"/>
      <c r="AR71" s="958"/>
      <c r="AS71" s="958"/>
      <c r="AT71" s="958"/>
      <c r="AU71" s="958" t="s">
        <v>556</v>
      </c>
      <c r="AV71" s="958"/>
      <c r="AW71" s="958"/>
      <c r="AX71" s="958"/>
      <c r="AY71" s="958"/>
      <c r="AZ71" s="959" t="s">
        <v>563</v>
      </c>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561</v>
      </c>
      <c r="C72" s="962"/>
      <c r="D72" s="962"/>
      <c r="E72" s="962"/>
      <c r="F72" s="962"/>
      <c r="G72" s="962"/>
      <c r="H72" s="962"/>
      <c r="I72" s="962"/>
      <c r="J72" s="962"/>
      <c r="K72" s="962"/>
      <c r="L72" s="962"/>
      <c r="M72" s="962"/>
      <c r="N72" s="962"/>
      <c r="O72" s="962"/>
      <c r="P72" s="963"/>
      <c r="Q72" s="964">
        <v>218789</v>
      </c>
      <c r="R72" s="958"/>
      <c r="S72" s="958"/>
      <c r="T72" s="958"/>
      <c r="U72" s="958"/>
      <c r="V72" s="958">
        <v>212178</v>
      </c>
      <c r="W72" s="958"/>
      <c r="X72" s="958"/>
      <c r="Y72" s="958"/>
      <c r="Z72" s="958"/>
      <c r="AA72" s="958">
        <v>6611</v>
      </c>
      <c r="AB72" s="958"/>
      <c r="AC72" s="958"/>
      <c r="AD72" s="958"/>
      <c r="AE72" s="958"/>
      <c r="AF72" s="958">
        <v>6611</v>
      </c>
      <c r="AG72" s="958"/>
      <c r="AH72" s="958"/>
      <c r="AI72" s="958"/>
      <c r="AJ72" s="958"/>
      <c r="AK72" s="958" t="s">
        <v>556</v>
      </c>
      <c r="AL72" s="958"/>
      <c r="AM72" s="958"/>
      <c r="AN72" s="958"/>
      <c r="AO72" s="958"/>
      <c r="AP72" s="958" t="s">
        <v>556</v>
      </c>
      <c r="AQ72" s="958"/>
      <c r="AR72" s="958"/>
      <c r="AS72" s="958"/>
      <c r="AT72" s="958"/>
      <c r="AU72" s="958" t="s">
        <v>556</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378</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c r="AG88" s="946"/>
      <c r="AH88" s="946"/>
      <c r="AI88" s="946"/>
      <c r="AJ88" s="946"/>
      <c r="AK88" s="950"/>
      <c r="AL88" s="950"/>
      <c r="AM88" s="950"/>
      <c r="AN88" s="950"/>
      <c r="AO88" s="950"/>
      <c r="AP88" s="946"/>
      <c r="AQ88" s="946"/>
      <c r="AR88" s="946"/>
      <c r="AS88" s="946"/>
      <c r="AT88" s="946"/>
      <c r="AU88" s="946"/>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15">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2132714</v>
      </c>
      <c r="AB110" s="876"/>
      <c r="AC110" s="876"/>
      <c r="AD110" s="876"/>
      <c r="AE110" s="877"/>
      <c r="AF110" s="878">
        <v>2210496</v>
      </c>
      <c r="AG110" s="876"/>
      <c r="AH110" s="876"/>
      <c r="AI110" s="876"/>
      <c r="AJ110" s="877"/>
      <c r="AK110" s="878">
        <v>2009442</v>
      </c>
      <c r="AL110" s="876"/>
      <c r="AM110" s="876"/>
      <c r="AN110" s="876"/>
      <c r="AO110" s="877"/>
      <c r="AP110" s="879">
        <v>23.9</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17090442</v>
      </c>
      <c r="BR110" s="829"/>
      <c r="BS110" s="829"/>
      <c r="BT110" s="829"/>
      <c r="BU110" s="829"/>
      <c r="BV110" s="829">
        <v>15911464</v>
      </c>
      <c r="BW110" s="829"/>
      <c r="BX110" s="829"/>
      <c r="BY110" s="829"/>
      <c r="BZ110" s="829"/>
      <c r="CA110" s="829">
        <v>16034769</v>
      </c>
      <c r="CB110" s="829"/>
      <c r="CC110" s="829"/>
      <c r="CD110" s="829"/>
      <c r="CE110" s="829"/>
      <c r="CF110" s="853">
        <v>191.1</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v>179491</v>
      </c>
      <c r="DM110" s="829"/>
      <c r="DN110" s="829"/>
      <c r="DO110" s="829"/>
      <c r="DP110" s="829"/>
      <c r="DQ110" s="829">
        <v>183066</v>
      </c>
      <c r="DR110" s="829"/>
      <c r="DS110" s="829"/>
      <c r="DT110" s="829"/>
      <c r="DU110" s="829"/>
      <c r="DV110" s="830">
        <v>2.2000000000000002</v>
      </c>
      <c r="DW110" s="830"/>
      <c r="DX110" s="830"/>
      <c r="DY110" s="830"/>
      <c r="DZ110" s="831"/>
    </row>
    <row r="111" spans="1:131" s="212" customFormat="1" ht="26.25" customHeight="1" x14ac:dyDescent="0.15">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v>179491</v>
      </c>
      <c r="BW111" s="804"/>
      <c r="BX111" s="804"/>
      <c r="BY111" s="804"/>
      <c r="BZ111" s="804"/>
      <c r="CA111" s="804">
        <v>183066</v>
      </c>
      <c r="CB111" s="804"/>
      <c r="CC111" s="804"/>
      <c r="CD111" s="804"/>
      <c r="CE111" s="804"/>
      <c r="CF111" s="862">
        <v>2.2000000000000002</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863243</v>
      </c>
      <c r="BR112" s="804"/>
      <c r="BS112" s="804"/>
      <c r="BT112" s="804"/>
      <c r="BU112" s="804"/>
      <c r="BV112" s="804">
        <v>777302</v>
      </c>
      <c r="BW112" s="804"/>
      <c r="BX112" s="804"/>
      <c r="BY112" s="804"/>
      <c r="BZ112" s="804"/>
      <c r="CA112" s="804">
        <v>698357</v>
      </c>
      <c r="CB112" s="804"/>
      <c r="CC112" s="804"/>
      <c r="CD112" s="804"/>
      <c r="CE112" s="804"/>
      <c r="CF112" s="862">
        <v>8.3000000000000007</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146331</v>
      </c>
      <c r="AB113" s="906"/>
      <c r="AC113" s="906"/>
      <c r="AD113" s="906"/>
      <c r="AE113" s="907"/>
      <c r="AF113" s="908">
        <v>137744</v>
      </c>
      <c r="AG113" s="906"/>
      <c r="AH113" s="906"/>
      <c r="AI113" s="906"/>
      <c r="AJ113" s="907"/>
      <c r="AK113" s="908">
        <v>122359</v>
      </c>
      <c r="AL113" s="906"/>
      <c r="AM113" s="906"/>
      <c r="AN113" s="906"/>
      <c r="AO113" s="907"/>
      <c r="AP113" s="909">
        <v>1.5</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2369797</v>
      </c>
      <c r="BR114" s="804"/>
      <c r="BS114" s="804"/>
      <c r="BT114" s="804"/>
      <c r="BU114" s="804"/>
      <c r="BV114" s="804">
        <v>2327140</v>
      </c>
      <c r="BW114" s="804"/>
      <c r="BX114" s="804"/>
      <c r="BY114" s="804"/>
      <c r="BZ114" s="804"/>
      <c r="CA114" s="804">
        <v>2367122</v>
      </c>
      <c r="CB114" s="804"/>
      <c r="CC114" s="804"/>
      <c r="CD114" s="804"/>
      <c r="CE114" s="804"/>
      <c r="CF114" s="862">
        <v>28.2</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v>9795</v>
      </c>
      <c r="AG115" s="906"/>
      <c r="AH115" s="906"/>
      <c r="AI115" s="906"/>
      <c r="AJ115" s="907"/>
      <c r="AK115" s="908">
        <v>10336</v>
      </c>
      <c r="AL115" s="906"/>
      <c r="AM115" s="906"/>
      <c r="AN115" s="906"/>
      <c r="AO115" s="907"/>
      <c r="AP115" s="909">
        <v>0.1</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2279045</v>
      </c>
      <c r="AB117" s="890"/>
      <c r="AC117" s="890"/>
      <c r="AD117" s="890"/>
      <c r="AE117" s="891"/>
      <c r="AF117" s="892">
        <v>2358035</v>
      </c>
      <c r="AG117" s="890"/>
      <c r="AH117" s="890"/>
      <c r="AI117" s="890"/>
      <c r="AJ117" s="891"/>
      <c r="AK117" s="892">
        <v>2142137</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v>9795</v>
      </c>
      <c r="AG119" s="876"/>
      <c r="AH119" s="876"/>
      <c r="AI119" s="876"/>
      <c r="AJ119" s="877"/>
      <c r="AK119" s="878">
        <v>10336</v>
      </c>
      <c r="AL119" s="876"/>
      <c r="AM119" s="876"/>
      <c r="AN119" s="876"/>
      <c r="AO119" s="877"/>
      <c r="AP119" s="879">
        <v>0.1</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20323482</v>
      </c>
      <c r="BR119" s="832"/>
      <c r="BS119" s="832"/>
      <c r="BT119" s="832"/>
      <c r="BU119" s="832"/>
      <c r="BV119" s="832">
        <v>19195397</v>
      </c>
      <c r="BW119" s="832"/>
      <c r="BX119" s="832"/>
      <c r="BY119" s="832"/>
      <c r="BZ119" s="832"/>
      <c r="CA119" s="832">
        <v>19283314</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5530316</v>
      </c>
      <c r="BR120" s="829"/>
      <c r="BS120" s="829"/>
      <c r="BT120" s="829"/>
      <c r="BU120" s="829"/>
      <c r="BV120" s="829">
        <v>5587759</v>
      </c>
      <c r="BW120" s="829"/>
      <c r="BX120" s="829"/>
      <c r="BY120" s="829"/>
      <c r="BZ120" s="829"/>
      <c r="CA120" s="829">
        <v>5339542</v>
      </c>
      <c r="CB120" s="829"/>
      <c r="CC120" s="829"/>
      <c r="CD120" s="829"/>
      <c r="CE120" s="829"/>
      <c r="CF120" s="853">
        <v>63.6</v>
      </c>
      <c r="CG120" s="854"/>
      <c r="CH120" s="854"/>
      <c r="CI120" s="854"/>
      <c r="CJ120" s="854"/>
      <c r="CK120" s="855" t="s">
        <v>450</v>
      </c>
      <c r="CL120" s="839"/>
      <c r="CM120" s="839"/>
      <c r="CN120" s="839"/>
      <c r="CO120" s="840"/>
      <c r="CP120" s="859" t="s">
        <v>397</v>
      </c>
      <c r="CQ120" s="860"/>
      <c r="CR120" s="860"/>
      <c r="CS120" s="860"/>
      <c r="CT120" s="860"/>
      <c r="CU120" s="860"/>
      <c r="CV120" s="860"/>
      <c r="CW120" s="860"/>
      <c r="CX120" s="860"/>
      <c r="CY120" s="860"/>
      <c r="CZ120" s="860"/>
      <c r="DA120" s="860"/>
      <c r="DB120" s="860"/>
      <c r="DC120" s="860"/>
      <c r="DD120" s="860"/>
      <c r="DE120" s="860"/>
      <c r="DF120" s="861"/>
      <c r="DG120" s="848">
        <v>305455</v>
      </c>
      <c r="DH120" s="829"/>
      <c r="DI120" s="829"/>
      <c r="DJ120" s="829"/>
      <c r="DK120" s="829"/>
      <c r="DL120" s="829">
        <v>299309</v>
      </c>
      <c r="DM120" s="829"/>
      <c r="DN120" s="829"/>
      <c r="DO120" s="829"/>
      <c r="DP120" s="829"/>
      <c r="DQ120" s="829">
        <v>300973</v>
      </c>
      <c r="DR120" s="829"/>
      <c r="DS120" s="829"/>
      <c r="DT120" s="829"/>
      <c r="DU120" s="829"/>
      <c r="DV120" s="830">
        <v>3.6</v>
      </c>
      <c r="DW120" s="830"/>
      <c r="DX120" s="830"/>
      <c r="DY120" s="830"/>
      <c r="DZ120" s="831"/>
    </row>
    <row r="121" spans="1:130" s="212" customFormat="1" ht="26.25" customHeight="1" x14ac:dyDescent="0.15">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26966</v>
      </c>
      <c r="BR121" s="804"/>
      <c r="BS121" s="804"/>
      <c r="BT121" s="804"/>
      <c r="BU121" s="804"/>
      <c r="BV121" s="804">
        <v>17945</v>
      </c>
      <c r="BW121" s="804"/>
      <c r="BX121" s="804"/>
      <c r="BY121" s="804"/>
      <c r="BZ121" s="804"/>
      <c r="CA121" s="804">
        <v>13096</v>
      </c>
      <c r="CB121" s="804"/>
      <c r="CC121" s="804"/>
      <c r="CD121" s="804"/>
      <c r="CE121" s="804"/>
      <c r="CF121" s="862">
        <v>0.2</v>
      </c>
      <c r="CG121" s="863"/>
      <c r="CH121" s="863"/>
      <c r="CI121" s="863"/>
      <c r="CJ121" s="863"/>
      <c r="CK121" s="856"/>
      <c r="CL121" s="842"/>
      <c r="CM121" s="842"/>
      <c r="CN121" s="842"/>
      <c r="CO121" s="843"/>
      <c r="CP121" s="822" t="s">
        <v>396</v>
      </c>
      <c r="CQ121" s="823"/>
      <c r="CR121" s="823"/>
      <c r="CS121" s="823"/>
      <c r="CT121" s="823"/>
      <c r="CU121" s="823"/>
      <c r="CV121" s="823"/>
      <c r="CW121" s="823"/>
      <c r="CX121" s="823"/>
      <c r="CY121" s="823"/>
      <c r="CZ121" s="823"/>
      <c r="DA121" s="823"/>
      <c r="DB121" s="823"/>
      <c r="DC121" s="823"/>
      <c r="DD121" s="823"/>
      <c r="DE121" s="823"/>
      <c r="DF121" s="824"/>
      <c r="DG121" s="803" t="s">
        <v>122</v>
      </c>
      <c r="DH121" s="804"/>
      <c r="DI121" s="804"/>
      <c r="DJ121" s="804"/>
      <c r="DK121" s="804"/>
      <c r="DL121" s="804">
        <v>222233</v>
      </c>
      <c r="DM121" s="804"/>
      <c r="DN121" s="804"/>
      <c r="DO121" s="804"/>
      <c r="DP121" s="804"/>
      <c r="DQ121" s="804">
        <v>198497</v>
      </c>
      <c r="DR121" s="804"/>
      <c r="DS121" s="804"/>
      <c r="DT121" s="804"/>
      <c r="DU121" s="804"/>
      <c r="DV121" s="781">
        <v>2.4</v>
      </c>
      <c r="DW121" s="781"/>
      <c r="DX121" s="781"/>
      <c r="DY121" s="781"/>
      <c r="DZ121" s="782"/>
    </row>
    <row r="122" spans="1:130" s="212" customFormat="1" ht="26.25" customHeight="1" x14ac:dyDescent="0.15">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13862841</v>
      </c>
      <c r="BR122" s="832"/>
      <c r="BS122" s="832"/>
      <c r="BT122" s="832"/>
      <c r="BU122" s="832"/>
      <c r="BV122" s="832">
        <v>12958249</v>
      </c>
      <c r="BW122" s="832"/>
      <c r="BX122" s="832"/>
      <c r="BY122" s="832"/>
      <c r="BZ122" s="832"/>
      <c r="CA122" s="832">
        <v>12509600</v>
      </c>
      <c r="CB122" s="832"/>
      <c r="CC122" s="832"/>
      <c r="CD122" s="832"/>
      <c r="CE122" s="832"/>
      <c r="CF122" s="833">
        <v>149.1</v>
      </c>
      <c r="CG122" s="834"/>
      <c r="CH122" s="834"/>
      <c r="CI122" s="834"/>
      <c r="CJ122" s="834"/>
      <c r="CK122" s="856"/>
      <c r="CL122" s="842"/>
      <c r="CM122" s="842"/>
      <c r="CN122" s="842"/>
      <c r="CO122" s="843"/>
      <c r="CP122" s="822" t="s">
        <v>395</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v>215087</v>
      </c>
      <c r="DM122" s="804"/>
      <c r="DN122" s="804"/>
      <c r="DO122" s="804"/>
      <c r="DP122" s="804"/>
      <c r="DQ122" s="804">
        <v>167541</v>
      </c>
      <c r="DR122" s="804"/>
      <c r="DS122" s="804"/>
      <c r="DT122" s="804"/>
      <c r="DU122" s="804"/>
      <c r="DV122" s="781">
        <v>2</v>
      </c>
      <c r="DW122" s="781"/>
      <c r="DX122" s="781"/>
      <c r="DY122" s="781"/>
      <c r="DZ122" s="782"/>
    </row>
    <row r="123" spans="1:130" s="212" customFormat="1" ht="26.25" customHeight="1" x14ac:dyDescent="0.15">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19420123</v>
      </c>
      <c r="BR123" s="820"/>
      <c r="BS123" s="820"/>
      <c r="BT123" s="820"/>
      <c r="BU123" s="820"/>
      <c r="BV123" s="820">
        <v>18563953</v>
      </c>
      <c r="BW123" s="820"/>
      <c r="BX123" s="820"/>
      <c r="BY123" s="820"/>
      <c r="BZ123" s="820"/>
      <c r="CA123" s="820">
        <v>17862238</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v>51616</v>
      </c>
      <c r="DH123" s="767"/>
      <c r="DI123" s="767"/>
      <c r="DJ123" s="767"/>
      <c r="DK123" s="768"/>
      <c r="DL123" s="769">
        <v>40673</v>
      </c>
      <c r="DM123" s="767"/>
      <c r="DN123" s="767"/>
      <c r="DO123" s="767"/>
      <c r="DP123" s="768"/>
      <c r="DQ123" s="769">
        <v>31346</v>
      </c>
      <c r="DR123" s="767"/>
      <c r="DS123" s="767"/>
      <c r="DT123" s="767"/>
      <c r="DU123" s="768"/>
      <c r="DV123" s="811">
        <v>0.4</v>
      </c>
      <c r="DW123" s="812"/>
      <c r="DX123" s="812"/>
      <c r="DY123" s="812"/>
      <c r="DZ123" s="813"/>
    </row>
    <row r="124" spans="1:130" s="212" customFormat="1" ht="26.25" customHeight="1" thickBot="1" x14ac:dyDescent="0.2">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11</v>
      </c>
      <c r="BR124" s="818"/>
      <c r="BS124" s="818"/>
      <c r="BT124" s="818"/>
      <c r="BU124" s="818"/>
      <c r="BV124" s="818">
        <v>7.6</v>
      </c>
      <c r="BW124" s="818"/>
      <c r="BX124" s="818"/>
      <c r="BY124" s="818"/>
      <c r="BZ124" s="818"/>
      <c r="CA124" s="818">
        <v>16.899999999999999</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v>506172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20962</v>
      </c>
      <c r="AB128" s="788"/>
      <c r="AC128" s="788"/>
      <c r="AD128" s="788"/>
      <c r="AE128" s="789"/>
      <c r="AF128" s="790">
        <v>8465</v>
      </c>
      <c r="AG128" s="788"/>
      <c r="AH128" s="788"/>
      <c r="AI128" s="788"/>
      <c r="AJ128" s="789"/>
      <c r="AK128" s="790">
        <v>4425</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13.34</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9838814</v>
      </c>
      <c r="AB129" s="767"/>
      <c r="AC129" s="767"/>
      <c r="AD129" s="767"/>
      <c r="AE129" s="768"/>
      <c r="AF129" s="769">
        <v>9874016</v>
      </c>
      <c r="AG129" s="767"/>
      <c r="AH129" s="767"/>
      <c r="AI129" s="767"/>
      <c r="AJ129" s="768"/>
      <c r="AK129" s="769">
        <v>9975053</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18.34</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1668173</v>
      </c>
      <c r="AB130" s="767"/>
      <c r="AC130" s="767"/>
      <c r="AD130" s="767"/>
      <c r="AE130" s="768"/>
      <c r="AF130" s="769">
        <v>1647829</v>
      </c>
      <c r="AG130" s="767"/>
      <c r="AH130" s="767"/>
      <c r="AI130" s="767"/>
      <c r="AJ130" s="768"/>
      <c r="AK130" s="769">
        <v>1584357</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7.4</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8170641</v>
      </c>
      <c r="AB131" s="751"/>
      <c r="AC131" s="751"/>
      <c r="AD131" s="751"/>
      <c r="AE131" s="752"/>
      <c r="AF131" s="753">
        <v>8226187</v>
      </c>
      <c r="AG131" s="751"/>
      <c r="AH131" s="751"/>
      <c r="AI131" s="751"/>
      <c r="AJ131" s="752"/>
      <c r="AK131" s="753">
        <v>8390696</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v>16.899999999999999</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7.2198741809999998</v>
      </c>
      <c r="AB132" s="732"/>
      <c r="AC132" s="732"/>
      <c r="AD132" s="732"/>
      <c r="AE132" s="733"/>
      <c r="AF132" s="734">
        <v>8.5305743720000002</v>
      </c>
      <c r="AG132" s="732"/>
      <c r="AH132" s="732"/>
      <c r="AI132" s="732"/>
      <c r="AJ132" s="733"/>
      <c r="AK132" s="734">
        <v>6.594869407</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5.6</v>
      </c>
      <c r="AB133" s="711"/>
      <c r="AC133" s="711"/>
      <c r="AD133" s="711"/>
      <c r="AE133" s="712"/>
      <c r="AF133" s="710">
        <v>7</v>
      </c>
      <c r="AG133" s="711"/>
      <c r="AH133" s="711"/>
      <c r="AI133" s="711"/>
      <c r="AJ133" s="712"/>
      <c r="AK133" s="710">
        <v>7.4</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4TowwpkudcNJkckh1xJBvzt/tpi/IVQoZYh6/YcCWYphXeAWEDE7pLznrmNkQ2SChcqQts2YEln92UQzqxzPg==" saltValue="PAoRQjMsp6PsEUm/200JS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DfGI0jQOFAZluZp2lOLKdLeK9iEXM8zmh3ZOHelqboLPhqhSMBIP936WMVquQ7LQWlm0TbuL2Eosy+VO2mdpnQ==" saltValue="KX8JGGVRH6ZUpGeo6j+eQQ=="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35Clhn0L7S62GcQOmjnSKStqfcaGK4XLF+ugfBFB7WJXRMDjKEScZcIPt1pfX9ETwTL71NrpD43wAI68169hQ==" saltValue="LpbQ3ddXLbkKTWgt2knujQ==" spinCount="100000" sheet="1" objects="1" scenarios="1"/>
  <dataConsolidate/>
  <phoneticPr fontId="2"/>
  <printOptions horizontalCentered="1" verticalCentered="1"/>
  <pageMargins left="0" right="0" top="0" bottom="0" header="0" footer="0"/>
  <pageSetup paperSize="8" scale="6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06" t="s">
        <v>483</v>
      </c>
      <c r="AP7" s="253"/>
      <c r="AQ7" s="254" t="s">
        <v>484</v>
      </c>
      <c r="AR7" s="255"/>
    </row>
    <row r="8" spans="1:46" x14ac:dyDescent="0.15">
      <c r="A8" s="247"/>
      <c r="AK8" s="256"/>
      <c r="AL8" s="257"/>
      <c r="AM8" s="257"/>
      <c r="AN8" s="258"/>
      <c r="AO8" s="1107"/>
      <c r="AP8" s="259" t="s">
        <v>485</v>
      </c>
      <c r="AQ8" s="260" t="s">
        <v>486</v>
      </c>
      <c r="AR8" s="261" t="s">
        <v>487</v>
      </c>
    </row>
    <row r="9" spans="1:46" x14ac:dyDescent="0.15">
      <c r="A9" s="247"/>
      <c r="AK9" s="1118" t="s">
        <v>488</v>
      </c>
      <c r="AL9" s="1119"/>
      <c r="AM9" s="1119"/>
      <c r="AN9" s="1120"/>
      <c r="AO9" s="262">
        <v>3285894</v>
      </c>
      <c r="AP9" s="262">
        <v>173701</v>
      </c>
      <c r="AQ9" s="263">
        <v>117270</v>
      </c>
      <c r="AR9" s="264">
        <v>48.1</v>
      </c>
    </row>
    <row r="10" spans="1:46" ht="13.5" customHeight="1" x14ac:dyDescent="0.15">
      <c r="A10" s="247"/>
      <c r="AK10" s="1118" t="s">
        <v>489</v>
      </c>
      <c r="AL10" s="1119"/>
      <c r="AM10" s="1119"/>
      <c r="AN10" s="1120"/>
      <c r="AO10" s="265">
        <v>25</v>
      </c>
      <c r="AP10" s="265">
        <v>1</v>
      </c>
      <c r="AQ10" s="266">
        <v>10490</v>
      </c>
      <c r="AR10" s="267">
        <v>-100</v>
      </c>
    </row>
    <row r="11" spans="1:46" ht="13.5" customHeight="1" x14ac:dyDescent="0.15">
      <c r="A11" s="247"/>
      <c r="AK11" s="1118" t="s">
        <v>490</v>
      </c>
      <c r="AL11" s="1119"/>
      <c r="AM11" s="1119"/>
      <c r="AN11" s="1120"/>
      <c r="AO11" s="265" t="s">
        <v>491</v>
      </c>
      <c r="AP11" s="265" t="s">
        <v>491</v>
      </c>
      <c r="AQ11" s="266">
        <v>1802</v>
      </c>
      <c r="AR11" s="267" t="s">
        <v>491</v>
      </c>
    </row>
    <row r="12" spans="1:46" ht="13.5" customHeight="1" x14ac:dyDescent="0.15">
      <c r="A12" s="247"/>
      <c r="AK12" s="1118" t="s">
        <v>492</v>
      </c>
      <c r="AL12" s="1119"/>
      <c r="AM12" s="1119"/>
      <c r="AN12" s="1120"/>
      <c r="AO12" s="265" t="s">
        <v>491</v>
      </c>
      <c r="AP12" s="265" t="s">
        <v>491</v>
      </c>
      <c r="AQ12" s="266">
        <v>3</v>
      </c>
      <c r="AR12" s="267" t="s">
        <v>491</v>
      </c>
    </row>
    <row r="13" spans="1:46" ht="13.5" customHeight="1" x14ac:dyDescent="0.15">
      <c r="A13" s="247"/>
      <c r="AK13" s="1118" t="s">
        <v>493</v>
      </c>
      <c r="AL13" s="1119"/>
      <c r="AM13" s="1119"/>
      <c r="AN13" s="1120"/>
      <c r="AO13" s="265">
        <v>128886</v>
      </c>
      <c r="AP13" s="265">
        <v>6813</v>
      </c>
      <c r="AQ13" s="266">
        <v>4482</v>
      </c>
      <c r="AR13" s="267">
        <v>52</v>
      </c>
    </row>
    <row r="14" spans="1:46" ht="13.5" customHeight="1" x14ac:dyDescent="0.15">
      <c r="A14" s="247"/>
      <c r="AK14" s="1118" t="s">
        <v>494</v>
      </c>
      <c r="AL14" s="1119"/>
      <c r="AM14" s="1119"/>
      <c r="AN14" s="1120"/>
      <c r="AO14" s="265">
        <v>49225</v>
      </c>
      <c r="AP14" s="265">
        <v>2602</v>
      </c>
      <c r="AQ14" s="266">
        <v>2749</v>
      </c>
      <c r="AR14" s="267">
        <v>-5.3</v>
      </c>
    </row>
    <row r="15" spans="1:46" ht="13.5" customHeight="1" x14ac:dyDescent="0.15">
      <c r="A15" s="247"/>
      <c r="AK15" s="1121" t="s">
        <v>495</v>
      </c>
      <c r="AL15" s="1122"/>
      <c r="AM15" s="1122"/>
      <c r="AN15" s="1123"/>
      <c r="AO15" s="265">
        <v>-219432</v>
      </c>
      <c r="AP15" s="265">
        <v>-11600</v>
      </c>
      <c r="AQ15" s="266">
        <v>-7399</v>
      </c>
      <c r="AR15" s="267">
        <v>56.8</v>
      </c>
    </row>
    <row r="16" spans="1:46" x14ac:dyDescent="0.15">
      <c r="A16" s="247"/>
      <c r="AK16" s="1121" t="s">
        <v>177</v>
      </c>
      <c r="AL16" s="1122"/>
      <c r="AM16" s="1122"/>
      <c r="AN16" s="1123"/>
      <c r="AO16" s="265">
        <v>3244598</v>
      </c>
      <c r="AP16" s="265">
        <v>171518</v>
      </c>
      <c r="AQ16" s="266">
        <v>129397</v>
      </c>
      <c r="AR16" s="267">
        <v>32.6</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24" t="s">
        <v>500</v>
      </c>
      <c r="AL21" s="1125"/>
      <c r="AM21" s="1125"/>
      <c r="AN21" s="1126"/>
      <c r="AO21" s="277">
        <v>15.81</v>
      </c>
      <c r="AP21" s="278">
        <v>11.07</v>
      </c>
      <c r="AQ21" s="279">
        <v>4.74</v>
      </c>
      <c r="AS21" s="280"/>
      <c r="AT21" s="276"/>
    </row>
    <row r="22" spans="1:46" s="248" customFormat="1" x14ac:dyDescent="0.15">
      <c r="A22" s="276"/>
      <c r="AK22" s="1124" t="s">
        <v>501</v>
      </c>
      <c r="AL22" s="1125"/>
      <c r="AM22" s="1125"/>
      <c r="AN22" s="1126"/>
      <c r="AO22" s="281">
        <v>99.4</v>
      </c>
      <c r="AP22" s="282">
        <v>97.2</v>
      </c>
      <c r="AQ22" s="283">
        <v>2.2000000000000002</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7" t="s">
        <v>502</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06" t="s">
        <v>483</v>
      </c>
      <c r="AP30" s="253"/>
      <c r="AQ30" s="254" t="s">
        <v>484</v>
      </c>
      <c r="AR30" s="255"/>
    </row>
    <row r="31" spans="1:46" x14ac:dyDescent="0.15">
      <c r="A31" s="247"/>
      <c r="AK31" s="256"/>
      <c r="AL31" s="257"/>
      <c r="AM31" s="257"/>
      <c r="AN31" s="258"/>
      <c r="AO31" s="1107"/>
      <c r="AP31" s="259" t="s">
        <v>485</v>
      </c>
      <c r="AQ31" s="260" t="s">
        <v>486</v>
      </c>
      <c r="AR31" s="261" t="s">
        <v>487</v>
      </c>
    </row>
    <row r="32" spans="1:46" ht="27" customHeight="1" x14ac:dyDescent="0.15">
      <c r="A32" s="247"/>
      <c r="AK32" s="1108" t="s">
        <v>505</v>
      </c>
      <c r="AL32" s="1109"/>
      <c r="AM32" s="1109"/>
      <c r="AN32" s="1110"/>
      <c r="AO32" s="291">
        <v>2009442</v>
      </c>
      <c r="AP32" s="291">
        <v>106224</v>
      </c>
      <c r="AQ32" s="292">
        <v>74841</v>
      </c>
      <c r="AR32" s="293">
        <v>41.9</v>
      </c>
    </row>
    <row r="33" spans="1:46" ht="13.5" customHeight="1" x14ac:dyDescent="0.15">
      <c r="A33" s="247"/>
      <c r="AK33" s="1108" t="s">
        <v>506</v>
      </c>
      <c r="AL33" s="1109"/>
      <c r="AM33" s="1109"/>
      <c r="AN33" s="1110"/>
      <c r="AO33" s="291" t="s">
        <v>491</v>
      </c>
      <c r="AP33" s="291" t="s">
        <v>491</v>
      </c>
      <c r="AQ33" s="292" t="s">
        <v>491</v>
      </c>
      <c r="AR33" s="293" t="s">
        <v>491</v>
      </c>
    </row>
    <row r="34" spans="1:46" ht="27" customHeight="1" x14ac:dyDescent="0.15">
      <c r="A34" s="247"/>
      <c r="AK34" s="1108" t="s">
        <v>507</v>
      </c>
      <c r="AL34" s="1109"/>
      <c r="AM34" s="1109"/>
      <c r="AN34" s="1110"/>
      <c r="AO34" s="291" t="s">
        <v>491</v>
      </c>
      <c r="AP34" s="291" t="s">
        <v>491</v>
      </c>
      <c r="AQ34" s="292">
        <v>1</v>
      </c>
      <c r="AR34" s="293" t="s">
        <v>491</v>
      </c>
    </row>
    <row r="35" spans="1:46" ht="27" customHeight="1" x14ac:dyDescent="0.15">
      <c r="A35" s="247"/>
      <c r="AK35" s="1108" t="s">
        <v>508</v>
      </c>
      <c r="AL35" s="1109"/>
      <c r="AM35" s="1109"/>
      <c r="AN35" s="1110"/>
      <c r="AO35" s="291">
        <v>122359</v>
      </c>
      <c r="AP35" s="291">
        <v>6468</v>
      </c>
      <c r="AQ35" s="292">
        <v>16683</v>
      </c>
      <c r="AR35" s="293">
        <v>-61.2</v>
      </c>
    </row>
    <row r="36" spans="1:46" ht="27" customHeight="1" x14ac:dyDescent="0.15">
      <c r="A36" s="247"/>
      <c r="AK36" s="1108" t="s">
        <v>509</v>
      </c>
      <c r="AL36" s="1109"/>
      <c r="AM36" s="1109"/>
      <c r="AN36" s="1110"/>
      <c r="AO36" s="291" t="s">
        <v>491</v>
      </c>
      <c r="AP36" s="291" t="s">
        <v>491</v>
      </c>
      <c r="AQ36" s="292">
        <v>2411</v>
      </c>
      <c r="AR36" s="293" t="s">
        <v>491</v>
      </c>
    </row>
    <row r="37" spans="1:46" ht="13.5" customHeight="1" x14ac:dyDescent="0.15">
      <c r="A37" s="247"/>
      <c r="AK37" s="1108" t="s">
        <v>510</v>
      </c>
      <c r="AL37" s="1109"/>
      <c r="AM37" s="1109"/>
      <c r="AN37" s="1110"/>
      <c r="AO37" s="291">
        <v>10336</v>
      </c>
      <c r="AP37" s="291">
        <v>546</v>
      </c>
      <c r="AQ37" s="292">
        <v>548</v>
      </c>
      <c r="AR37" s="293">
        <v>-0.4</v>
      </c>
    </row>
    <row r="38" spans="1:46" ht="27" customHeight="1" x14ac:dyDescent="0.15">
      <c r="A38" s="247"/>
      <c r="AK38" s="1111" t="s">
        <v>511</v>
      </c>
      <c r="AL38" s="1112"/>
      <c r="AM38" s="1112"/>
      <c r="AN38" s="1113"/>
      <c r="AO38" s="294" t="s">
        <v>491</v>
      </c>
      <c r="AP38" s="294" t="s">
        <v>491</v>
      </c>
      <c r="AQ38" s="295">
        <v>7</v>
      </c>
      <c r="AR38" s="283" t="s">
        <v>491</v>
      </c>
      <c r="AS38" s="290"/>
    </row>
    <row r="39" spans="1:46" x14ac:dyDescent="0.15">
      <c r="A39" s="247"/>
      <c r="AK39" s="1111" t="s">
        <v>512</v>
      </c>
      <c r="AL39" s="1112"/>
      <c r="AM39" s="1112"/>
      <c r="AN39" s="1113"/>
      <c r="AO39" s="291">
        <v>-4425</v>
      </c>
      <c r="AP39" s="291">
        <v>-234</v>
      </c>
      <c r="AQ39" s="292">
        <v>-3756</v>
      </c>
      <c r="AR39" s="293">
        <v>-93.8</v>
      </c>
      <c r="AS39" s="290"/>
    </row>
    <row r="40" spans="1:46" ht="27" customHeight="1" x14ac:dyDescent="0.15">
      <c r="A40" s="247"/>
      <c r="AK40" s="1108" t="s">
        <v>513</v>
      </c>
      <c r="AL40" s="1109"/>
      <c r="AM40" s="1109"/>
      <c r="AN40" s="1110"/>
      <c r="AO40" s="291">
        <v>-1584357</v>
      </c>
      <c r="AP40" s="291">
        <v>-83753</v>
      </c>
      <c r="AQ40" s="292">
        <v>-63247</v>
      </c>
      <c r="AR40" s="293">
        <v>32.4</v>
      </c>
      <c r="AS40" s="290"/>
    </row>
    <row r="41" spans="1:46" x14ac:dyDescent="0.15">
      <c r="A41" s="247"/>
      <c r="AK41" s="1114" t="s">
        <v>287</v>
      </c>
      <c r="AL41" s="1115"/>
      <c r="AM41" s="1115"/>
      <c r="AN41" s="1116"/>
      <c r="AO41" s="291">
        <v>553355</v>
      </c>
      <c r="AP41" s="291">
        <v>29252</v>
      </c>
      <c r="AQ41" s="292">
        <v>27488</v>
      </c>
      <c r="AR41" s="293">
        <v>6.4</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01" t="s">
        <v>483</v>
      </c>
      <c r="AN49" s="1103" t="s">
        <v>516</v>
      </c>
      <c r="AO49" s="1104"/>
      <c r="AP49" s="1104"/>
      <c r="AQ49" s="1104"/>
      <c r="AR49" s="1105"/>
    </row>
    <row r="50" spans="1:44" x14ac:dyDescent="0.15">
      <c r="A50" s="247"/>
      <c r="AK50" s="305"/>
      <c r="AL50" s="306"/>
      <c r="AM50" s="1102"/>
      <c r="AN50" s="307" t="s">
        <v>517</v>
      </c>
      <c r="AO50" s="308" t="s">
        <v>518</v>
      </c>
      <c r="AP50" s="309" t="s">
        <v>519</v>
      </c>
      <c r="AQ50" s="310" t="s">
        <v>520</v>
      </c>
      <c r="AR50" s="311" t="s">
        <v>521</v>
      </c>
    </row>
    <row r="51" spans="1:44" x14ac:dyDescent="0.15">
      <c r="A51" s="247"/>
      <c r="AK51" s="303" t="s">
        <v>522</v>
      </c>
      <c r="AL51" s="304"/>
      <c r="AM51" s="312">
        <v>5200053</v>
      </c>
      <c r="AN51" s="313">
        <v>249343</v>
      </c>
      <c r="AO51" s="314">
        <v>17.5</v>
      </c>
      <c r="AP51" s="315">
        <v>92632</v>
      </c>
      <c r="AQ51" s="316">
        <v>-1.5</v>
      </c>
      <c r="AR51" s="317">
        <v>19</v>
      </c>
    </row>
    <row r="52" spans="1:44" x14ac:dyDescent="0.15">
      <c r="A52" s="247"/>
      <c r="AK52" s="318"/>
      <c r="AL52" s="319" t="s">
        <v>523</v>
      </c>
      <c r="AM52" s="320">
        <v>3395716</v>
      </c>
      <c r="AN52" s="321">
        <v>162825</v>
      </c>
      <c r="AO52" s="322">
        <v>136.1</v>
      </c>
      <c r="AP52" s="323">
        <v>47978</v>
      </c>
      <c r="AQ52" s="324">
        <v>-2</v>
      </c>
      <c r="AR52" s="325">
        <v>138.1</v>
      </c>
    </row>
    <row r="53" spans="1:44" x14ac:dyDescent="0.15">
      <c r="A53" s="247"/>
      <c r="AK53" s="303" t="s">
        <v>524</v>
      </c>
      <c r="AL53" s="304"/>
      <c r="AM53" s="312">
        <v>2803694</v>
      </c>
      <c r="AN53" s="313">
        <v>137355</v>
      </c>
      <c r="AO53" s="314">
        <v>-44.9</v>
      </c>
      <c r="AP53" s="315">
        <v>96469</v>
      </c>
      <c r="AQ53" s="316">
        <v>4.0999999999999996</v>
      </c>
      <c r="AR53" s="317">
        <v>-49</v>
      </c>
    </row>
    <row r="54" spans="1:44" x14ac:dyDescent="0.15">
      <c r="A54" s="247"/>
      <c r="AK54" s="318"/>
      <c r="AL54" s="319" t="s">
        <v>523</v>
      </c>
      <c r="AM54" s="320">
        <v>887299</v>
      </c>
      <c r="AN54" s="321">
        <v>43469</v>
      </c>
      <c r="AO54" s="322">
        <v>-73.3</v>
      </c>
      <c r="AP54" s="323">
        <v>49775</v>
      </c>
      <c r="AQ54" s="324">
        <v>3.7</v>
      </c>
      <c r="AR54" s="325">
        <v>-77</v>
      </c>
    </row>
    <row r="55" spans="1:44" x14ac:dyDescent="0.15">
      <c r="A55" s="247"/>
      <c r="AK55" s="303" t="s">
        <v>525</v>
      </c>
      <c r="AL55" s="304"/>
      <c r="AM55" s="312">
        <v>2399805</v>
      </c>
      <c r="AN55" s="313">
        <v>120654</v>
      </c>
      <c r="AO55" s="314">
        <v>-12.2</v>
      </c>
      <c r="AP55" s="315">
        <v>85743</v>
      </c>
      <c r="AQ55" s="316">
        <v>-11.1</v>
      </c>
      <c r="AR55" s="317">
        <v>-1.1000000000000001</v>
      </c>
    </row>
    <row r="56" spans="1:44" x14ac:dyDescent="0.15">
      <c r="A56" s="247"/>
      <c r="AK56" s="318"/>
      <c r="AL56" s="319" t="s">
        <v>523</v>
      </c>
      <c r="AM56" s="320">
        <v>849301</v>
      </c>
      <c r="AN56" s="321">
        <v>42700</v>
      </c>
      <c r="AO56" s="322">
        <v>-1.8</v>
      </c>
      <c r="AP56" s="323">
        <v>45231</v>
      </c>
      <c r="AQ56" s="324">
        <v>-9.1</v>
      </c>
      <c r="AR56" s="325">
        <v>7.3</v>
      </c>
    </row>
    <row r="57" spans="1:44" x14ac:dyDescent="0.15">
      <c r="A57" s="247"/>
      <c r="AK57" s="303" t="s">
        <v>526</v>
      </c>
      <c r="AL57" s="304"/>
      <c r="AM57" s="312">
        <v>2192568</v>
      </c>
      <c r="AN57" s="313">
        <v>113136</v>
      </c>
      <c r="AO57" s="314">
        <v>-6.2</v>
      </c>
      <c r="AP57" s="315">
        <v>92509</v>
      </c>
      <c r="AQ57" s="316">
        <v>7.9</v>
      </c>
      <c r="AR57" s="317">
        <v>-14.1</v>
      </c>
    </row>
    <row r="58" spans="1:44" x14ac:dyDescent="0.15">
      <c r="A58" s="247"/>
      <c r="AK58" s="318"/>
      <c r="AL58" s="319" t="s">
        <v>523</v>
      </c>
      <c r="AM58" s="320">
        <v>888457</v>
      </c>
      <c r="AN58" s="321">
        <v>45844</v>
      </c>
      <c r="AO58" s="322">
        <v>7.4</v>
      </c>
      <c r="AP58" s="323">
        <v>52274</v>
      </c>
      <c r="AQ58" s="324">
        <v>15.6</v>
      </c>
      <c r="AR58" s="325">
        <v>-8.1999999999999993</v>
      </c>
    </row>
    <row r="59" spans="1:44" x14ac:dyDescent="0.15">
      <c r="A59" s="247"/>
      <c r="AK59" s="303" t="s">
        <v>527</v>
      </c>
      <c r="AL59" s="304"/>
      <c r="AM59" s="312">
        <v>3287881</v>
      </c>
      <c r="AN59" s="313">
        <v>173806</v>
      </c>
      <c r="AO59" s="314">
        <v>53.6</v>
      </c>
      <c r="AP59" s="315">
        <v>98544</v>
      </c>
      <c r="AQ59" s="316">
        <v>6.5</v>
      </c>
      <c r="AR59" s="317">
        <v>47.1</v>
      </c>
    </row>
    <row r="60" spans="1:44" x14ac:dyDescent="0.15">
      <c r="A60" s="247"/>
      <c r="AK60" s="318"/>
      <c r="AL60" s="319" t="s">
        <v>523</v>
      </c>
      <c r="AM60" s="320">
        <v>2040713</v>
      </c>
      <c r="AN60" s="321">
        <v>107877</v>
      </c>
      <c r="AO60" s="322">
        <v>135.30000000000001</v>
      </c>
      <c r="AP60" s="323">
        <v>55816</v>
      </c>
      <c r="AQ60" s="324">
        <v>6.8</v>
      </c>
      <c r="AR60" s="325">
        <v>128.5</v>
      </c>
    </row>
    <row r="61" spans="1:44" x14ac:dyDescent="0.15">
      <c r="A61" s="247"/>
      <c r="AK61" s="303" t="s">
        <v>528</v>
      </c>
      <c r="AL61" s="326"/>
      <c r="AM61" s="312">
        <v>3176800</v>
      </c>
      <c r="AN61" s="313">
        <v>158859</v>
      </c>
      <c r="AO61" s="314">
        <v>1.6</v>
      </c>
      <c r="AP61" s="315">
        <v>93179</v>
      </c>
      <c r="AQ61" s="327">
        <v>1.2</v>
      </c>
      <c r="AR61" s="317">
        <v>0.4</v>
      </c>
    </row>
    <row r="62" spans="1:44" x14ac:dyDescent="0.15">
      <c r="A62" s="247"/>
      <c r="AK62" s="318"/>
      <c r="AL62" s="319" t="s">
        <v>523</v>
      </c>
      <c r="AM62" s="320">
        <v>1612297</v>
      </c>
      <c r="AN62" s="321">
        <v>80543</v>
      </c>
      <c r="AO62" s="322">
        <v>40.700000000000003</v>
      </c>
      <c r="AP62" s="323">
        <v>50215</v>
      </c>
      <c r="AQ62" s="324">
        <v>3</v>
      </c>
      <c r="AR62" s="325">
        <v>37.700000000000003</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8BqsNtuNFf3Q1TmuFR7wE3jvDxNyYkG58L+bPPZf47e351jHqGDy9TxYQ6x9cM8UBVg7S6MdhT4tP/iYyi+JA==" saltValue="EfZHQSLKrHfUk//2qO8FM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u+RcXNc/qb209mYQo7yHDrQvZBKBIU/FqdbxAzdBDCgvUZ61YYJQxGiZvGMtO8Fmlm99Cbgj3kYG4NprdM7HNA==" saltValue="2uDbu8hsKhoQAWnCZhhJLQ==" spinCount="100000" sheet="1" objects="1" scenarios="1"/>
  <dataConsolidate/>
  <phoneticPr fontId="2"/>
  <printOptions horizontalCentered="1" verticalCentered="1"/>
  <pageMargins left="0" right="0" top="0.19685039370078741" bottom="0" header="0.39370078740157483" footer="0"/>
  <pageSetup paperSize="8" scale="54"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fT+o6iNTHTz7S194a7YCQUC89v2IokZLdRIr52+ANecJ35D0wZvmTP2l4y2YvviWDRFClwPRqE1YD7+2Z/Gr2w==" saltValue="RJyIKrXTWuvH9944ktHgc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27" t="s">
        <v>3</v>
      </c>
      <c r="D47" s="1127"/>
      <c r="E47" s="1128"/>
      <c r="F47" s="11">
        <v>34.97</v>
      </c>
      <c r="G47" s="12">
        <v>33.67</v>
      </c>
      <c r="H47" s="12">
        <v>34.340000000000003</v>
      </c>
      <c r="I47" s="12">
        <v>38.46</v>
      </c>
      <c r="J47" s="13">
        <v>36.229999999999997</v>
      </c>
    </row>
    <row r="48" spans="2:10" ht="57.75" customHeight="1" x14ac:dyDescent="0.15">
      <c r="B48" s="14"/>
      <c r="C48" s="1129" t="s">
        <v>4</v>
      </c>
      <c r="D48" s="1129"/>
      <c r="E48" s="1130"/>
      <c r="F48" s="15">
        <v>4.2</v>
      </c>
      <c r="G48" s="16">
        <v>11.45</v>
      </c>
      <c r="H48" s="16">
        <v>8.3800000000000008</v>
      </c>
      <c r="I48" s="16">
        <v>5</v>
      </c>
      <c r="J48" s="17">
        <v>4.7699999999999996</v>
      </c>
    </row>
    <row r="49" spans="2:10" ht="57.75" customHeight="1" thickBot="1" x14ac:dyDescent="0.2">
      <c r="B49" s="18"/>
      <c r="C49" s="1131" t="s">
        <v>5</v>
      </c>
      <c r="D49" s="1131"/>
      <c r="E49" s="1132"/>
      <c r="F49" s="19" t="s">
        <v>535</v>
      </c>
      <c r="G49" s="20">
        <v>7.46</v>
      </c>
      <c r="H49" s="20" t="s">
        <v>536</v>
      </c>
      <c r="I49" s="20">
        <v>0.89</v>
      </c>
      <c r="J49" s="21" t="s">
        <v>537</v>
      </c>
    </row>
    <row r="50" spans="2:10" x14ac:dyDescent="0.15"/>
  </sheetData>
  <sheetProtection algorithmName="SHA-512" hashValue="iboh7kQsc35/ZEMfnGUf5DiDKXn2TsU1ZqOt4+PGQERj0dj24/oX64vG7fKl4xthm9IaVQBBI/2sRzYHkHfS/g==" saltValue="/sa1ps/OxxA4gCt8jmFxuw==" spinCount="100000" sheet="1" objects="1" scenarios="1"/>
  <mergeCells count="3">
    <mergeCell ref="C47:E47"/>
    <mergeCell ref="C48:E48"/>
    <mergeCell ref="C49:E49"/>
  </mergeCells>
  <phoneticPr fontId="2"/>
  <printOptions horizontalCentered="1"/>
  <pageMargins left="0" right="0" top="0.19685039370078741" bottom="0" header="0" footer="0"/>
  <pageSetup paperSize="8" scale="87"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37" t="s">
        <v>538</v>
      </c>
      <c r="D34" s="1137"/>
      <c r="E34" s="1138"/>
      <c r="F34" s="32">
        <v>4.1900000000000004</v>
      </c>
      <c r="G34" s="33">
        <v>11.45</v>
      </c>
      <c r="H34" s="33">
        <v>8.1300000000000008</v>
      </c>
      <c r="I34" s="33">
        <v>4.99</v>
      </c>
      <c r="J34" s="34">
        <v>4.76</v>
      </c>
      <c r="K34" s="22"/>
      <c r="L34" s="22"/>
      <c r="M34" s="22"/>
      <c r="N34" s="22"/>
      <c r="O34" s="22"/>
      <c r="P34" s="22"/>
    </row>
    <row r="35" spans="1:16" ht="39" customHeight="1" x14ac:dyDescent="0.15">
      <c r="A35" s="22"/>
      <c r="B35" s="35"/>
      <c r="C35" s="1133" t="s">
        <v>539</v>
      </c>
      <c r="D35" s="1133"/>
      <c r="E35" s="1134"/>
      <c r="F35" s="36">
        <v>3.43</v>
      </c>
      <c r="G35" s="37">
        <v>3.39</v>
      </c>
      <c r="H35" s="37">
        <v>3.41</v>
      </c>
      <c r="I35" s="37">
        <v>3.59</v>
      </c>
      <c r="J35" s="38">
        <v>3.9</v>
      </c>
      <c r="K35" s="22"/>
      <c r="L35" s="22"/>
      <c r="M35" s="22"/>
      <c r="N35" s="22"/>
      <c r="O35" s="22"/>
      <c r="P35" s="22"/>
    </row>
    <row r="36" spans="1:16" ht="39" customHeight="1" x14ac:dyDescent="0.15">
      <c r="A36" s="22"/>
      <c r="B36" s="35"/>
      <c r="C36" s="1133" t="s">
        <v>540</v>
      </c>
      <c r="D36" s="1133"/>
      <c r="E36" s="1134"/>
      <c r="F36" s="36">
        <v>0.18</v>
      </c>
      <c r="G36" s="37">
        <v>0.6</v>
      </c>
      <c r="H36" s="37">
        <v>0.88</v>
      </c>
      <c r="I36" s="37">
        <v>1.27</v>
      </c>
      <c r="J36" s="38">
        <v>1.76</v>
      </c>
      <c r="K36" s="22"/>
      <c r="L36" s="22"/>
      <c r="M36" s="22"/>
      <c r="N36" s="22"/>
      <c r="O36" s="22"/>
      <c r="P36" s="22"/>
    </row>
    <row r="37" spans="1:16" ht="39" customHeight="1" x14ac:dyDescent="0.15">
      <c r="A37" s="22"/>
      <c r="B37" s="35"/>
      <c r="C37" s="1133" t="s">
        <v>541</v>
      </c>
      <c r="D37" s="1133"/>
      <c r="E37" s="1134"/>
      <c r="F37" s="36" t="s">
        <v>491</v>
      </c>
      <c r="G37" s="37" t="s">
        <v>491</v>
      </c>
      <c r="H37" s="37" t="s">
        <v>491</v>
      </c>
      <c r="I37" s="37">
        <v>0.55000000000000004</v>
      </c>
      <c r="J37" s="38">
        <v>0.24</v>
      </c>
      <c r="K37" s="22"/>
      <c r="L37" s="22"/>
      <c r="M37" s="22"/>
      <c r="N37" s="22"/>
      <c r="O37" s="22"/>
      <c r="P37" s="22"/>
    </row>
    <row r="38" spans="1:16" ht="39" customHeight="1" x14ac:dyDescent="0.15">
      <c r="A38" s="22"/>
      <c r="B38" s="35"/>
      <c r="C38" s="1133" t="s">
        <v>542</v>
      </c>
      <c r="D38" s="1133"/>
      <c r="E38" s="1134"/>
      <c r="F38" s="36" t="s">
        <v>491</v>
      </c>
      <c r="G38" s="37" t="s">
        <v>491</v>
      </c>
      <c r="H38" s="37" t="s">
        <v>491</v>
      </c>
      <c r="I38" s="37">
        <v>0.02</v>
      </c>
      <c r="J38" s="38">
        <v>0.09</v>
      </c>
      <c r="K38" s="22"/>
      <c r="L38" s="22"/>
      <c r="M38" s="22"/>
      <c r="N38" s="22"/>
      <c r="O38" s="22"/>
      <c r="P38" s="22"/>
    </row>
    <row r="39" spans="1:16" ht="39" customHeight="1" x14ac:dyDescent="0.15">
      <c r="A39" s="22"/>
      <c r="B39" s="35"/>
      <c r="C39" s="1133" t="s">
        <v>543</v>
      </c>
      <c r="D39" s="1133"/>
      <c r="E39" s="1134"/>
      <c r="F39" s="36">
        <v>0.41</v>
      </c>
      <c r="G39" s="37">
        <v>0.78</v>
      </c>
      <c r="H39" s="37">
        <v>0.44</v>
      </c>
      <c r="I39" s="37">
        <v>0.01</v>
      </c>
      <c r="J39" s="38">
        <v>0.01</v>
      </c>
      <c r="K39" s="22"/>
      <c r="L39" s="22"/>
      <c r="M39" s="22"/>
      <c r="N39" s="22"/>
      <c r="O39" s="22"/>
      <c r="P39" s="22"/>
    </row>
    <row r="40" spans="1:16" ht="39" customHeight="1" x14ac:dyDescent="0.15">
      <c r="A40" s="22"/>
      <c r="B40" s="35"/>
      <c r="C40" s="1133" t="s">
        <v>544</v>
      </c>
      <c r="D40" s="1133"/>
      <c r="E40" s="1134"/>
      <c r="F40" s="36">
        <v>0</v>
      </c>
      <c r="G40" s="37">
        <v>0</v>
      </c>
      <c r="H40" s="37">
        <v>0.01</v>
      </c>
      <c r="I40" s="37">
        <v>0</v>
      </c>
      <c r="J40" s="38">
        <v>0.01</v>
      </c>
      <c r="K40" s="22"/>
      <c r="L40" s="22"/>
      <c r="M40" s="22"/>
      <c r="N40" s="22"/>
      <c r="O40" s="22"/>
      <c r="P40" s="22"/>
    </row>
    <row r="41" spans="1:16" ht="39" customHeight="1" x14ac:dyDescent="0.15">
      <c r="A41" s="22"/>
      <c r="B41" s="35"/>
      <c r="C41" s="1133" t="s">
        <v>545</v>
      </c>
      <c r="D41" s="1133"/>
      <c r="E41" s="1134"/>
      <c r="F41" s="36">
        <v>0</v>
      </c>
      <c r="G41" s="37">
        <v>0</v>
      </c>
      <c r="H41" s="37">
        <v>0</v>
      </c>
      <c r="I41" s="37">
        <v>0</v>
      </c>
      <c r="J41" s="38">
        <v>0</v>
      </c>
      <c r="K41" s="22"/>
      <c r="L41" s="22"/>
      <c r="M41" s="22"/>
      <c r="N41" s="22"/>
      <c r="O41" s="22"/>
      <c r="P41" s="22"/>
    </row>
    <row r="42" spans="1:16" ht="39" customHeight="1" x14ac:dyDescent="0.15">
      <c r="A42" s="22"/>
      <c r="B42" s="39"/>
      <c r="C42" s="1133" t="s">
        <v>546</v>
      </c>
      <c r="D42" s="1133"/>
      <c r="E42" s="1134"/>
      <c r="F42" s="36" t="s">
        <v>491</v>
      </c>
      <c r="G42" s="37" t="s">
        <v>491</v>
      </c>
      <c r="H42" s="37" t="s">
        <v>491</v>
      </c>
      <c r="I42" s="37" t="s">
        <v>491</v>
      </c>
      <c r="J42" s="38" t="s">
        <v>491</v>
      </c>
      <c r="K42" s="22"/>
      <c r="L42" s="22"/>
      <c r="M42" s="22"/>
      <c r="N42" s="22"/>
      <c r="O42" s="22"/>
      <c r="P42" s="22"/>
    </row>
    <row r="43" spans="1:16" ht="39" customHeight="1" thickBot="1" x14ac:dyDescent="0.2">
      <c r="A43" s="22"/>
      <c r="B43" s="40"/>
      <c r="C43" s="1135" t="s">
        <v>547</v>
      </c>
      <c r="D43" s="1135"/>
      <c r="E43" s="1136"/>
      <c r="F43" s="41">
        <v>0</v>
      </c>
      <c r="G43" s="42">
        <v>0</v>
      </c>
      <c r="H43" s="42">
        <v>0.81</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Pu5upFI9PXrmNCOLjBABmaOMCfbMLpZPc1bPB/FimdUR79+xOuAyxwwf2ccm4oXOIxVr0dgI2PB8uQRDbVmw==" saltValue="TDfZ3ryGjt9WAax7+vUN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8"/>
  <sheetViews>
    <sheetView showGridLines="0" zoomScale="70" zoomScaleNormal="7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62" t="s">
        <v>9</v>
      </c>
      <c r="C45" s="1163"/>
      <c r="D45" s="56"/>
      <c r="E45" s="1168" t="s">
        <v>10</v>
      </c>
      <c r="F45" s="1168"/>
      <c r="G45" s="1168"/>
      <c r="H45" s="1168"/>
      <c r="I45" s="1168"/>
      <c r="J45" s="1169"/>
      <c r="K45" s="57">
        <v>1792</v>
      </c>
      <c r="L45" s="58">
        <v>1928</v>
      </c>
      <c r="M45" s="58">
        <v>2133</v>
      </c>
      <c r="N45" s="58">
        <v>2210</v>
      </c>
      <c r="O45" s="59">
        <v>2009</v>
      </c>
      <c r="P45" s="46"/>
      <c r="Q45" s="46"/>
      <c r="R45" s="46"/>
      <c r="S45" s="46"/>
      <c r="T45" s="46"/>
      <c r="U45" s="46"/>
    </row>
    <row r="46" spans="1:21" ht="30.75" customHeight="1" x14ac:dyDescent="0.15">
      <c r="A46" s="46"/>
      <c r="B46" s="1164"/>
      <c r="C46" s="1165"/>
      <c r="D46" s="60"/>
      <c r="E46" s="1141" t="s">
        <v>11</v>
      </c>
      <c r="F46" s="1141"/>
      <c r="G46" s="1141"/>
      <c r="H46" s="1141"/>
      <c r="I46" s="1141"/>
      <c r="J46" s="1142"/>
      <c r="K46" s="61" t="s">
        <v>491</v>
      </c>
      <c r="L46" s="62" t="s">
        <v>491</v>
      </c>
      <c r="M46" s="62" t="s">
        <v>491</v>
      </c>
      <c r="N46" s="62" t="s">
        <v>491</v>
      </c>
      <c r="O46" s="63" t="s">
        <v>491</v>
      </c>
      <c r="P46" s="46"/>
      <c r="Q46" s="46"/>
      <c r="R46" s="46"/>
      <c r="S46" s="46"/>
      <c r="T46" s="46"/>
      <c r="U46" s="46"/>
    </row>
    <row r="47" spans="1:21" ht="30.75" customHeight="1" x14ac:dyDescent="0.15">
      <c r="A47" s="46"/>
      <c r="B47" s="1164"/>
      <c r="C47" s="1165"/>
      <c r="D47" s="60"/>
      <c r="E47" s="1141" t="s">
        <v>12</v>
      </c>
      <c r="F47" s="1141"/>
      <c r="G47" s="1141"/>
      <c r="H47" s="1141"/>
      <c r="I47" s="1141"/>
      <c r="J47" s="1142"/>
      <c r="K47" s="61" t="s">
        <v>491</v>
      </c>
      <c r="L47" s="62" t="s">
        <v>491</v>
      </c>
      <c r="M47" s="62" t="s">
        <v>491</v>
      </c>
      <c r="N47" s="62" t="s">
        <v>491</v>
      </c>
      <c r="O47" s="63" t="s">
        <v>491</v>
      </c>
      <c r="P47" s="46"/>
      <c r="Q47" s="46"/>
      <c r="R47" s="46"/>
      <c r="S47" s="46"/>
      <c r="T47" s="46"/>
      <c r="U47" s="46"/>
    </row>
    <row r="48" spans="1:21" ht="30.75" customHeight="1" x14ac:dyDescent="0.15">
      <c r="A48" s="46"/>
      <c r="B48" s="1164"/>
      <c r="C48" s="1165"/>
      <c r="D48" s="60"/>
      <c r="E48" s="1141" t="s">
        <v>13</v>
      </c>
      <c r="F48" s="1141"/>
      <c r="G48" s="1141"/>
      <c r="H48" s="1141"/>
      <c r="I48" s="1141"/>
      <c r="J48" s="1142"/>
      <c r="K48" s="61">
        <v>137</v>
      </c>
      <c r="L48" s="62">
        <v>139</v>
      </c>
      <c r="M48" s="62">
        <v>146</v>
      </c>
      <c r="N48" s="62">
        <v>138</v>
      </c>
      <c r="O48" s="63">
        <v>122</v>
      </c>
      <c r="P48" s="46"/>
      <c r="Q48" s="46"/>
      <c r="R48" s="46"/>
      <c r="S48" s="46"/>
      <c r="T48" s="46"/>
      <c r="U48" s="46"/>
    </row>
    <row r="49" spans="1:21" ht="30.75" customHeight="1" x14ac:dyDescent="0.15">
      <c r="A49" s="46"/>
      <c r="B49" s="1164"/>
      <c r="C49" s="1165"/>
      <c r="D49" s="60"/>
      <c r="E49" s="1141" t="s">
        <v>14</v>
      </c>
      <c r="F49" s="1141"/>
      <c r="G49" s="1141"/>
      <c r="H49" s="1141"/>
      <c r="I49" s="1141"/>
      <c r="J49" s="1142"/>
      <c r="K49" s="61" t="s">
        <v>491</v>
      </c>
      <c r="L49" s="62" t="s">
        <v>491</v>
      </c>
      <c r="M49" s="62" t="s">
        <v>491</v>
      </c>
      <c r="N49" s="62" t="s">
        <v>491</v>
      </c>
      <c r="O49" s="63" t="s">
        <v>491</v>
      </c>
      <c r="P49" s="46"/>
      <c r="Q49" s="46"/>
      <c r="R49" s="46"/>
      <c r="S49" s="46"/>
      <c r="T49" s="46"/>
      <c r="U49" s="46"/>
    </row>
    <row r="50" spans="1:21" ht="30.75" customHeight="1" x14ac:dyDescent="0.15">
      <c r="A50" s="46"/>
      <c r="B50" s="1164"/>
      <c r="C50" s="1165"/>
      <c r="D50" s="60"/>
      <c r="E50" s="1141" t="s">
        <v>15</v>
      </c>
      <c r="F50" s="1141"/>
      <c r="G50" s="1141"/>
      <c r="H50" s="1141"/>
      <c r="I50" s="1141"/>
      <c r="J50" s="1142"/>
      <c r="K50" s="61" t="s">
        <v>491</v>
      </c>
      <c r="L50" s="62" t="s">
        <v>491</v>
      </c>
      <c r="M50" s="62" t="s">
        <v>491</v>
      </c>
      <c r="N50" s="62">
        <v>10</v>
      </c>
      <c r="O50" s="63">
        <v>10</v>
      </c>
      <c r="P50" s="46"/>
      <c r="Q50" s="46"/>
      <c r="R50" s="46"/>
      <c r="S50" s="46"/>
      <c r="T50" s="46"/>
      <c r="U50" s="46"/>
    </row>
    <row r="51" spans="1:21" ht="30.75" customHeight="1" x14ac:dyDescent="0.15">
      <c r="A51" s="46"/>
      <c r="B51" s="1166"/>
      <c r="C51" s="1167"/>
      <c r="D51" s="64"/>
      <c r="E51" s="1141" t="s">
        <v>16</v>
      </c>
      <c r="F51" s="1141"/>
      <c r="G51" s="1141"/>
      <c r="H51" s="1141"/>
      <c r="I51" s="1141"/>
      <c r="J51" s="1142"/>
      <c r="K51" s="61" t="s">
        <v>491</v>
      </c>
      <c r="L51" s="62" t="s">
        <v>491</v>
      </c>
      <c r="M51" s="62" t="s">
        <v>491</v>
      </c>
      <c r="N51" s="62" t="s">
        <v>491</v>
      </c>
      <c r="O51" s="63" t="s">
        <v>491</v>
      </c>
      <c r="P51" s="46"/>
      <c r="Q51" s="46"/>
      <c r="R51" s="46"/>
      <c r="S51" s="46"/>
      <c r="T51" s="46"/>
      <c r="U51" s="46"/>
    </row>
    <row r="52" spans="1:21" ht="30.75" customHeight="1" x14ac:dyDescent="0.15">
      <c r="A52" s="46"/>
      <c r="B52" s="1139" t="s">
        <v>17</v>
      </c>
      <c r="C52" s="1140"/>
      <c r="D52" s="64"/>
      <c r="E52" s="1141" t="s">
        <v>18</v>
      </c>
      <c r="F52" s="1141"/>
      <c r="G52" s="1141"/>
      <c r="H52" s="1141"/>
      <c r="I52" s="1141"/>
      <c r="J52" s="1142"/>
      <c r="K52" s="61">
        <v>1581</v>
      </c>
      <c r="L52" s="62">
        <v>1600</v>
      </c>
      <c r="M52" s="62">
        <v>1689</v>
      </c>
      <c r="N52" s="62">
        <v>1656</v>
      </c>
      <c r="O52" s="63">
        <v>1588</v>
      </c>
      <c r="P52" s="46"/>
      <c r="Q52" s="46"/>
      <c r="R52" s="46"/>
      <c r="S52" s="46"/>
      <c r="T52" s="46"/>
      <c r="U52" s="46"/>
    </row>
    <row r="53" spans="1:21" ht="30.75" customHeight="1" thickBot="1" x14ac:dyDescent="0.2">
      <c r="A53" s="46"/>
      <c r="B53" s="1143" t="s">
        <v>19</v>
      </c>
      <c r="C53" s="1144"/>
      <c r="D53" s="65"/>
      <c r="E53" s="1145" t="s">
        <v>20</v>
      </c>
      <c r="F53" s="1145"/>
      <c r="G53" s="1145"/>
      <c r="H53" s="1145"/>
      <c r="I53" s="1145"/>
      <c r="J53" s="1146"/>
      <c r="K53" s="66">
        <v>348</v>
      </c>
      <c r="L53" s="67">
        <v>467</v>
      </c>
      <c r="M53" s="67">
        <v>590</v>
      </c>
      <c r="N53" s="67">
        <v>702</v>
      </c>
      <c r="O53" s="68">
        <v>553</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15">
      <c r="B58" s="1147" t="s">
        <v>24</v>
      </c>
      <c r="C58" s="1148"/>
      <c r="D58" s="1153" t="s">
        <v>25</v>
      </c>
      <c r="E58" s="1154"/>
      <c r="F58" s="1154"/>
      <c r="G58" s="1154"/>
      <c r="H58" s="1154"/>
      <c r="I58" s="1154"/>
      <c r="J58" s="1155"/>
      <c r="K58" s="81"/>
      <c r="L58" s="82"/>
      <c r="M58" s="82"/>
      <c r="N58" s="82"/>
      <c r="O58" s="83"/>
    </row>
    <row r="59" spans="1:21" ht="31.5" customHeight="1" x14ac:dyDescent="0.15">
      <c r="B59" s="1149"/>
      <c r="C59" s="1150"/>
      <c r="D59" s="1156" t="s">
        <v>26</v>
      </c>
      <c r="E59" s="1157"/>
      <c r="F59" s="1157"/>
      <c r="G59" s="1157"/>
      <c r="H59" s="1157"/>
      <c r="I59" s="1157"/>
      <c r="J59" s="1158"/>
      <c r="K59" s="84"/>
      <c r="L59" s="85"/>
      <c r="M59" s="85"/>
      <c r="N59" s="85"/>
      <c r="O59" s="86"/>
    </row>
    <row r="60" spans="1:21" ht="31.5" customHeight="1" thickBot="1" x14ac:dyDescent="0.2">
      <c r="B60" s="1151"/>
      <c r="C60" s="1152"/>
      <c r="D60" s="1159" t="s">
        <v>27</v>
      </c>
      <c r="E60" s="1160"/>
      <c r="F60" s="1160"/>
      <c r="G60" s="1160"/>
      <c r="H60" s="1160"/>
      <c r="I60" s="1160"/>
      <c r="J60" s="1161"/>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row r="67" s="47" customFormat="1" ht="12.6" hidden="1" customHeight="1" x14ac:dyDescent="0.15"/>
    <row r="68" s="47" customFormat="1" ht="12.6" hidden="1" customHeight="1" x14ac:dyDescent="0.15"/>
  </sheetData>
  <sheetProtection algorithmName="SHA-512" hashValue="g9jIXmZzqRI4/+UEw43J7EmflFSQRyJARil1GNNTdsIFdWMejKS0fS483z7CFRbj8NIdgwxDAZ/6tKEKFy0JhQ==" saltValue="bLm4WryJzkvZlcAtQdkF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s="94" customFormat="1" ht="15" customHeight="1" x14ac:dyDescent="0.15"/>
    <row r="18" s="94" customFormat="1" ht="15" customHeight="1" x14ac:dyDescent="0.15"/>
    <row r="19" s="94" customFormat="1" ht="15" customHeight="1" x14ac:dyDescent="0.15"/>
    <row r="20" s="94" customFormat="1" ht="15" customHeight="1" x14ac:dyDescent="0.15"/>
    <row r="21" s="94" customFormat="1" ht="15" customHeight="1" x14ac:dyDescent="0.15"/>
    <row r="22" s="94" customFormat="1" ht="15" customHeight="1" x14ac:dyDescent="0.15"/>
    <row r="23" s="94" customFormat="1" ht="15" customHeight="1" x14ac:dyDescent="0.15"/>
    <row r="24" s="94" customFormat="1" ht="15" customHeight="1" x14ac:dyDescent="0.15"/>
    <row r="25" s="94" customFormat="1" ht="15" customHeight="1" x14ac:dyDescent="0.15"/>
    <row r="26" s="94" customFormat="1" ht="15" customHeight="1" x14ac:dyDescent="0.15"/>
    <row r="27" s="94" customFormat="1" ht="15" customHeight="1" x14ac:dyDescent="0.15"/>
    <row r="28" s="94" customFormat="1" ht="15" customHeight="1" x14ac:dyDescent="0.15"/>
    <row r="29" s="94" customFormat="1" ht="15" customHeight="1" x14ac:dyDescent="0.15"/>
    <row r="30" s="94" customFormat="1" ht="15" customHeight="1" x14ac:dyDescent="0.15"/>
    <row r="31" s="94" customFormat="1" ht="15" customHeight="1" x14ac:dyDescent="0.15"/>
    <row r="32" s="94"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182" t="s">
        <v>30</v>
      </c>
      <c r="C41" s="1183"/>
      <c r="D41" s="103"/>
      <c r="E41" s="1184" t="s">
        <v>31</v>
      </c>
      <c r="F41" s="1184"/>
      <c r="G41" s="1184"/>
      <c r="H41" s="1185"/>
      <c r="I41" s="330">
        <v>18464</v>
      </c>
      <c r="J41" s="331">
        <v>18071</v>
      </c>
      <c r="K41" s="331">
        <v>17090</v>
      </c>
      <c r="L41" s="331">
        <v>15911</v>
      </c>
      <c r="M41" s="332">
        <v>16035</v>
      </c>
    </row>
    <row r="42" spans="2:13" ht="27.75" customHeight="1" x14ac:dyDescent="0.15">
      <c r="B42" s="1172"/>
      <c r="C42" s="1173"/>
      <c r="D42" s="104"/>
      <c r="E42" s="1176" t="s">
        <v>32</v>
      </c>
      <c r="F42" s="1176"/>
      <c r="G42" s="1176"/>
      <c r="H42" s="1177"/>
      <c r="I42" s="333" t="s">
        <v>491</v>
      </c>
      <c r="J42" s="334" t="s">
        <v>491</v>
      </c>
      <c r="K42" s="334" t="s">
        <v>491</v>
      </c>
      <c r="L42" s="334">
        <v>179</v>
      </c>
      <c r="M42" s="335">
        <v>183</v>
      </c>
    </row>
    <row r="43" spans="2:13" ht="27.75" customHeight="1" x14ac:dyDescent="0.15">
      <c r="B43" s="1172"/>
      <c r="C43" s="1173"/>
      <c r="D43" s="104"/>
      <c r="E43" s="1176" t="s">
        <v>33</v>
      </c>
      <c r="F43" s="1176"/>
      <c r="G43" s="1176"/>
      <c r="H43" s="1177"/>
      <c r="I43" s="333">
        <v>1029</v>
      </c>
      <c r="J43" s="334">
        <v>931</v>
      </c>
      <c r="K43" s="334">
        <v>863</v>
      </c>
      <c r="L43" s="334">
        <v>777</v>
      </c>
      <c r="M43" s="335">
        <v>698</v>
      </c>
    </row>
    <row r="44" spans="2:13" ht="27.75" customHeight="1" x14ac:dyDescent="0.15">
      <c r="B44" s="1172"/>
      <c r="C44" s="1173"/>
      <c r="D44" s="104"/>
      <c r="E44" s="1176" t="s">
        <v>34</v>
      </c>
      <c r="F44" s="1176"/>
      <c r="G44" s="1176"/>
      <c r="H44" s="1177"/>
      <c r="I44" s="333" t="s">
        <v>491</v>
      </c>
      <c r="J44" s="334" t="s">
        <v>491</v>
      </c>
      <c r="K44" s="334" t="s">
        <v>491</v>
      </c>
      <c r="L44" s="334" t="s">
        <v>491</v>
      </c>
      <c r="M44" s="335" t="s">
        <v>491</v>
      </c>
    </row>
    <row r="45" spans="2:13" ht="27.75" customHeight="1" x14ac:dyDescent="0.15">
      <c r="B45" s="1172"/>
      <c r="C45" s="1173"/>
      <c r="D45" s="104"/>
      <c r="E45" s="1176" t="s">
        <v>35</v>
      </c>
      <c r="F45" s="1176"/>
      <c r="G45" s="1176"/>
      <c r="H45" s="1177"/>
      <c r="I45" s="333">
        <v>2566</v>
      </c>
      <c r="J45" s="334">
        <v>2631</v>
      </c>
      <c r="K45" s="334">
        <v>2370</v>
      </c>
      <c r="L45" s="334">
        <v>2327</v>
      </c>
      <c r="M45" s="335">
        <v>2367</v>
      </c>
    </row>
    <row r="46" spans="2:13" ht="27.75" customHeight="1" x14ac:dyDescent="0.15">
      <c r="B46" s="1172"/>
      <c r="C46" s="1173"/>
      <c r="D46" s="105"/>
      <c r="E46" s="1176" t="s">
        <v>36</v>
      </c>
      <c r="F46" s="1176"/>
      <c r="G46" s="1176"/>
      <c r="H46" s="1177"/>
      <c r="I46" s="333" t="s">
        <v>491</v>
      </c>
      <c r="J46" s="334" t="s">
        <v>491</v>
      </c>
      <c r="K46" s="334" t="s">
        <v>491</v>
      </c>
      <c r="L46" s="334" t="s">
        <v>491</v>
      </c>
      <c r="M46" s="335" t="s">
        <v>491</v>
      </c>
    </row>
    <row r="47" spans="2:13" ht="27.75" customHeight="1" x14ac:dyDescent="0.15">
      <c r="B47" s="1172"/>
      <c r="C47" s="1173"/>
      <c r="D47" s="106"/>
      <c r="E47" s="1186" t="s">
        <v>37</v>
      </c>
      <c r="F47" s="1187"/>
      <c r="G47" s="1187"/>
      <c r="H47" s="1188"/>
      <c r="I47" s="333" t="s">
        <v>491</v>
      </c>
      <c r="J47" s="334" t="s">
        <v>491</v>
      </c>
      <c r="K47" s="334" t="s">
        <v>491</v>
      </c>
      <c r="L47" s="334" t="s">
        <v>491</v>
      </c>
      <c r="M47" s="335" t="s">
        <v>491</v>
      </c>
    </row>
    <row r="48" spans="2:13" ht="27.75" customHeight="1" x14ac:dyDescent="0.15">
      <c r="B48" s="1172"/>
      <c r="C48" s="1173"/>
      <c r="D48" s="104"/>
      <c r="E48" s="1176" t="s">
        <v>38</v>
      </c>
      <c r="F48" s="1176"/>
      <c r="G48" s="1176"/>
      <c r="H48" s="1177"/>
      <c r="I48" s="333" t="s">
        <v>491</v>
      </c>
      <c r="J48" s="334" t="s">
        <v>491</v>
      </c>
      <c r="K48" s="334" t="s">
        <v>491</v>
      </c>
      <c r="L48" s="334" t="s">
        <v>491</v>
      </c>
      <c r="M48" s="335" t="s">
        <v>491</v>
      </c>
    </row>
    <row r="49" spans="2:13" ht="27.75" customHeight="1" x14ac:dyDescent="0.15">
      <c r="B49" s="1174"/>
      <c r="C49" s="1175"/>
      <c r="D49" s="104"/>
      <c r="E49" s="1176" t="s">
        <v>39</v>
      </c>
      <c r="F49" s="1176"/>
      <c r="G49" s="1176"/>
      <c r="H49" s="1177"/>
      <c r="I49" s="333" t="s">
        <v>491</v>
      </c>
      <c r="J49" s="334" t="s">
        <v>491</v>
      </c>
      <c r="K49" s="334" t="s">
        <v>491</v>
      </c>
      <c r="L49" s="334" t="s">
        <v>491</v>
      </c>
      <c r="M49" s="335" t="s">
        <v>491</v>
      </c>
    </row>
    <row r="50" spans="2:13" ht="27.75" customHeight="1" x14ac:dyDescent="0.15">
      <c r="B50" s="1170" t="s">
        <v>40</v>
      </c>
      <c r="C50" s="1171"/>
      <c r="D50" s="107"/>
      <c r="E50" s="1176" t="s">
        <v>41</v>
      </c>
      <c r="F50" s="1176"/>
      <c r="G50" s="1176"/>
      <c r="H50" s="1177"/>
      <c r="I50" s="333">
        <v>4932</v>
      </c>
      <c r="J50" s="334">
        <v>5249</v>
      </c>
      <c r="K50" s="334">
        <v>5530</v>
      </c>
      <c r="L50" s="334">
        <v>5588</v>
      </c>
      <c r="M50" s="335">
        <v>5340</v>
      </c>
    </row>
    <row r="51" spans="2:13" ht="27.75" customHeight="1" x14ac:dyDescent="0.15">
      <c r="B51" s="1172"/>
      <c r="C51" s="1173"/>
      <c r="D51" s="104"/>
      <c r="E51" s="1176" t="s">
        <v>42</v>
      </c>
      <c r="F51" s="1176"/>
      <c r="G51" s="1176"/>
      <c r="H51" s="1177"/>
      <c r="I51" s="333">
        <v>76</v>
      </c>
      <c r="J51" s="334">
        <v>48</v>
      </c>
      <c r="K51" s="334">
        <v>27</v>
      </c>
      <c r="L51" s="334">
        <v>18</v>
      </c>
      <c r="M51" s="335">
        <v>13</v>
      </c>
    </row>
    <row r="52" spans="2:13" ht="27.75" customHeight="1" x14ac:dyDescent="0.15">
      <c r="B52" s="1174"/>
      <c r="C52" s="1175"/>
      <c r="D52" s="104"/>
      <c r="E52" s="1176" t="s">
        <v>43</v>
      </c>
      <c r="F52" s="1176"/>
      <c r="G52" s="1176"/>
      <c r="H52" s="1177"/>
      <c r="I52" s="333">
        <v>15033</v>
      </c>
      <c r="J52" s="334">
        <v>14655</v>
      </c>
      <c r="K52" s="334">
        <v>13863</v>
      </c>
      <c r="L52" s="334">
        <v>12958</v>
      </c>
      <c r="M52" s="335">
        <v>12510</v>
      </c>
    </row>
    <row r="53" spans="2:13" ht="27.75" customHeight="1" thickBot="1" x14ac:dyDescent="0.2">
      <c r="B53" s="1178" t="s">
        <v>19</v>
      </c>
      <c r="C53" s="1179"/>
      <c r="D53" s="108"/>
      <c r="E53" s="1180" t="s">
        <v>44</v>
      </c>
      <c r="F53" s="1180"/>
      <c r="G53" s="1180"/>
      <c r="H53" s="1181"/>
      <c r="I53" s="336">
        <v>2018</v>
      </c>
      <c r="J53" s="337">
        <v>1680</v>
      </c>
      <c r="K53" s="337">
        <v>903</v>
      </c>
      <c r="L53" s="337">
        <v>631</v>
      </c>
      <c r="M53" s="338">
        <v>1421</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dwqyJWwlEnRhfr762HCc+Tjhkj3/08cd/Same5BF9L3iEJDssUmpj5tar2Ika2GDZC1Tkove1YSwuWykleFd+Q==" saltValue="LYewn84CMO4ARF+uQNWu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197" t="s">
        <v>46</v>
      </c>
      <c r="D55" s="1197"/>
      <c r="E55" s="1198"/>
      <c r="F55" s="339">
        <v>3379</v>
      </c>
      <c r="G55" s="339">
        <v>3798</v>
      </c>
      <c r="H55" s="340">
        <v>3614</v>
      </c>
    </row>
    <row r="56" spans="2:8" ht="52.5" customHeight="1" x14ac:dyDescent="0.15">
      <c r="B56" s="120"/>
      <c r="C56" s="1199" t="s">
        <v>47</v>
      </c>
      <c r="D56" s="1199"/>
      <c r="E56" s="1200"/>
      <c r="F56" s="341">
        <v>1112</v>
      </c>
      <c r="G56" s="341">
        <v>955</v>
      </c>
      <c r="H56" s="342">
        <v>1061</v>
      </c>
    </row>
    <row r="57" spans="2:8" ht="53.25" customHeight="1" x14ac:dyDescent="0.15">
      <c r="B57" s="120"/>
      <c r="C57" s="1201" t="s">
        <v>48</v>
      </c>
      <c r="D57" s="1201"/>
      <c r="E57" s="1202"/>
      <c r="F57" s="343">
        <v>3149</v>
      </c>
      <c r="G57" s="343">
        <v>2944</v>
      </c>
      <c r="H57" s="344">
        <v>2771</v>
      </c>
    </row>
    <row r="58" spans="2:8" ht="45.75" customHeight="1" x14ac:dyDescent="0.15">
      <c r="B58" s="121"/>
      <c r="C58" s="1189" t="s">
        <v>571</v>
      </c>
      <c r="D58" s="1190"/>
      <c r="E58" s="1191"/>
      <c r="F58" s="345">
        <v>2183</v>
      </c>
      <c r="G58" s="345">
        <v>2183</v>
      </c>
      <c r="H58" s="346">
        <v>2183</v>
      </c>
    </row>
    <row r="59" spans="2:8" ht="45.75" customHeight="1" x14ac:dyDescent="0.15">
      <c r="B59" s="121"/>
      <c r="C59" s="1189" t="s">
        <v>572</v>
      </c>
      <c r="D59" s="1190"/>
      <c r="E59" s="1191"/>
      <c r="F59" s="345">
        <v>332</v>
      </c>
      <c r="G59" s="345">
        <v>220</v>
      </c>
      <c r="H59" s="346">
        <v>123</v>
      </c>
    </row>
    <row r="60" spans="2:8" ht="45.75" customHeight="1" x14ac:dyDescent="0.15">
      <c r="B60" s="121"/>
      <c r="C60" s="1189" t="s">
        <v>573</v>
      </c>
      <c r="D60" s="1190"/>
      <c r="E60" s="1191"/>
      <c r="F60" s="345">
        <v>91</v>
      </c>
      <c r="G60" s="345">
        <v>91</v>
      </c>
      <c r="H60" s="346">
        <v>92</v>
      </c>
    </row>
    <row r="61" spans="2:8" ht="45.75" customHeight="1" x14ac:dyDescent="0.15">
      <c r="B61" s="121"/>
      <c r="C61" s="1189" t="s">
        <v>574</v>
      </c>
      <c r="D61" s="1190"/>
      <c r="E61" s="1191"/>
      <c r="F61" s="345">
        <v>93</v>
      </c>
      <c r="G61" s="345">
        <v>80</v>
      </c>
      <c r="H61" s="346">
        <v>70</v>
      </c>
    </row>
    <row r="62" spans="2:8" ht="45.75" customHeight="1" thickBot="1" x14ac:dyDescent="0.2">
      <c r="B62" s="122"/>
      <c r="C62" s="1192" t="s">
        <v>575</v>
      </c>
      <c r="D62" s="1193"/>
      <c r="E62" s="1194"/>
      <c r="F62" s="347">
        <v>115</v>
      </c>
      <c r="G62" s="347">
        <v>92</v>
      </c>
      <c r="H62" s="348">
        <v>69</v>
      </c>
    </row>
    <row r="63" spans="2:8" ht="52.5" customHeight="1" thickBot="1" x14ac:dyDescent="0.2">
      <c r="B63" s="123"/>
      <c r="C63" s="1195" t="s">
        <v>49</v>
      </c>
      <c r="D63" s="1195"/>
      <c r="E63" s="1196"/>
      <c r="F63" s="349">
        <v>7640</v>
      </c>
      <c r="G63" s="349">
        <v>7697</v>
      </c>
      <c r="H63" s="350">
        <v>7446</v>
      </c>
    </row>
    <row r="64" spans="2:8" x14ac:dyDescent="0.15"/>
  </sheetData>
  <sheetProtection algorithmName="SHA-512" hashValue="v5+SJCe7YM/oc2K32B+cPy43Ev+k+Hj9+KOPB2efJiZh+BJgPH53UXRTPmxdxzPs5p58N6/CLeZPkg/I8aJCWQ==" saltValue="STQurOVT69qOW5U2OOue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B4536-81F0-4425-8FCF-63A1BD6C7105}">
  <sheetPr>
    <pageSetUpPr fitToPage="1"/>
  </sheetPr>
  <dimension ref="A1:DE85"/>
  <sheetViews>
    <sheetView showGridLines="0" tabSelected="1" topLeftCell="N1" zoomScaleNormal="100" zoomScaleSheetLayoutView="55" workbookViewId="0">
      <selection activeCell="BB22" sqref="BB22"/>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3"/>
      <c r="B1" s="1204"/>
      <c r="DD1" s="243"/>
      <c r="DE1" s="243"/>
    </row>
    <row r="2" spans="1:109" ht="25.5" customHeight="1" x14ac:dyDescent="0.15">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15">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x14ac:dyDescent="0.15">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x14ac:dyDescent="0.15">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x14ac:dyDescent="0.15">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x14ac:dyDescent="0.15">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x14ac:dyDescent="0.15">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x14ac:dyDescent="0.15">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x14ac:dyDescent="0.15">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x14ac:dyDescent="0.15">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x14ac:dyDescent="0.15">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x14ac:dyDescent="0.15">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x14ac:dyDescent="0.15">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x14ac:dyDescent="0.15">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x14ac:dyDescent="0.15">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x14ac:dyDescent="0.15">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x14ac:dyDescent="0.15">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x14ac:dyDescent="0.15">
      <c r="DD19" s="243"/>
      <c r="DE19" s="243"/>
    </row>
    <row r="20" spans="1:109" x14ac:dyDescent="0.15">
      <c r="DD20" s="243"/>
      <c r="DE20" s="243"/>
    </row>
    <row r="21" spans="1:109" ht="17.25" customHeight="1" x14ac:dyDescent="0.15">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8"/>
      <c r="DD40" s="1208"/>
      <c r="DE40" s="243"/>
    </row>
    <row r="41" spans="2:109" ht="17.25" x14ac:dyDescent="0.15">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9"/>
      <c r="I42" s="1210"/>
      <c r="J42" s="1210"/>
      <c r="K42" s="1210"/>
      <c r="AM42" s="1209"/>
      <c r="AN42" s="1209" t="s">
        <v>577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15">
      <c r="B43" s="247"/>
      <c r="AN43" s="1211" t="s">
        <v>578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x14ac:dyDescent="0.15">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x14ac:dyDescent="0.15">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x14ac:dyDescent="0.15">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x14ac:dyDescent="0.15">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x14ac:dyDescent="0.15">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x14ac:dyDescent="0.15">
      <c r="B49" s="247"/>
      <c r="AN49" s="243" t="s">
        <v>579</v>
      </c>
    </row>
    <row r="50" spans="1:109" x14ac:dyDescent="0.15">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530</v>
      </c>
      <c r="BQ50" s="1227"/>
      <c r="BR50" s="1227"/>
      <c r="BS50" s="1227"/>
      <c r="BT50" s="1227"/>
      <c r="BU50" s="1227"/>
      <c r="BV50" s="1227"/>
      <c r="BW50" s="1227"/>
      <c r="BX50" s="1227" t="s">
        <v>531</v>
      </c>
      <c r="BY50" s="1227"/>
      <c r="BZ50" s="1227"/>
      <c r="CA50" s="1227"/>
      <c r="CB50" s="1227"/>
      <c r="CC50" s="1227"/>
      <c r="CD50" s="1227"/>
      <c r="CE50" s="1227"/>
      <c r="CF50" s="1227" t="s">
        <v>532</v>
      </c>
      <c r="CG50" s="1227"/>
      <c r="CH50" s="1227"/>
      <c r="CI50" s="1227"/>
      <c r="CJ50" s="1227"/>
      <c r="CK50" s="1227"/>
      <c r="CL50" s="1227"/>
      <c r="CM50" s="1227"/>
      <c r="CN50" s="1227" t="s">
        <v>533</v>
      </c>
      <c r="CO50" s="1227"/>
      <c r="CP50" s="1227"/>
      <c r="CQ50" s="1227"/>
      <c r="CR50" s="1227"/>
      <c r="CS50" s="1227"/>
      <c r="CT50" s="1227"/>
      <c r="CU50" s="1227"/>
      <c r="CV50" s="1227" t="s">
        <v>534</v>
      </c>
      <c r="CW50" s="1227"/>
      <c r="CX50" s="1227"/>
      <c r="CY50" s="1227"/>
      <c r="CZ50" s="1227"/>
      <c r="DA50" s="1227"/>
      <c r="DB50" s="1227"/>
      <c r="DC50" s="1227"/>
    </row>
    <row r="51" spans="1:109" ht="13.5" customHeight="1" x14ac:dyDescent="0.15">
      <c r="B51" s="247"/>
      <c r="G51" s="1228"/>
      <c r="H51" s="1228"/>
      <c r="I51" s="1229"/>
      <c r="J51" s="1229"/>
      <c r="K51" s="1230"/>
      <c r="L51" s="1230"/>
      <c r="M51" s="1230"/>
      <c r="N51" s="1230"/>
      <c r="AM51" s="1220"/>
      <c r="AN51" s="1231" t="s">
        <v>580</v>
      </c>
      <c r="AO51" s="1231"/>
      <c r="AP51" s="1231"/>
      <c r="AQ51" s="1231"/>
      <c r="AR51" s="1231"/>
      <c r="AS51" s="1231"/>
      <c r="AT51" s="1231"/>
      <c r="AU51" s="1231"/>
      <c r="AV51" s="1231"/>
      <c r="AW51" s="1231"/>
      <c r="AX51" s="1231"/>
      <c r="AY51" s="1231"/>
      <c r="AZ51" s="1231"/>
      <c r="BA51" s="1231"/>
      <c r="BB51" s="1231" t="s">
        <v>581</v>
      </c>
      <c r="BC51" s="1231"/>
      <c r="BD51" s="1231"/>
      <c r="BE51" s="1231"/>
      <c r="BF51" s="1231"/>
      <c r="BG51" s="1231"/>
      <c r="BH51" s="1231"/>
      <c r="BI51" s="1231"/>
      <c r="BJ51" s="1231"/>
      <c r="BK51" s="1231"/>
      <c r="BL51" s="1231"/>
      <c r="BM51" s="1231"/>
      <c r="BN51" s="1231"/>
      <c r="BO51" s="1231"/>
      <c r="BP51" s="1232">
        <v>24.9</v>
      </c>
      <c r="BQ51" s="1232"/>
      <c r="BR51" s="1232"/>
      <c r="BS51" s="1232"/>
      <c r="BT51" s="1232"/>
      <c r="BU51" s="1232"/>
      <c r="BV51" s="1232"/>
      <c r="BW51" s="1232"/>
      <c r="BX51" s="1232">
        <v>19.899999999999999</v>
      </c>
      <c r="BY51" s="1232"/>
      <c r="BZ51" s="1232"/>
      <c r="CA51" s="1232"/>
      <c r="CB51" s="1232"/>
      <c r="CC51" s="1232"/>
      <c r="CD51" s="1232"/>
      <c r="CE51" s="1232"/>
      <c r="CF51" s="1232">
        <v>11</v>
      </c>
      <c r="CG51" s="1232"/>
      <c r="CH51" s="1232"/>
      <c r="CI51" s="1232"/>
      <c r="CJ51" s="1232"/>
      <c r="CK51" s="1232"/>
      <c r="CL51" s="1232"/>
      <c r="CM51" s="1232"/>
      <c r="CN51" s="1232">
        <v>7.6</v>
      </c>
      <c r="CO51" s="1232"/>
      <c r="CP51" s="1232"/>
      <c r="CQ51" s="1232"/>
      <c r="CR51" s="1232"/>
      <c r="CS51" s="1232"/>
      <c r="CT51" s="1232"/>
      <c r="CU51" s="1232"/>
      <c r="CV51" s="1232">
        <v>16.899999999999999</v>
      </c>
      <c r="CW51" s="1232"/>
      <c r="CX51" s="1232"/>
      <c r="CY51" s="1232"/>
      <c r="CZ51" s="1232"/>
      <c r="DA51" s="1232"/>
      <c r="DB51" s="1232"/>
      <c r="DC51" s="1232"/>
    </row>
    <row r="52" spans="1:109" x14ac:dyDescent="0.15">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x14ac:dyDescent="0.15">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582</v>
      </c>
      <c r="BC53" s="1231"/>
      <c r="BD53" s="1231"/>
      <c r="BE53" s="1231"/>
      <c r="BF53" s="1231"/>
      <c r="BG53" s="1231"/>
      <c r="BH53" s="1231"/>
      <c r="BI53" s="1231"/>
      <c r="BJ53" s="1231"/>
      <c r="BK53" s="1231"/>
      <c r="BL53" s="1231"/>
      <c r="BM53" s="1231"/>
      <c r="BN53" s="1231"/>
      <c r="BO53" s="1231"/>
      <c r="BP53" s="1232">
        <v>73.7</v>
      </c>
      <c r="BQ53" s="1232"/>
      <c r="BR53" s="1232"/>
      <c r="BS53" s="1232"/>
      <c r="BT53" s="1232"/>
      <c r="BU53" s="1232"/>
      <c r="BV53" s="1232"/>
      <c r="BW53" s="1232"/>
      <c r="BX53" s="1232">
        <v>75.2</v>
      </c>
      <c r="BY53" s="1232"/>
      <c r="BZ53" s="1232"/>
      <c r="CA53" s="1232"/>
      <c r="CB53" s="1232"/>
      <c r="CC53" s="1232"/>
      <c r="CD53" s="1232"/>
      <c r="CE53" s="1232"/>
      <c r="CF53" s="1232">
        <v>76.900000000000006</v>
      </c>
      <c r="CG53" s="1232"/>
      <c r="CH53" s="1232"/>
      <c r="CI53" s="1232"/>
      <c r="CJ53" s="1232"/>
      <c r="CK53" s="1232"/>
      <c r="CL53" s="1232"/>
      <c r="CM53" s="1232"/>
      <c r="CN53" s="1232">
        <v>78.5</v>
      </c>
      <c r="CO53" s="1232"/>
      <c r="CP53" s="1232"/>
      <c r="CQ53" s="1232"/>
      <c r="CR53" s="1232"/>
      <c r="CS53" s="1232"/>
      <c r="CT53" s="1232"/>
      <c r="CU53" s="1232"/>
      <c r="CV53" s="1232">
        <v>80.099999999999994</v>
      </c>
      <c r="CW53" s="1232"/>
      <c r="CX53" s="1232"/>
      <c r="CY53" s="1232"/>
      <c r="CZ53" s="1232"/>
      <c r="DA53" s="1232"/>
      <c r="DB53" s="1232"/>
      <c r="DC53" s="1232"/>
    </row>
    <row r="54" spans="1:109" x14ac:dyDescent="0.15">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x14ac:dyDescent="0.15">
      <c r="A55" s="1210"/>
      <c r="B55" s="247"/>
      <c r="G55" s="1221"/>
      <c r="H55" s="1221"/>
      <c r="I55" s="1221"/>
      <c r="J55" s="1221"/>
      <c r="K55" s="1230"/>
      <c r="L55" s="1230"/>
      <c r="M55" s="1230"/>
      <c r="N55" s="1230"/>
      <c r="AN55" s="1227" t="s">
        <v>583</v>
      </c>
      <c r="AO55" s="1227"/>
      <c r="AP55" s="1227"/>
      <c r="AQ55" s="1227"/>
      <c r="AR55" s="1227"/>
      <c r="AS55" s="1227"/>
      <c r="AT55" s="1227"/>
      <c r="AU55" s="1227"/>
      <c r="AV55" s="1227"/>
      <c r="AW55" s="1227"/>
      <c r="AX55" s="1227"/>
      <c r="AY55" s="1227"/>
      <c r="AZ55" s="1227"/>
      <c r="BA55" s="1227"/>
      <c r="BB55" s="1231" t="s">
        <v>581</v>
      </c>
      <c r="BC55" s="1231"/>
      <c r="BD55" s="1231"/>
      <c r="BE55" s="1231"/>
      <c r="BF55" s="1231"/>
      <c r="BG55" s="1231"/>
      <c r="BH55" s="1231"/>
      <c r="BI55" s="1231"/>
      <c r="BJ55" s="1231"/>
      <c r="BK55" s="1231"/>
      <c r="BL55" s="1231"/>
      <c r="BM55" s="1231"/>
      <c r="BN55" s="1231"/>
      <c r="BO55" s="1231"/>
      <c r="BP55" s="1232">
        <v>41.5</v>
      </c>
      <c r="BQ55" s="1232"/>
      <c r="BR55" s="1232"/>
      <c r="BS55" s="1232"/>
      <c r="BT55" s="1232"/>
      <c r="BU55" s="1232"/>
      <c r="BV55" s="1232"/>
      <c r="BW55" s="1232"/>
      <c r="BX55" s="1232">
        <v>25.2</v>
      </c>
      <c r="BY55" s="1232"/>
      <c r="BZ55" s="1232"/>
      <c r="CA55" s="1232"/>
      <c r="CB55" s="1232"/>
      <c r="CC55" s="1232"/>
      <c r="CD55" s="1232"/>
      <c r="CE55" s="1232"/>
      <c r="CF55" s="1232">
        <v>15.7</v>
      </c>
      <c r="CG55" s="1232"/>
      <c r="CH55" s="1232"/>
      <c r="CI55" s="1232"/>
      <c r="CJ55" s="1232"/>
      <c r="CK55" s="1232"/>
      <c r="CL55" s="1232"/>
      <c r="CM55" s="1232"/>
      <c r="CN55" s="1232">
        <v>10.199999999999999</v>
      </c>
      <c r="CO55" s="1232"/>
      <c r="CP55" s="1232"/>
      <c r="CQ55" s="1232"/>
      <c r="CR55" s="1232"/>
      <c r="CS55" s="1232"/>
      <c r="CT55" s="1232"/>
      <c r="CU55" s="1232"/>
      <c r="CV55" s="1232">
        <v>10.5</v>
      </c>
      <c r="CW55" s="1232"/>
      <c r="CX55" s="1232"/>
      <c r="CY55" s="1232"/>
      <c r="CZ55" s="1232"/>
      <c r="DA55" s="1232"/>
      <c r="DB55" s="1232"/>
      <c r="DC55" s="1232"/>
    </row>
    <row r="56" spans="1:109" x14ac:dyDescent="0.15">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x14ac:dyDescent="0.15">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582</v>
      </c>
      <c r="BC57" s="1231"/>
      <c r="BD57" s="1231"/>
      <c r="BE57" s="1231"/>
      <c r="BF57" s="1231"/>
      <c r="BG57" s="1231"/>
      <c r="BH57" s="1231"/>
      <c r="BI57" s="1231"/>
      <c r="BJ57" s="1231"/>
      <c r="BK57" s="1231"/>
      <c r="BL57" s="1231"/>
      <c r="BM57" s="1231"/>
      <c r="BN57" s="1231"/>
      <c r="BO57" s="1231"/>
      <c r="BP57" s="1232">
        <v>61.7</v>
      </c>
      <c r="BQ57" s="1232"/>
      <c r="BR57" s="1232"/>
      <c r="BS57" s="1232"/>
      <c r="BT57" s="1232"/>
      <c r="BU57" s="1232"/>
      <c r="BV57" s="1232"/>
      <c r="BW57" s="1232"/>
      <c r="BX57" s="1232">
        <v>62.5</v>
      </c>
      <c r="BY57" s="1232"/>
      <c r="BZ57" s="1232"/>
      <c r="CA57" s="1232"/>
      <c r="CB57" s="1232"/>
      <c r="CC57" s="1232"/>
      <c r="CD57" s="1232"/>
      <c r="CE57" s="1232"/>
      <c r="CF57" s="1232">
        <v>64.3</v>
      </c>
      <c r="CG57" s="1232"/>
      <c r="CH57" s="1232"/>
      <c r="CI57" s="1232"/>
      <c r="CJ57" s="1232"/>
      <c r="CK57" s="1232"/>
      <c r="CL57" s="1232"/>
      <c r="CM57" s="1232"/>
      <c r="CN57" s="1232">
        <v>64.7</v>
      </c>
      <c r="CO57" s="1232"/>
      <c r="CP57" s="1232"/>
      <c r="CQ57" s="1232"/>
      <c r="CR57" s="1232"/>
      <c r="CS57" s="1232"/>
      <c r="CT57" s="1232"/>
      <c r="CU57" s="1232"/>
      <c r="CV57" s="1232">
        <v>65.7</v>
      </c>
      <c r="CW57" s="1232"/>
      <c r="CX57" s="1232"/>
      <c r="CY57" s="1232"/>
      <c r="CZ57" s="1232"/>
      <c r="DA57" s="1232"/>
      <c r="DB57" s="1232"/>
      <c r="DC57" s="1232"/>
      <c r="DD57" s="1235"/>
      <c r="DE57" s="1233"/>
    </row>
    <row r="58" spans="1:109" s="1210" customFormat="1" x14ac:dyDescent="0.15">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x14ac:dyDescent="0.15">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x14ac:dyDescent="0.15">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x14ac:dyDescent="0.15">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x14ac:dyDescent="0.15">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7.25" x14ac:dyDescent="0.15">
      <c r="B63" s="300" t="s">
        <v>584</v>
      </c>
    </row>
    <row r="64" spans="1:109" x14ac:dyDescent="0.15">
      <c r="B64" s="247"/>
      <c r="G64" s="1209"/>
      <c r="I64" s="1241"/>
      <c r="J64" s="1241"/>
      <c r="K64" s="1241"/>
      <c r="L64" s="1241"/>
      <c r="M64" s="1241"/>
      <c r="N64" s="1242"/>
      <c r="AM64" s="1209"/>
      <c r="AN64" s="1209" t="s">
        <v>577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x14ac:dyDescent="0.15">
      <c r="B65" s="247"/>
      <c r="AN65" s="1211" t="s">
        <v>585</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x14ac:dyDescent="0.15">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x14ac:dyDescent="0.15">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x14ac:dyDescent="0.15">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x14ac:dyDescent="0.15">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x14ac:dyDescent="0.15">
      <c r="B70" s="247"/>
      <c r="H70" s="1243"/>
      <c r="I70" s="1243"/>
      <c r="J70" s="1244"/>
      <c r="K70" s="1244"/>
      <c r="L70" s="1245"/>
      <c r="M70" s="1244"/>
      <c r="N70" s="1245"/>
      <c r="AN70" s="1220"/>
      <c r="AO70" s="1220"/>
      <c r="AP70" s="1220"/>
      <c r="AZ70" s="1220"/>
      <c r="BA70" s="1220"/>
      <c r="BB70" s="1220"/>
      <c r="BL70" s="1220"/>
      <c r="BM70" s="1220"/>
      <c r="BN70" s="1220"/>
      <c r="BX70" s="1220"/>
      <c r="BY70" s="1220"/>
      <c r="BZ70" s="1220"/>
      <c r="CJ70" s="1220"/>
      <c r="CK70" s="1220"/>
      <c r="CL70" s="1220"/>
      <c r="CV70" s="1220"/>
      <c r="CW70" s="1220"/>
      <c r="CX70" s="1220"/>
    </row>
    <row r="71" spans="2:107" x14ac:dyDescent="0.15">
      <c r="B71" s="247"/>
      <c r="G71" s="1246"/>
      <c r="I71" s="1247"/>
      <c r="J71" s="1244"/>
      <c r="K71" s="1244"/>
      <c r="L71" s="1245"/>
      <c r="M71" s="1244"/>
      <c r="N71" s="1245"/>
      <c r="AM71" s="1246"/>
      <c r="AN71" s="243" t="s">
        <v>579</v>
      </c>
    </row>
    <row r="72" spans="2:107" x14ac:dyDescent="0.15">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530</v>
      </c>
      <c r="BQ72" s="1227"/>
      <c r="BR72" s="1227"/>
      <c r="BS72" s="1227"/>
      <c r="BT72" s="1227"/>
      <c r="BU72" s="1227"/>
      <c r="BV72" s="1227"/>
      <c r="BW72" s="1227"/>
      <c r="BX72" s="1227" t="s">
        <v>531</v>
      </c>
      <c r="BY72" s="1227"/>
      <c r="BZ72" s="1227"/>
      <c r="CA72" s="1227"/>
      <c r="CB72" s="1227"/>
      <c r="CC72" s="1227"/>
      <c r="CD72" s="1227"/>
      <c r="CE72" s="1227"/>
      <c r="CF72" s="1227" t="s">
        <v>532</v>
      </c>
      <c r="CG72" s="1227"/>
      <c r="CH72" s="1227"/>
      <c r="CI72" s="1227"/>
      <c r="CJ72" s="1227"/>
      <c r="CK72" s="1227"/>
      <c r="CL72" s="1227"/>
      <c r="CM72" s="1227"/>
      <c r="CN72" s="1227" t="s">
        <v>533</v>
      </c>
      <c r="CO72" s="1227"/>
      <c r="CP72" s="1227"/>
      <c r="CQ72" s="1227"/>
      <c r="CR72" s="1227"/>
      <c r="CS72" s="1227"/>
      <c r="CT72" s="1227"/>
      <c r="CU72" s="1227"/>
      <c r="CV72" s="1227" t="s">
        <v>534</v>
      </c>
      <c r="CW72" s="1227"/>
      <c r="CX72" s="1227"/>
      <c r="CY72" s="1227"/>
      <c r="CZ72" s="1227"/>
      <c r="DA72" s="1227"/>
      <c r="DB72" s="1227"/>
      <c r="DC72" s="1227"/>
    </row>
    <row r="73" spans="2:107" x14ac:dyDescent="0.15">
      <c r="B73" s="247"/>
      <c r="G73" s="1228"/>
      <c r="H73" s="1228"/>
      <c r="I73" s="1228"/>
      <c r="J73" s="1228"/>
      <c r="K73" s="1248"/>
      <c r="L73" s="1248"/>
      <c r="M73" s="1248"/>
      <c r="N73" s="1248"/>
      <c r="AM73" s="1220"/>
      <c r="AN73" s="1231" t="s">
        <v>580</v>
      </c>
      <c r="AO73" s="1231"/>
      <c r="AP73" s="1231"/>
      <c r="AQ73" s="1231"/>
      <c r="AR73" s="1231"/>
      <c r="AS73" s="1231"/>
      <c r="AT73" s="1231"/>
      <c r="AU73" s="1231"/>
      <c r="AV73" s="1231"/>
      <c r="AW73" s="1231"/>
      <c r="AX73" s="1231"/>
      <c r="AY73" s="1231"/>
      <c r="AZ73" s="1231"/>
      <c r="BA73" s="1231"/>
      <c r="BB73" s="1231" t="s">
        <v>581</v>
      </c>
      <c r="BC73" s="1231"/>
      <c r="BD73" s="1231"/>
      <c r="BE73" s="1231"/>
      <c r="BF73" s="1231"/>
      <c r="BG73" s="1231"/>
      <c r="BH73" s="1231"/>
      <c r="BI73" s="1231"/>
      <c r="BJ73" s="1231"/>
      <c r="BK73" s="1231"/>
      <c r="BL73" s="1231"/>
      <c r="BM73" s="1231"/>
      <c r="BN73" s="1231"/>
      <c r="BO73" s="1231"/>
      <c r="BP73" s="1232">
        <v>24.9</v>
      </c>
      <c r="BQ73" s="1232"/>
      <c r="BR73" s="1232"/>
      <c r="BS73" s="1232"/>
      <c r="BT73" s="1232"/>
      <c r="BU73" s="1232"/>
      <c r="BV73" s="1232"/>
      <c r="BW73" s="1232"/>
      <c r="BX73" s="1232">
        <v>19.899999999999999</v>
      </c>
      <c r="BY73" s="1232"/>
      <c r="BZ73" s="1232"/>
      <c r="CA73" s="1232"/>
      <c r="CB73" s="1232"/>
      <c r="CC73" s="1232"/>
      <c r="CD73" s="1232"/>
      <c r="CE73" s="1232"/>
      <c r="CF73" s="1232">
        <v>11</v>
      </c>
      <c r="CG73" s="1232"/>
      <c r="CH73" s="1232"/>
      <c r="CI73" s="1232"/>
      <c r="CJ73" s="1232"/>
      <c r="CK73" s="1232"/>
      <c r="CL73" s="1232"/>
      <c r="CM73" s="1232"/>
      <c r="CN73" s="1232">
        <v>7.6</v>
      </c>
      <c r="CO73" s="1232"/>
      <c r="CP73" s="1232"/>
      <c r="CQ73" s="1232"/>
      <c r="CR73" s="1232"/>
      <c r="CS73" s="1232"/>
      <c r="CT73" s="1232"/>
      <c r="CU73" s="1232"/>
      <c r="CV73" s="1232">
        <v>16.899999999999999</v>
      </c>
      <c r="CW73" s="1232"/>
      <c r="CX73" s="1232"/>
      <c r="CY73" s="1232"/>
      <c r="CZ73" s="1232"/>
      <c r="DA73" s="1232"/>
      <c r="DB73" s="1232"/>
      <c r="DC73" s="1232"/>
    </row>
    <row r="74" spans="2:107" x14ac:dyDescent="0.15">
      <c r="B74" s="247"/>
      <c r="G74" s="1228"/>
      <c r="H74" s="1228"/>
      <c r="I74" s="1228"/>
      <c r="J74" s="1228"/>
      <c r="K74" s="1248"/>
      <c r="L74" s="1248"/>
      <c r="M74" s="1248"/>
      <c r="N74" s="1248"/>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x14ac:dyDescent="0.15">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586</v>
      </c>
      <c r="BC75" s="1231"/>
      <c r="BD75" s="1231"/>
      <c r="BE75" s="1231"/>
      <c r="BF75" s="1231"/>
      <c r="BG75" s="1231"/>
      <c r="BH75" s="1231"/>
      <c r="BI75" s="1231"/>
      <c r="BJ75" s="1231"/>
      <c r="BK75" s="1231"/>
      <c r="BL75" s="1231"/>
      <c r="BM75" s="1231"/>
      <c r="BN75" s="1231"/>
      <c r="BO75" s="1231"/>
      <c r="BP75" s="1232">
        <v>4.3</v>
      </c>
      <c r="BQ75" s="1232"/>
      <c r="BR75" s="1232"/>
      <c r="BS75" s="1232"/>
      <c r="BT75" s="1232"/>
      <c r="BU75" s="1232"/>
      <c r="BV75" s="1232"/>
      <c r="BW75" s="1232"/>
      <c r="BX75" s="1232">
        <v>4.5999999999999996</v>
      </c>
      <c r="BY75" s="1232"/>
      <c r="BZ75" s="1232"/>
      <c r="CA75" s="1232"/>
      <c r="CB75" s="1232"/>
      <c r="CC75" s="1232"/>
      <c r="CD75" s="1232"/>
      <c r="CE75" s="1232"/>
      <c r="CF75" s="1232">
        <v>5.6</v>
      </c>
      <c r="CG75" s="1232"/>
      <c r="CH75" s="1232"/>
      <c r="CI75" s="1232"/>
      <c r="CJ75" s="1232"/>
      <c r="CK75" s="1232"/>
      <c r="CL75" s="1232"/>
      <c r="CM75" s="1232"/>
      <c r="CN75" s="1232">
        <v>7</v>
      </c>
      <c r="CO75" s="1232"/>
      <c r="CP75" s="1232"/>
      <c r="CQ75" s="1232"/>
      <c r="CR75" s="1232"/>
      <c r="CS75" s="1232"/>
      <c r="CT75" s="1232"/>
      <c r="CU75" s="1232"/>
      <c r="CV75" s="1232">
        <v>7.4</v>
      </c>
      <c r="CW75" s="1232"/>
      <c r="CX75" s="1232"/>
      <c r="CY75" s="1232"/>
      <c r="CZ75" s="1232"/>
      <c r="DA75" s="1232"/>
      <c r="DB75" s="1232"/>
      <c r="DC75" s="1232"/>
    </row>
    <row r="76" spans="2:107" x14ac:dyDescent="0.15">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x14ac:dyDescent="0.15">
      <c r="B77" s="247"/>
      <c r="G77" s="1221"/>
      <c r="H77" s="1221"/>
      <c r="I77" s="1221"/>
      <c r="J77" s="1221"/>
      <c r="K77" s="1248"/>
      <c r="L77" s="1248"/>
      <c r="M77" s="1248"/>
      <c r="N77" s="1248"/>
      <c r="AN77" s="1227" t="s">
        <v>583</v>
      </c>
      <c r="AO77" s="1227"/>
      <c r="AP77" s="1227"/>
      <c r="AQ77" s="1227"/>
      <c r="AR77" s="1227"/>
      <c r="AS77" s="1227"/>
      <c r="AT77" s="1227"/>
      <c r="AU77" s="1227"/>
      <c r="AV77" s="1227"/>
      <c r="AW77" s="1227"/>
      <c r="AX77" s="1227"/>
      <c r="AY77" s="1227"/>
      <c r="AZ77" s="1227"/>
      <c r="BA77" s="1227"/>
      <c r="BB77" s="1231" t="s">
        <v>581</v>
      </c>
      <c r="BC77" s="1231"/>
      <c r="BD77" s="1231"/>
      <c r="BE77" s="1231"/>
      <c r="BF77" s="1231"/>
      <c r="BG77" s="1231"/>
      <c r="BH77" s="1231"/>
      <c r="BI77" s="1231"/>
      <c r="BJ77" s="1231"/>
      <c r="BK77" s="1231"/>
      <c r="BL77" s="1231"/>
      <c r="BM77" s="1231"/>
      <c r="BN77" s="1231"/>
      <c r="BO77" s="1231"/>
      <c r="BP77" s="1232">
        <v>41.5</v>
      </c>
      <c r="BQ77" s="1232"/>
      <c r="BR77" s="1232"/>
      <c r="BS77" s="1232"/>
      <c r="BT77" s="1232"/>
      <c r="BU77" s="1232"/>
      <c r="BV77" s="1232"/>
      <c r="BW77" s="1232"/>
      <c r="BX77" s="1232">
        <v>25.2</v>
      </c>
      <c r="BY77" s="1232"/>
      <c r="BZ77" s="1232"/>
      <c r="CA77" s="1232"/>
      <c r="CB77" s="1232"/>
      <c r="CC77" s="1232"/>
      <c r="CD77" s="1232"/>
      <c r="CE77" s="1232"/>
      <c r="CF77" s="1232">
        <v>15.7</v>
      </c>
      <c r="CG77" s="1232"/>
      <c r="CH77" s="1232"/>
      <c r="CI77" s="1232"/>
      <c r="CJ77" s="1232"/>
      <c r="CK77" s="1232"/>
      <c r="CL77" s="1232"/>
      <c r="CM77" s="1232"/>
      <c r="CN77" s="1232">
        <v>10.199999999999999</v>
      </c>
      <c r="CO77" s="1232"/>
      <c r="CP77" s="1232"/>
      <c r="CQ77" s="1232"/>
      <c r="CR77" s="1232"/>
      <c r="CS77" s="1232"/>
      <c r="CT77" s="1232"/>
      <c r="CU77" s="1232"/>
      <c r="CV77" s="1232">
        <v>10.5</v>
      </c>
      <c r="CW77" s="1232"/>
      <c r="CX77" s="1232"/>
      <c r="CY77" s="1232"/>
      <c r="CZ77" s="1232"/>
      <c r="DA77" s="1232"/>
      <c r="DB77" s="1232"/>
      <c r="DC77" s="1232"/>
    </row>
    <row r="78" spans="2:107" x14ac:dyDescent="0.15">
      <c r="B78" s="247"/>
      <c r="G78" s="1221"/>
      <c r="H78" s="1221"/>
      <c r="I78" s="1221"/>
      <c r="J78" s="1221"/>
      <c r="K78" s="1248"/>
      <c r="L78" s="1248"/>
      <c r="M78" s="1248"/>
      <c r="N78" s="1248"/>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x14ac:dyDescent="0.15">
      <c r="B79" s="247"/>
      <c r="G79" s="1221"/>
      <c r="H79" s="1221"/>
      <c r="I79" s="1234"/>
      <c r="J79" s="1234"/>
      <c r="K79" s="1249"/>
      <c r="L79" s="1249"/>
      <c r="M79" s="1249"/>
      <c r="N79" s="1249"/>
      <c r="AN79" s="1227"/>
      <c r="AO79" s="1227"/>
      <c r="AP79" s="1227"/>
      <c r="AQ79" s="1227"/>
      <c r="AR79" s="1227"/>
      <c r="AS79" s="1227"/>
      <c r="AT79" s="1227"/>
      <c r="AU79" s="1227"/>
      <c r="AV79" s="1227"/>
      <c r="AW79" s="1227"/>
      <c r="AX79" s="1227"/>
      <c r="AY79" s="1227"/>
      <c r="AZ79" s="1227"/>
      <c r="BA79" s="1227"/>
      <c r="BB79" s="1231" t="s">
        <v>586</v>
      </c>
      <c r="BC79" s="1231"/>
      <c r="BD79" s="1231"/>
      <c r="BE79" s="1231"/>
      <c r="BF79" s="1231"/>
      <c r="BG79" s="1231"/>
      <c r="BH79" s="1231"/>
      <c r="BI79" s="1231"/>
      <c r="BJ79" s="1231"/>
      <c r="BK79" s="1231"/>
      <c r="BL79" s="1231"/>
      <c r="BM79" s="1231"/>
      <c r="BN79" s="1231"/>
      <c r="BO79" s="1231"/>
      <c r="BP79" s="1232">
        <v>9.1999999999999993</v>
      </c>
      <c r="BQ79" s="1232"/>
      <c r="BR79" s="1232"/>
      <c r="BS79" s="1232"/>
      <c r="BT79" s="1232"/>
      <c r="BU79" s="1232"/>
      <c r="BV79" s="1232"/>
      <c r="BW79" s="1232"/>
      <c r="BX79" s="1232">
        <v>8.9</v>
      </c>
      <c r="BY79" s="1232"/>
      <c r="BZ79" s="1232"/>
      <c r="CA79" s="1232"/>
      <c r="CB79" s="1232"/>
      <c r="CC79" s="1232"/>
      <c r="CD79" s="1232"/>
      <c r="CE79" s="1232"/>
      <c r="CF79" s="1232">
        <v>8.9</v>
      </c>
      <c r="CG79" s="1232"/>
      <c r="CH79" s="1232"/>
      <c r="CI79" s="1232"/>
      <c r="CJ79" s="1232"/>
      <c r="CK79" s="1232"/>
      <c r="CL79" s="1232"/>
      <c r="CM79" s="1232"/>
      <c r="CN79" s="1232">
        <v>9</v>
      </c>
      <c r="CO79" s="1232"/>
      <c r="CP79" s="1232"/>
      <c r="CQ79" s="1232"/>
      <c r="CR79" s="1232"/>
      <c r="CS79" s="1232"/>
      <c r="CT79" s="1232"/>
      <c r="CU79" s="1232"/>
      <c r="CV79" s="1232">
        <v>8.9</v>
      </c>
      <c r="CW79" s="1232"/>
      <c r="CX79" s="1232"/>
      <c r="CY79" s="1232"/>
      <c r="CZ79" s="1232"/>
      <c r="DA79" s="1232"/>
      <c r="DB79" s="1232"/>
      <c r="DC79" s="1232"/>
    </row>
    <row r="80" spans="2:107" x14ac:dyDescent="0.15">
      <c r="B80" s="247"/>
      <c r="G80" s="1221"/>
      <c r="H80" s="1221"/>
      <c r="I80" s="1234"/>
      <c r="J80" s="1234"/>
      <c r="K80" s="1249"/>
      <c r="L80" s="1249"/>
      <c r="M80" s="1249"/>
      <c r="N80" s="1249"/>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x14ac:dyDescent="0.15">
      <c r="B81" s="247"/>
    </row>
    <row r="82" spans="2:109" ht="17.25" x14ac:dyDescent="0.15">
      <c r="B82" s="247"/>
      <c r="K82" s="1250"/>
      <c r="L82" s="1250"/>
      <c r="M82" s="1250"/>
      <c r="N82" s="1250"/>
      <c r="AQ82" s="1250"/>
      <c r="AR82" s="1250"/>
      <c r="AS82" s="1250"/>
      <c r="AT82" s="1250"/>
      <c r="BC82" s="1250"/>
      <c r="BD82" s="1250"/>
      <c r="BE82" s="1250"/>
      <c r="BF82" s="1250"/>
      <c r="BO82" s="1250"/>
      <c r="BP82" s="1250"/>
      <c r="BQ82" s="1250"/>
      <c r="BR82" s="1250"/>
      <c r="CA82" s="1250"/>
      <c r="CB82" s="1250"/>
      <c r="CC82" s="1250"/>
      <c r="CD82" s="1250"/>
      <c r="CM82" s="1250"/>
      <c r="CN82" s="1250"/>
      <c r="CO82" s="1250"/>
      <c r="CP82" s="1250"/>
      <c r="CY82" s="1250"/>
      <c r="CZ82" s="1250"/>
      <c r="DA82" s="1250"/>
      <c r="DB82" s="1250"/>
      <c r="DC82" s="1250"/>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1ojQq4uvV042GDs9dhA5JUpOFC7q2XHRDUM5qddTzTmM8yQVjSZeL7sI4/JlE0gLcfkpQBOi+PS+R4I06pwIg==" saltValue="i2Bl3YLKM2+FXDKZ3YBbR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87F2A-B326-4719-B69A-BBB197EE1C1F}">
  <sheetPr>
    <pageSetUpPr fitToPage="1"/>
  </sheetPr>
  <dimension ref="A1:DR125"/>
  <sheetViews>
    <sheetView showGridLines="0" topLeftCell="D76" zoomScale="80" zoomScaleNormal="80" zoomScaleSheetLayoutView="70" workbookViewId="0">
      <selection activeCell="BB22" sqref="BB2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2udT16sgYr9CQ0Y1utnCbrOHKj97MT47UGW+i28pqb5KCX6nK7RdclHFjYFfFJ8aJkE5wKJzPQ2jvXvUdNHgvw==" saltValue="N1iJDJZ7zSJ0rSl5Vkhvqw=="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974B-9EBC-4C89-B8F4-F32A59795C95}">
  <sheetPr>
    <pageSetUpPr fitToPage="1"/>
  </sheetPr>
  <dimension ref="A1:DR125"/>
  <sheetViews>
    <sheetView showGridLines="0" topLeftCell="A7" zoomScale="80" zoomScaleNormal="80" zoomScaleSheetLayoutView="55" workbookViewId="0">
      <selection activeCell="BB22" sqref="BB22"/>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rlSw/j65lg5T4AOeCCedy7GQe9fHvDAQBgEWcHKdDGtygac/UwsKnzTiioeo/dkiGE5GelEfdSGwX+8IhpSkHA==" saltValue="wj/Nv/U2OhlNLhkcKO6Ow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249343</v>
      </c>
      <c r="E3" s="142"/>
      <c r="F3" s="143">
        <v>92632</v>
      </c>
      <c r="G3" s="144"/>
      <c r="H3" s="145"/>
    </row>
    <row r="4" spans="1:8" x14ac:dyDescent="0.15">
      <c r="A4" s="146"/>
      <c r="B4" s="147"/>
      <c r="C4" s="148"/>
      <c r="D4" s="149">
        <v>162825</v>
      </c>
      <c r="E4" s="150"/>
      <c r="F4" s="151">
        <v>47978</v>
      </c>
      <c r="G4" s="152"/>
      <c r="H4" s="153"/>
    </row>
    <row r="5" spans="1:8" x14ac:dyDescent="0.15">
      <c r="A5" s="134" t="s">
        <v>524</v>
      </c>
      <c r="B5" s="139"/>
      <c r="C5" s="140"/>
      <c r="D5" s="141">
        <v>137355</v>
      </c>
      <c r="E5" s="142"/>
      <c r="F5" s="143">
        <v>96469</v>
      </c>
      <c r="G5" s="144"/>
      <c r="H5" s="145"/>
    </row>
    <row r="6" spans="1:8" x14ac:dyDescent="0.15">
      <c r="A6" s="146"/>
      <c r="B6" s="147"/>
      <c r="C6" s="148"/>
      <c r="D6" s="149">
        <v>43469</v>
      </c>
      <c r="E6" s="150"/>
      <c r="F6" s="151">
        <v>49775</v>
      </c>
      <c r="G6" s="152"/>
      <c r="H6" s="153"/>
    </row>
    <row r="7" spans="1:8" x14ac:dyDescent="0.15">
      <c r="A7" s="134" t="s">
        <v>525</v>
      </c>
      <c r="B7" s="139"/>
      <c r="C7" s="140"/>
      <c r="D7" s="141">
        <v>120654</v>
      </c>
      <c r="E7" s="142"/>
      <c r="F7" s="143">
        <v>85743</v>
      </c>
      <c r="G7" s="144"/>
      <c r="H7" s="145"/>
    </row>
    <row r="8" spans="1:8" x14ac:dyDescent="0.15">
      <c r="A8" s="146"/>
      <c r="B8" s="147"/>
      <c r="C8" s="148"/>
      <c r="D8" s="149">
        <v>42700</v>
      </c>
      <c r="E8" s="150"/>
      <c r="F8" s="151">
        <v>45231</v>
      </c>
      <c r="G8" s="152"/>
      <c r="H8" s="153"/>
    </row>
    <row r="9" spans="1:8" x14ac:dyDescent="0.15">
      <c r="A9" s="134" t="s">
        <v>526</v>
      </c>
      <c r="B9" s="139"/>
      <c r="C9" s="140"/>
      <c r="D9" s="141">
        <v>113136</v>
      </c>
      <c r="E9" s="142"/>
      <c r="F9" s="143">
        <v>92509</v>
      </c>
      <c r="G9" s="144"/>
      <c r="H9" s="145"/>
    </row>
    <row r="10" spans="1:8" x14ac:dyDescent="0.15">
      <c r="A10" s="146"/>
      <c r="B10" s="147"/>
      <c r="C10" s="148"/>
      <c r="D10" s="149">
        <v>45844</v>
      </c>
      <c r="E10" s="150"/>
      <c r="F10" s="151">
        <v>52274</v>
      </c>
      <c r="G10" s="152"/>
      <c r="H10" s="153"/>
    </row>
    <row r="11" spans="1:8" x14ac:dyDescent="0.15">
      <c r="A11" s="134" t="s">
        <v>527</v>
      </c>
      <c r="B11" s="139"/>
      <c r="C11" s="140"/>
      <c r="D11" s="141">
        <v>173806</v>
      </c>
      <c r="E11" s="142"/>
      <c r="F11" s="143">
        <v>98544</v>
      </c>
      <c r="G11" s="144"/>
      <c r="H11" s="145"/>
    </row>
    <row r="12" spans="1:8" x14ac:dyDescent="0.15">
      <c r="A12" s="146"/>
      <c r="B12" s="147"/>
      <c r="C12" s="154"/>
      <c r="D12" s="149">
        <v>107877</v>
      </c>
      <c r="E12" s="150"/>
      <c r="F12" s="151">
        <v>55816</v>
      </c>
      <c r="G12" s="152"/>
      <c r="H12" s="153"/>
    </row>
    <row r="13" spans="1:8" x14ac:dyDescent="0.15">
      <c r="A13" s="134"/>
      <c r="B13" s="139"/>
      <c r="C13" s="140"/>
      <c r="D13" s="141">
        <v>158859</v>
      </c>
      <c r="E13" s="142"/>
      <c r="F13" s="143">
        <v>93179</v>
      </c>
      <c r="G13" s="155"/>
      <c r="H13" s="145"/>
    </row>
    <row r="14" spans="1:8" x14ac:dyDescent="0.15">
      <c r="A14" s="146"/>
      <c r="B14" s="147"/>
      <c r="C14" s="148"/>
      <c r="D14" s="149">
        <v>80543</v>
      </c>
      <c r="E14" s="150"/>
      <c r="F14" s="151">
        <v>50215</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4.2</v>
      </c>
      <c r="C19" s="156">
        <f>ROUND(VALUE(SUBSTITUTE(実質収支比率等に係る経年分析!G$48,"▲","-")),2)</f>
        <v>11.45</v>
      </c>
      <c r="D19" s="156">
        <f>ROUND(VALUE(SUBSTITUTE(実質収支比率等に係る経年分析!H$48,"▲","-")),2)</f>
        <v>8.3800000000000008</v>
      </c>
      <c r="E19" s="156">
        <f>ROUND(VALUE(SUBSTITUTE(実質収支比率等に係る経年分析!I$48,"▲","-")),2)</f>
        <v>5</v>
      </c>
      <c r="F19" s="156">
        <f>ROUND(VALUE(SUBSTITUTE(実質収支比率等に係る経年分析!J$48,"▲","-")),2)</f>
        <v>4.7699999999999996</v>
      </c>
    </row>
    <row r="20" spans="1:11" x14ac:dyDescent="0.15">
      <c r="A20" s="156" t="s">
        <v>53</v>
      </c>
      <c r="B20" s="156">
        <f>ROUND(VALUE(SUBSTITUTE(実質収支比率等に係る経年分析!F$47,"▲","-")),2)</f>
        <v>34.97</v>
      </c>
      <c r="C20" s="156">
        <f>ROUND(VALUE(SUBSTITUTE(実質収支比率等に係る経年分析!G$47,"▲","-")),2)</f>
        <v>33.67</v>
      </c>
      <c r="D20" s="156">
        <f>ROUND(VALUE(SUBSTITUTE(実質収支比率等に係る経年分析!H$47,"▲","-")),2)</f>
        <v>34.340000000000003</v>
      </c>
      <c r="E20" s="156">
        <f>ROUND(VALUE(SUBSTITUTE(実質収支比率等に係る経年分析!I$47,"▲","-")),2)</f>
        <v>38.46</v>
      </c>
      <c r="F20" s="156">
        <f>ROUND(VALUE(SUBSTITUTE(実質収支比率等に係る経年分析!J$47,"▲","-")),2)</f>
        <v>36.229999999999997</v>
      </c>
    </row>
    <row r="21" spans="1:11" x14ac:dyDescent="0.15">
      <c r="A21" s="156" t="s">
        <v>54</v>
      </c>
      <c r="B21" s="156">
        <f>IF(ISNUMBER(VALUE(SUBSTITUTE(実質収支比率等に係る経年分析!F$49,"▲","-"))),ROUND(VALUE(SUBSTITUTE(実質収支比率等に係る経年分析!F$49,"▲","-")),2),NA())</f>
        <v>-2.64</v>
      </c>
      <c r="C21" s="156">
        <f>IF(ISNUMBER(VALUE(SUBSTITUTE(実質収支比率等に係る経年分析!G$49,"▲","-"))),ROUND(VALUE(SUBSTITUTE(実質収支比率等に係る経年分析!G$49,"▲","-")),2),NA())</f>
        <v>7.46</v>
      </c>
      <c r="D21" s="156">
        <f>IF(ISNUMBER(VALUE(SUBSTITUTE(実質収支比率等に係る経年分析!H$49,"▲","-"))),ROUND(VALUE(SUBSTITUTE(実質収支比率等に係る経年分析!H$49,"▲","-")),2),NA())</f>
        <v>-3.19</v>
      </c>
      <c r="E21" s="156">
        <f>IF(ISNUMBER(VALUE(SUBSTITUTE(実質収支比率等に係る経年分析!I$49,"▲","-"))),ROUND(VALUE(SUBSTITUTE(実質収支比率等に係る経年分析!I$49,"▲","-")),2),NA())</f>
        <v>0.89</v>
      </c>
      <c r="F21" s="156">
        <f>IF(ISNUMBER(VALUE(SUBSTITUTE(実質収支比率等に係る経年分析!J$49,"▲","-"))),ROUND(VALUE(SUBSTITUTE(実質収支比率等に係る経年分析!J$49,"▲","-")),2),NA())</f>
        <v>-2.0099999999999998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0.81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浄化槽整備推進事業特別会計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15">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0.78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0.44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15">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0.09</v>
      </c>
    </row>
    <row r="33" spans="1:16" x14ac:dyDescent="0.15">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0.55000000000000004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0.24</v>
      </c>
    </row>
    <row r="34" spans="1:16" x14ac:dyDescent="0.15">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1.27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1.76</v>
      </c>
    </row>
    <row r="35" spans="1:16" x14ac:dyDescent="0.15">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3.43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3.39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3.41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4.1900000000000004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8.1300000000000008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4.76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1581</v>
      </c>
      <c r="E42" s="158"/>
      <c r="F42" s="158"/>
      <c r="G42" s="158">
        <f>'実質公債費比率（分子）の構造'!L$52</f>
        <v>1600</v>
      </c>
      <c r="H42" s="158"/>
      <c r="I42" s="158"/>
      <c r="J42" s="158">
        <f>'実質公債費比率（分子）の構造'!M$52</f>
        <v>1689</v>
      </c>
      <c r="K42" s="158"/>
      <c r="L42" s="158"/>
      <c r="M42" s="158">
        <f>'実質公債費比率（分子）の構造'!N$52</f>
        <v>1656</v>
      </c>
      <c r="N42" s="158"/>
      <c r="O42" s="158"/>
      <c r="P42" s="158">
        <f>'実質公債費比率（分子）の構造'!O$52</f>
        <v>1588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f>'実質公債費比率（分子）の構造'!N$50</f>
        <v>10</v>
      </c>
      <c r="L44" s="158"/>
      <c r="M44" s="158"/>
      <c r="N44" s="158">
        <f>'実質公債費比率（分子）の構造'!O$50</f>
        <v>10</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137</v>
      </c>
      <c r="C46" s="158"/>
      <c r="D46" s="158"/>
      <c r="E46" s="158">
        <f>'実質公債費比率（分子）の構造'!L$48</f>
        <v>139</v>
      </c>
      <c r="F46" s="158"/>
      <c r="G46" s="158"/>
      <c r="H46" s="158">
        <f>'実質公債費比率（分子）の構造'!M$48</f>
        <v>146</v>
      </c>
      <c r="I46" s="158"/>
      <c r="J46" s="158"/>
      <c r="K46" s="158">
        <f>'実質公債費比率（分子）の構造'!N$48</f>
        <v>138</v>
      </c>
      <c r="L46" s="158"/>
      <c r="M46" s="158"/>
      <c r="N46" s="158">
        <f>'実質公債費比率（分子）の構造'!O$48</f>
        <v>122</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1792</v>
      </c>
      <c r="C49" s="158"/>
      <c r="D49" s="158"/>
      <c r="E49" s="158">
        <f>'実質公債費比率（分子）の構造'!L$45</f>
        <v>1928</v>
      </c>
      <c r="F49" s="158"/>
      <c r="G49" s="158"/>
      <c r="H49" s="158">
        <f>'実質公債費比率（分子）の構造'!M$45</f>
        <v>2133</v>
      </c>
      <c r="I49" s="158"/>
      <c r="J49" s="158"/>
      <c r="K49" s="158">
        <f>'実質公債費比率（分子）の構造'!N$45</f>
        <v>2210</v>
      </c>
      <c r="L49" s="158"/>
      <c r="M49" s="158"/>
      <c r="N49" s="158">
        <f>'実質公債費比率（分子）の構造'!O$45</f>
        <v>2009</v>
      </c>
      <c r="O49" s="158"/>
      <c r="P49" s="158"/>
    </row>
    <row r="50" spans="1:16" x14ac:dyDescent="0.15">
      <c r="A50" s="158" t="s">
        <v>67</v>
      </c>
      <c r="B50" s="158" t="e">
        <f>NA()</f>
        <v>#N/A</v>
      </c>
      <c r="C50" s="158">
        <f>IF(ISNUMBER('実質公債費比率（分子）の構造'!K$53),'実質公債費比率（分子）の構造'!K$53,NA())</f>
        <v>348</v>
      </c>
      <c r="D50" s="158" t="e">
        <f>NA()</f>
        <v>#N/A</v>
      </c>
      <c r="E50" s="158" t="e">
        <f>NA()</f>
        <v>#N/A</v>
      </c>
      <c r="F50" s="158">
        <f>IF(ISNUMBER('実質公債費比率（分子）の構造'!L$53),'実質公債費比率（分子）の構造'!L$53,NA())</f>
        <v>467</v>
      </c>
      <c r="G50" s="158" t="e">
        <f>NA()</f>
        <v>#N/A</v>
      </c>
      <c r="H50" s="158" t="e">
        <f>NA()</f>
        <v>#N/A</v>
      </c>
      <c r="I50" s="158">
        <f>IF(ISNUMBER('実質公債費比率（分子）の構造'!M$53),'実質公債費比率（分子）の構造'!M$53,NA())</f>
        <v>590</v>
      </c>
      <c r="J50" s="158" t="e">
        <f>NA()</f>
        <v>#N/A</v>
      </c>
      <c r="K50" s="158" t="e">
        <f>NA()</f>
        <v>#N/A</v>
      </c>
      <c r="L50" s="158">
        <f>IF(ISNUMBER('実質公債費比率（分子）の構造'!N$53),'実質公債費比率（分子）の構造'!N$53,NA())</f>
        <v>702</v>
      </c>
      <c r="M50" s="158" t="e">
        <f>NA()</f>
        <v>#N/A</v>
      </c>
      <c r="N50" s="158" t="e">
        <f>NA()</f>
        <v>#N/A</v>
      </c>
      <c r="O50" s="158">
        <f>IF(ISNUMBER('実質公債費比率（分子）の構造'!O$53),'実質公債費比率（分子）の構造'!O$53,NA())</f>
        <v>553</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15033</v>
      </c>
      <c r="E56" s="157"/>
      <c r="F56" s="157"/>
      <c r="G56" s="157">
        <f>'将来負担比率（分子）の構造'!J$52</f>
        <v>14655</v>
      </c>
      <c r="H56" s="157"/>
      <c r="I56" s="157"/>
      <c r="J56" s="157">
        <f>'将来負担比率（分子）の構造'!K$52</f>
        <v>13863</v>
      </c>
      <c r="K56" s="157"/>
      <c r="L56" s="157"/>
      <c r="M56" s="157">
        <f>'将来負担比率（分子）の構造'!L$52</f>
        <v>12958</v>
      </c>
      <c r="N56" s="157"/>
      <c r="O56" s="157"/>
      <c r="P56" s="157">
        <f>'将来負担比率（分子）の構造'!M$52</f>
        <v>12510</v>
      </c>
    </row>
    <row r="57" spans="1:16" x14ac:dyDescent="0.15">
      <c r="A57" s="157" t="s">
        <v>42</v>
      </c>
      <c r="B57" s="157"/>
      <c r="C57" s="157"/>
      <c r="D57" s="157">
        <f>'将来負担比率（分子）の構造'!I$51</f>
        <v>76</v>
      </c>
      <c r="E57" s="157"/>
      <c r="F57" s="157"/>
      <c r="G57" s="157">
        <f>'将来負担比率（分子）の構造'!J$51</f>
        <v>48</v>
      </c>
      <c r="H57" s="157"/>
      <c r="I57" s="157"/>
      <c r="J57" s="157">
        <f>'将来負担比率（分子）の構造'!K$51</f>
        <v>27</v>
      </c>
      <c r="K57" s="157"/>
      <c r="L57" s="157"/>
      <c r="M57" s="157">
        <f>'将来負担比率（分子）の構造'!L$51</f>
        <v>18</v>
      </c>
      <c r="N57" s="157"/>
      <c r="O57" s="157"/>
      <c r="P57" s="157">
        <f>'将来負担比率（分子）の構造'!M$51</f>
        <v>13</v>
      </c>
    </row>
    <row r="58" spans="1:16" x14ac:dyDescent="0.15">
      <c r="A58" s="157" t="s">
        <v>41</v>
      </c>
      <c r="B58" s="157"/>
      <c r="C58" s="157"/>
      <c r="D58" s="157">
        <f>'将来負担比率（分子）の構造'!I$50</f>
        <v>4932</v>
      </c>
      <c r="E58" s="157"/>
      <c r="F58" s="157"/>
      <c r="G58" s="157">
        <f>'将来負担比率（分子）の構造'!J$50</f>
        <v>5249</v>
      </c>
      <c r="H58" s="157"/>
      <c r="I58" s="157"/>
      <c r="J58" s="157">
        <f>'将来負担比率（分子）の構造'!K$50</f>
        <v>5530</v>
      </c>
      <c r="K58" s="157"/>
      <c r="L58" s="157"/>
      <c r="M58" s="157">
        <f>'将来負担比率（分子）の構造'!L$50</f>
        <v>5588</v>
      </c>
      <c r="N58" s="157"/>
      <c r="O58" s="157"/>
      <c r="P58" s="157">
        <f>'将来負担比率（分子）の構造'!M$50</f>
        <v>5340</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2566</v>
      </c>
      <c r="C62" s="157"/>
      <c r="D62" s="157"/>
      <c r="E62" s="157">
        <f>'将来負担比率（分子）の構造'!J$45</f>
        <v>2631</v>
      </c>
      <c r="F62" s="157"/>
      <c r="G62" s="157"/>
      <c r="H62" s="157">
        <f>'将来負担比率（分子）の構造'!K$45</f>
        <v>2370</v>
      </c>
      <c r="I62" s="157"/>
      <c r="J62" s="157"/>
      <c r="K62" s="157">
        <f>'将来負担比率（分子）の構造'!L$45</f>
        <v>2327</v>
      </c>
      <c r="L62" s="157"/>
      <c r="M62" s="157"/>
      <c r="N62" s="157">
        <f>'将来負担比率（分子）の構造'!M$45</f>
        <v>2367</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1029</v>
      </c>
      <c r="C64" s="157"/>
      <c r="D64" s="157"/>
      <c r="E64" s="157">
        <f>'将来負担比率（分子）の構造'!J$43</f>
        <v>931</v>
      </c>
      <c r="F64" s="157"/>
      <c r="G64" s="157"/>
      <c r="H64" s="157">
        <f>'将来負担比率（分子）の構造'!K$43</f>
        <v>863</v>
      </c>
      <c r="I64" s="157"/>
      <c r="J64" s="157"/>
      <c r="K64" s="157">
        <f>'将来負担比率（分子）の構造'!L$43</f>
        <v>777</v>
      </c>
      <c r="L64" s="157"/>
      <c r="M64" s="157"/>
      <c r="N64" s="157">
        <f>'将来負担比率（分子）の構造'!M$43</f>
        <v>698</v>
      </c>
      <c r="O64" s="157"/>
      <c r="P64" s="157"/>
    </row>
    <row r="65" spans="1:16" x14ac:dyDescent="0.1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179</v>
      </c>
      <c r="L65" s="157"/>
      <c r="M65" s="157"/>
      <c r="N65" s="157">
        <f>'将来負担比率（分子）の構造'!M$42</f>
        <v>183</v>
      </c>
      <c r="O65" s="157"/>
      <c r="P65" s="157"/>
    </row>
    <row r="66" spans="1:16" x14ac:dyDescent="0.15">
      <c r="A66" s="157" t="s">
        <v>31</v>
      </c>
      <c r="B66" s="157">
        <f>'将来負担比率（分子）の構造'!I$41</f>
        <v>18464</v>
      </c>
      <c r="C66" s="157"/>
      <c r="D66" s="157"/>
      <c r="E66" s="157">
        <f>'将来負担比率（分子）の構造'!J$41</f>
        <v>18071</v>
      </c>
      <c r="F66" s="157"/>
      <c r="G66" s="157"/>
      <c r="H66" s="157">
        <f>'将来負担比率（分子）の構造'!K$41</f>
        <v>17090</v>
      </c>
      <c r="I66" s="157"/>
      <c r="J66" s="157"/>
      <c r="K66" s="157">
        <f>'将来負担比率（分子）の構造'!L$41</f>
        <v>15911</v>
      </c>
      <c r="L66" s="157"/>
      <c r="M66" s="157"/>
      <c r="N66" s="157">
        <f>'将来負担比率（分子）の構造'!M$41</f>
        <v>16035</v>
      </c>
      <c r="O66" s="157"/>
      <c r="P66" s="157"/>
    </row>
    <row r="67" spans="1:16" x14ac:dyDescent="0.15">
      <c r="A67" s="157" t="s">
        <v>71</v>
      </c>
      <c r="B67" s="157" t="e">
        <f>NA()</f>
        <v>#N/A</v>
      </c>
      <c r="C67" s="157">
        <f>IF(ISNUMBER('将来負担比率（分子）の構造'!I$53), IF('将来負担比率（分子）の構造'!I$53 &lt; 0, 0, '将来負担比率（分子）の構造'!I$53), NA())</f>
        <v>2018</v>
      </c>
      <c r="D67" s="157" t="e">
        <f>NA()</f>
        <v>#N/A</v>
      </c>
      <c r="E67" s="157" t="e">
        <f>NA()</f>
        <v>#N/A</v>
      </c>
      <c r="F67" s="157">
        <f>IF(ISNUMBER('将来負担比率（分子）の構造'!J$53), IF('将来負担比率（分子）の構造'!J$53 &lt; 0, 0, '将来負担比率（分子）の構造'!J$53), NA())</f>
        <v>1680</v>
      </c>
      <c r="G67" s="157" t="e">
        <f>NA()</f>
        <v>#N/A</v>
      </c>
      <c r="H67" s="157" t="e">
        <f>NA()</f>
        <v>#N/A</v>
      </c>
      <c r="I67" s="157">
        <f>IF(ISNUMBER('将来負担比率（分子）の構造'!K$53), IF('将来負担比率（分子）の構造'!K$53 &lt; 0, 0, '将来負担比率（分子）の構造'!K$53), NA())</f>
        <v>903</v>
      </c>
      <c r="J67" s="157" t="e">
        <f>NA()</f>
        <v>#N/A</v>
      </c>
      <c r="K67" s="157" t="e">
        <f>NA()</f>
        <v>#N/A</v>
      </c>
      <c r="L67" s="157">
        <f>IF(ISNUMBER('将来負担比率（分子）の構造'!L$53), IF('将来負担比率（分子）の構造'!L$53 &lt; 0, 0, '将来負担比率（分子）の構造'!L$53), NA())</f>
        <v>631</v>
      </c>
      <c r="M67" s="157" t="e">
        <f>NA()</f>
        <v>#N/A</v>
      </c>
      <c r="N67" s="157" t="e">
        <f>NA()</f>
        <v>#N/A</v>
      </c>
      <c r="O67" s="157">
        <f>IF(ISNUMBER('将来負担比率（分子）の構造'!M$53), IF('将来負担比率（分子）の構造'!M$53 &lt; 0, 0, '将来負担比率（分子）の構造'!M$53), NA())</f>
        <v>1421</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3379</v>
      </c>
      <c r="C72" s="161">
        <f>基金残高に係る経年分析!G55</f>
        <v>3798</v>
      </c>
      <c r="D72" s="161">
        <f>基金残高に係る経年分析!H55</f>
        <v>3614</v>
      </c>
    </row>
    <row r="73" spans="1:16" x14ac:dyDescent="0.15">
      <c r="A73" s="160" t="s">
        <v>74</v>
      </c>
      <c r="B73" s="161">
        <f>基金残高に係る経年分析!F56</f>
        <v>1112</v>
      </c>
      <c r="C73" s="161">
        <f>基金残高に係る経年分析!G56</f>
        <v>955</v>
      </c>
      <c r="D73" s="161">
        <f>基金残高に係る経年分析!H56</f>
        <v>1061</v>
      </c>
    </row>
    <row r="74" spans="1:16" x14ac:dyDescent="0.15">
      <c r="A74" s="160" t="s">
        <v>75</v>
      </c>
      <c r="B74" s="161">
        <f>基金残高に係る経年分析!F57</f>
        <v>3149</v>
      </c>
      <c r="C74" s="161">
        <f>基金残高に係る経年分析!G57</f>
        <v>2944</v>
      </c>
      <c r="D74" s="161">
        <f>基金残高に係る経年分析!H57</f>
        <v>2771</v>
      </c>
    </row>
  </sheetData>
  <sheetProtection algorithmName="SHA-512" hashValue="fa35nWdxY5gE9czQEdb740tJBr9fja9WeKwY+R2CuswJsAVye+yjs4PvDELT0Cl13P/icd7ZAKv5/ev3pWLu7w==" saltValue="f1Ioz9UkpYvGJGTRUjUH3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2026-03-10T06:13:51Z</cp:lastPrinted>
  <dcterms:created xsi:type="dcterms:W3CDTF">2026-02-23T09:42:22Z</dcterms:created>
  <dcterms:modified xsi:type="dcterms:W3CDTF">2026-09-25T08:26:03Z</dcterms:modified>
  <cp:category/>
</cp:coreProperties>
</file>