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338522E3-81F9-49CE-ADE8-901063065B47}" xr6:coauthVersionLast="47" xr6:coauthVersionMax="47" xr10:uidLastSave="{00000000-0000-0000-0000-000000000000}"/>
  <bookViews>
    <workbookView xWindow="-120" yWindow="-120" windowWidth="29040" windowHeight="15720" firstSheet="12"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BE35" i="10"/>
  <c r="BE34" i="10"/>
  <c r="C34" i="10"/>
  <c r="C35"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AM34" i="10"/>
  <c r="AM35" i="10" s="1"/>
  <c r="BW34" i="10"/>
  <c r="BW35" i="10" s="1"/>
  <c r="BW36" i="10" s="1"/>
  <c r="BW37" i="10" s="1"/>
  <c r="BW38" i="10" s="1"/>
</calcChain>
</file>

<file path=xl/sharedStrings.xml><?xml version="1.0" encoding="utf-8"?>
<sst xmlns="http://schemas.openxmlformats.org/spreadsheetml/2006/main" count="1156" uniqueCount="571">
  <si>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</si>
  <si>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</si>
  <si>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</si>
  <si>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</si>
  <si>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</si>
  <si>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</si>
  <si>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</si>
  <si>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</si>
  <si>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</si>
  <si>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</si>
  <si>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</si>
  <si>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</si>
  <si>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</si>
  <si>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</si>
  <si>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</si>
  <si>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</si>
  <si>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</si>
  <si>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</si>
  <si>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</si>
  <si>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</si>
  <si>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</si>
  <si>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</si>
  <si>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</si>
  <si>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</si>
  <si>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</si>
  <si>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</si>
  <si>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</si>
  <si>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</si>
  <si>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</si>
  <si>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</si>
  <si>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</si>
  <si>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</si>
  <si>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</si>
  <si>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</si>
  <si>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</si>
  <si>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</si>
  <si>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</si>
  <si>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</si>
  <si>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</si>
  <si>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</si>
  <si>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</si>
  <si>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</si>
  <si>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</si>
  <si>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</si>
  <si>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</si>
  <si>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</si>
  <si>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</si>
  <si>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</si>
  <si>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</si>
  <si>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</si>
  <si>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</si>
  <si>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</si>
  <si>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</si>
  <si>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</si>
  <si>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</si>
  <si>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</si>
  <si>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</si>
  <si>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</si>
  <si>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</si>
  <si>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</si>
  <si>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</si>
  <si>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</si>
  <si>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</si>
  <si>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</si>
  <si>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</si>
  <si>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</si>
  <si>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</si>
  <si>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</si>
  <si>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</si>
  <si>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</si>
  <si>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</si>
  <si>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</si>
  <si>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</si>
  <si>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</si>
  <si>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</si>
  <si>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</si>
  <si>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</si>
  <si>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</si>
  <si>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</si>
  <si>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</si>
  <si>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</si>
  <si>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</si>
  <si>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</si>
  <si>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</si>
  <si>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</si>
  <si>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</si>
  <si>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</si>
  <si>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</si>
  <si>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</si>
  <si>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</si>
  <si>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</si>
  <si>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</si>
  <si>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</si>
  <si>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</si>
  <si>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豊後高田市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</si>
  <si>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</si>
  <si>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</si>
  <si>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</si>
  <si>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</si>
  <si>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</si>
  <si>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</si>
  <si>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</si>
  <si>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</si>
  <si>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</si>
  <si>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</si>
  <si>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</si>
  <si>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</si>
  <si>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</si>
  <si>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</si>
  <si>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</si>
  <si>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</si>
  <si>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</si>
  <si>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</si>
  <si>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</si>
  <si>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</si>
  <si>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</si>
  <si>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</si>
  <si>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</si>
  <si>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</si>
  <si>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</si>
  <si>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</si>
  <si>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</si>
  <si>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</si>
  <si>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</si>
  <si>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</si>
  <si>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</si>
  <si>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</si>
  <si>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</si>
  <si>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</si>
  <si>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</si>
  <si>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</si>
  <si>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</si>
  <si>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</si>
  <si>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</si>
  <si>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</si>
  <si>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</si>
  <si>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</si>
  <si>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</si>
  <si>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</si>
  <si>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</si>
  <si>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</si>
  <si>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</si>
  <si>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</si>
  <si>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</si>
  <si>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</si>
  <si>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</si>
  <si>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</si>
  <si>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</si>
  <si>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</si>
  <si>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</si>
  <si>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</si>
  <si>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</si>
  <si>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</si>
  <si>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</si>
  <si>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</si>
  <si>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</si>
  <si>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</si>
  <si>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</si>
  <si>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</si>
  <si>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</si>
  <si>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</si>
  <si>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</si>
  <si>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</si>
  <si>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</si>
  <si>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</si>
  <si>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</si>
  <si>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</si>
  <si>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</si>
  <si>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</si>
  <si>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</si>
  <si>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</si>
  <si>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</si>
  <si>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</si>
  <si>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</si>
  <si>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</si>
  <si>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</si>
  <si>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</si>
  <si>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</si>
  <si>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</si>
  <si>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</si>
  <si>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</si>
  <si>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</si>
  <si>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</si>
  <si>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</si>
  <si>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</si>
  <si>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</si>
  <si>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</si>
  <si>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</si>
  <si>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</si>
  <si>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</si>
  <si>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</si>
  <si>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</si>
  <si>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</si>
  <si>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</si>
  <si>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</si>
  <si>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</si>
  <si>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</si>
  <si>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</si>
  <si>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</si>
  <si>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</si>
  <si>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</si>
  <si>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</si>
  <si>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</si>
  <si>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大分県豊後高田市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</si>
  <si>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</si>
  <si>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</si>
  <si>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</si>
  <si>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</si>
  <si>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</si>
  <si>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</si>
  <si>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</si>
  <si>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</si>
  <si>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</si>
  <si>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</si>
  <si>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</si>
  <si>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</si>
  <si>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</si>
  <si>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</si>
  <si>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</si>
  <si>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</si>
  <si>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</si>
  <si>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</si>
  <si>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</si>
  <si>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</si>
  <si>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</si>
  <si>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</si>
  <si>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</si>
  <si>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</si>
  <si>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</si>
  <si>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</si>
  <si>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</si>
  <si>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</si>
  <si>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</si>
  <si>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</si>
  <si>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</si>
  <si>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</si>
  <si>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</si>
  <si>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</si>
  <si>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</si>
  <si>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</si>
  <si>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</si>
  <si>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</si>
  <si>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</si>
  <si>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</si>
  <si>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</si>
  <si>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</si>
  <si>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</si>
  <si>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</si>
  <si>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</si>
  <si>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</si>
  <si>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</si>
  <si>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</si>
  <si>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</si>
  <si>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</si>
  <si>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</si>
  <si>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</si>
  <si>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</si>
  <si>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</si>
  <si>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</si>
  <si>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</si>
  <si>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</si>
  <si>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</si>
  <si>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</si>
  <si>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</si>
  <si>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</si>
  <si>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</si>
  <si>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</si>
  <si>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</si>
  <si>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</si>
  <si>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</si>
  <si>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</si>
  <si>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</si>
  <si>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</si>
  <si>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</si>
  <si>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</si>
  <si>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</si>
  <si>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</si>
  <si>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</si>
  <si>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</si>
  <si>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</si>
  <si>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</si>
  <si>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</si>
  <si>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</si>
  <si>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</si>
  <si>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</si>
  <si>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</si>
  <si>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</si>
  <si>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</si>
  <si>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</si>
  <si>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</si>
  <si>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</si>
  <si>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</si>
  <si>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</si>
  <si>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</si>
  <si>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</si>
  <si>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</si>
  <si>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</si>
  <si>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</si>
  <si>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</si>
  <si>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</si>
  <si>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</si>
  <si>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</si>
  <si>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</si>
  <si>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</si>
  <si>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</si>
  <si>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</si>
  <si>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</si>
  <si>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</si>
  <si>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</si>
  <si>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</si>
  <si>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</si>
  <si>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</si>
  <si>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</si>
  <si>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</si>
  <si>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</si>
  <si>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</si>
  <si>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</si>
  <si>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</si>
  <si>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</si>
  <si>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</si>
  <si>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</si>
  <si>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</si>
  <si>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</si>
  <si>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</si>
  <si>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</si>
  <si>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</si>
  <si>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</si>
  <si>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</si>
  <si>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</si>
  <si>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</si>
  <si>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</si>
  <si>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</si>
  <si>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</si>
  <si>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</si>
  <si>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</si>
  <si>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</si>
  <si>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</si>
  <si>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</si>
  <si>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</si>
  <si>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</si>
  <si>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</si>
  <si>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</si>
  <si>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</si>
  <si>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</si>
  <si>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</si>
  <si>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</si>
  <si>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</si>
  <si>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</si>
  <si>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</si>
  <si>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</si>
  <si>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</si>
  <si>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</si>
  <si>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</si>
  <si>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</si>
  <si>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大分県豊後高田市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</si>
  <si>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</si>
  <si>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</si>
  <si>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</si>
  <si>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</si>
  <si>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</si>
  <si>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</si>
  <si>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</si>
  <si>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</si>
  <si>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</si>
  <si>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</si>
  <si>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</si>
  <si>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</si>
  <si>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</si>
  <si>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</si>
  <si>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</si>
  <si>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</si>
  <si>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</si>
  <si>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</si>
  <si>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</si>
  <si>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</si>
  <si>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ケーブルネットワーク事業特別会計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</si>
  <si>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</si>
  <si>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</si>
  <si>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</si>
  <si>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</si>
  <si>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</si>
  <si>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</si>
  <si>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</si>
  <si>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</si>
  <si>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</si>
  <si>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</si>
  <si>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</si>
  <si>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</si>
  <si>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</si>
  <si>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</si>
  <si>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</si>
  <si>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</si>
  <si>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</si>
  <si>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</si>
  <si>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</si>
  <si>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</si>
  <si>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</si>
  <si>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</si>
  <si>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</si>
  <si>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</si>
  <si>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</si>
  <si>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</si>
  <si>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</si>
  <si>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</si>
  <si>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</si>
  <si>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</si>
  <si>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</si>
  <si>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</si>
  <si>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</si>
  <si>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</si>
  <si>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</si>
  <si>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</si>
  <si>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</si>
  <si>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</si>
  <si>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</si>
  <si>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</si>
  <si>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</si>
  <si>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</si>
  <si>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</si>
  <si>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</si>
  <si>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</si>
  <si>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</si>
  <si>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</si>
  <si>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</si>
  <si>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</si>
  <si>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</si>
  <si>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</si>
  <si>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</si>
  <si>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</si>
  <si>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</si>
  <si>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</si>
  <si>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</si>
  <si>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</si>
  <si>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</si>
  <si>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</si>
  <si>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</si>
  <si>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</si>
  <si>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</si>
  <si>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</si>
  <si>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</si>
  <si>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</si>
  <si>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</si>
  <si>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</si>
  <si>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</si>
  <si>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</si>
  <si>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</si>
  <si>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</si>
  <si>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</si>
  <si>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</si>
  <si>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</si>
  <si>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</si>
  <si>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</si>
  <si>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</si>
  <si>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</si>
  <si>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</si>
  <si>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</si>
  <si>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</si>
  <si>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</si>
  <si>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</si>
  <si>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</si>
  <si>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</si>
  <si>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</si>
  <si>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</si>
  <si>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</si>
  <si>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</si>
  <si>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</si>
  <si>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</si>
  <si>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</si>
  <si>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</si>
  <si>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</si>
  <si>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</si>
  <si>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</si>
  <si>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</si>
  <si>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</si>
  <si>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</si>
  <si>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</si>
  <si>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</si>
  <si>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</si>
  <si>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</si>
  <si>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</si>
  <si>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</si>
  <si>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</si>
  <si>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</si>
  <si>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</si>
  <si>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</si>
  <si>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</si>
  <si>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</si>
  <si>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</si>
  <si>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</si>
  <si>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</si>
  <si>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</si>
  <si>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</si>
  <si>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</si>
  <si>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</si>
  <si>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</si>
  <si>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</si>
  <si>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</si>
  <si>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</si>
  <si>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</si>
  <si>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</si>
  <si>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</si>
  <si>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</si>
  <si>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</si>
  <si>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</si>
  <si>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</si>
  <si>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</si>
  <si>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</si>
  <si>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</si>
  <si>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</si>
  <si>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</si>
  <si>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</si>
  <si>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</si>
  <si>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</si>
  <si>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</si>
  <si>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</si>
  <si>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</si>
  <si>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</si>
  <si>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</si>
  <si>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</si>
  <si>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</si>
  <si>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</si>
  <si>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</si>
  <si>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</si>
  <si>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</si>
  <si>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</si>
  <si>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</si>
  <si>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</si>
  <si>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</si>
  <si>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</si>
  <si>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</si>
  <si>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1.40</t>
  </si>
  <si>
    <t>水道事業会計</t>
  </si>
  <si>
    <t>一般会計</t>
  </si>
  <si>
    <t>下水道事業会計</t>
  </si>
  <si>
    <t>後期高齢者医療特別会計</t>
  </si>
  <si>
    <t>ケーブルネットワーク事業特別会計</t>
  </si>
  <si>
    <t>国民健康保険特別会計</t>
  </si>
  <si>
    <t>介護保険特別会計</t>
  </si>
  <si>
    <t>その他会計（赤字）</t>
  </si>
  <si>
    <t>その他会計（黒字）</t>
  </si>
  <si>
    <t>R02</t>
    <phoneticPr fontId="5"/>
  </si>
  <si>
    <t>R03</t>
    <phoneticPr fontId="5"/>
  </si>
  <si>
    <t>R04</t>
    <phoneticPr fontId="5"/>
  </si>
  <si>
    <t>R05</t>
    <phoneticPr fontId="5"/>
  </si>
  <si>
    <t>R06</t>
    <phoneticPr fontId="5"/>
  </si>
  <si>
    <t>-</t>
    <phoneticPr fontId="2"/>
  </si>
  <si>
    <t>大分県交通災害共済組合（交通災害共済事業会計）</t>
    <rPh sb="0" eb="11">
      <t>オオイタケンコウツウサイガイキョウサイクミアイ</t>
    </rPh>
    <rPh sb="12" eb="22">
      <t>コウツウサイガイキョウサイジギョウカイケイ</t>
    </rPh>
    <phoneticPr fontId="2"/>
  </si>
  <si>
    <t>大分県市町村会館管理組合</t>
    <rPh sb="0" eb="12">
      <t>オオイタケンシチョウソンカイカンカンリクミアイ</t>
    </rPh>
    <phoneticPr fontId="2"/>
  </si>
  <si>
    <t>大分県後期高齢者医療広域連合（普通会計）</t>
    <rPh sb="0" eb="3">
      <t>オオイタケン</t>
    </rPh>
    <rPh sb="3" eb="14">
      <t>コウキコウレイシャイリョウコウイキレンゴウ</t>
    </rPh>
    <rPh sb="15" eb="19">
      <t>フツウカイケイ</t>
    </rPh>
    <phoneticPr fontId="2"/>
  </si>
  <si>
    <t>大分県後期高齢者医療広域連合（後期高齢者医療事業会計）</t>
    <rPh sb="0" eb="3">
      <t>オオイタケン</t>
    </rPh>
    <rPh sb="3" eb="8">
      <t>コウキコウレイシャ</t>
    </rPh>
    <rPh sb="8" eb="14">
      <t>イリョウコウイキレンゴウ</t>
    </rPh>
    <rPh sb="15" eb="26">
      <t>コウキコウレイシャイリョウジギョウカイケイ</t>
    </rPh>
    <phoneticPr fontId="2"/>
  </si>
  <si>
    <t>宇佐・高田・国東広域事務組合</t>
    <rPh sb="0" eb="2">
      <t>ウサ</t>
    </rPh>
    <rPh sb="3" eb="5">
      <t>タカダ</t>
    </rPh>
    <rPh sb="6" eb="8">
      <t>クニサキ</t>
    </rPh>
    <rPh sb="8" eb="14">
      <t>コウイキジムクミアイ</t>
    </rPh>
    <phoneticPr fontId="2"/>
  </si>
  <si>
    <t>基金から114百万円繰入</t>
    <rPh sb="0" eb="2">
      <t>キキン</t>
    </rPh>
    <rPh sb="7" eb="12">
      <t>ヒャクマンエンクリイレ</t>
    </rPh>
    <phoneticPr fontId="2"/>
  </si>
  <si>
    <t>基金から2百万円繰入</t>
    <rPh sb="0" eb="2">
      <t>キキン</t>
    </rPh>
    <rPh sb="5" eb="8">
      <t>ヒャクマンエン</t>
    </rPh>
    <rPh sb="8" eb="10">
      <t>クリイレ</t>
    </rPh>
    <phoneticPr fontId="2"/>
  </si>
  <si>
    <t>スパランド真玉</t>
    <rPh sb="5" eb="7">
      <t>マタマ</t>
    </rPh>
    <phoneticPr fontId="2"/>
  </si>
  <si>
    <t>豊後高田市観光まちづくり会社</t>
    <rPh sb="0" eb="5">
      <t>ブンゴタカダシ</t>
    </rPh>
    <rPh sb="5" eb="7">
      <t>カンコウ</t>
    </rPh>
    <rPh sb="12" eb="14">
      <t>カイシャ</t>
    </rPh>
    <phoneticPr fontId="2"/>
  </si>
  <si>
    <t>地域振興基金</t>
    <rPh sb="0" eb="6">
      <t>チイキシンコウキキン</t>
    </rPh>
    <phoneticPr fontId="5"/>
  </si>
  <si>
    <t>公共施設整備基金</t>
    <rPh sb="0" eb="8">
      <t>コウキョウシセツセイビキキン</t>
    </rPh>
    <phoneticPr fontId="5"/>
  </si>
  <si>
    <t>職員退職手当基金</t>
    <rPh sb="0" eb="8">
      <t>ショクインタイショクテアテキキン</t>
    </rPh>
    <phoneticPr fontId="5"/>
  </si>
  <si>
    <t>地域福祉基金</t>
    <rPh sb="0" eb="6">
      <t>チイキフクシキキン</t>
    </rPh>
    <phoneticPr fontId="5"/>
  </si>
  <si>
    <t>ふるさと市町村圏基金</t>
    <rPh sb="4" eb="7">
      <t>シチョウソン</t>
    </rPh>
    <rPh sb="7" eb="8">
      <t>ケン</t>
    </rPh>
    <rPh sb="8" eb="10">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</si>
  <si>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</si>
  <si>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</si>
  <si>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現在高の増加や充当可能基金の減少により実質的な債務負担が増加したものの、充当可能財源等が将来負担額を上回っているため、H24から連続してマイナス値（比率なし）を維持している。また、有形固定資産減価償却率は類似団体と比較し低い水準である。これは、これまで庁舎や消防施設、図書館等の老朽化した施設の更新等を実施してきたためであると考えら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</si>
  <si>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</si>
  <si>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</si>
  <si>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</si>
  <si>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</si>
  <si>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</si>
  <si>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</si>
  <si>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地方債現在高の増加や充当可能基金の減少により実質的な債務負担が増加したものの、充当可能財源等が将来負担額を上回っているため、H24から連続してマイナス値（比率なし）を維持している。実質公債費比率は類似団体内平均値よりも低くなっているが、前年度から0.5ポイント増加している。これは、元利償還金の増加等による実質的な公債費負担の増加が標準財政規模の増加を上回ったことによる。今後も大型事業として広域で取り組むごみ処理施設整備事業が控えており、元利償還金の増加に留意する必要がある。</t>
    <rPh sb="39" eb="46">
      <t>ジュウトウカノウザイゲントウ</t>
    </rPh>
    <rPh sb="47" eb="52">
      <t>ショウライフタンガク</t>
    </rPh>
    <rPh sb="53" eb="55">
      <t>ウワマワ</t>
    </rPh>
    <rPh sb="141" eb="146">
      <t>ガンリショウカンキン</t>
    </rPh>
    <rPh sb="147" eb="150">
      <t>ゾウカトウ</t>
    </rPh>
    <rPh sb="153" eb="156">
      <t>ジッシツテキ</t>
    </rPh>
    <rPh sb="157" eb="160">
      <t>コウサイヒ</t>
    </rPh>
    <rPh sb="160" eb="162">
      <t>フタン</t>
    </rPh>
    <rPh sb="163" eb="165">
      <t>ゾウカ</t>
    </rPh>
    <rPh sb="166" eb="172">
      <t>ヒョウジュンザイセイキボ</t>
    </rPh>
    <rPh sb="173" eb="175">
      <t>ゾウカ</t>
    </rPh>
    <rPh sb="176" eb="178">
      <t>ウワマワ</t>
    </rPh>
    <rPh sb="226" eb="228">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</si>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</sst>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87" fontId="1" fillId="0" borderId="34" xfId="17" applyNumberFormat="1"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DFB9EA9-DA66-454B-83C0-4A92617039D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92919</c:v>
                </c:pt>
                <c:pt idx="2">
                  <c:v>103663</c:v>
                </c:pt>
                <c:pt idx="3">
                  <c:v>92012</c:v>
                </c:pt>
                <c:pt idx="4">
                  <c:v>91317</c:v>
                </c:pt>
              </c:numCache>
            </c:numRef>
          </c:val>
          <c:smooth val="0"/>
          <c:extLst>
            <c:ext xmlns:c16="http://schemas.microsoft.com/office/drawing/2014/chart" uri="{C3380CC4-5D6E-409C-BE32-E72D297353CC}">
              <c16:uniqueId val="{00000000-D291-4CBC-9400-21589D6A46C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98131</c:v>
                </c:pt>
                <c:pt idx="1">
                  <c:v>90309</c:v>
                </c:pt>
                <c:pt idx="2">
                  <c:v>126623</c:v>
                </c:pt>
                <c:pt idx="3">
                  <c:v>100286</c:v>
                </c:pt>
                <c:pt idx="4">
                  <c:v>103996</c:v>
                </c:pt>
              </c:numCache>
            </c:numRef>
          </c:val>
          <c:smooth val="0"/>
          <c:extLst>
            <c:ext xmlns:c16="http://schemas.microsoft.com/office/drawing/2014/chart" uri="{C3380CC4-5D6E-409C-BE32-E72D297353CC}">
              <c16:uniqueId val="{00000001-D291-4CBC-9400-21589D6A46C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4.2</c:v>
                </c:pt>
                <c:pt idx="1">
                  <c:v>7.83</c:v>
                </c:pt>
                <c:pt idx="2">
                  <c:v>5.41</c:v>
                </c:pt>
                <c:pt idx="3">
                  <c:v>4.67</c:v>
                </c:pt>
                <c:pt idx="4">
                  <c:v>4.58</c:v>
                </c:pt>
              </c:numCache>
            </c:numRef>
          </c:val>
          <c:extLst>
            <c:ext xmlns:c16="http://schemas.microsoft.com/office/drawing/2014/chart" uri="{C3380CC4-5D6E-409C-BE32-E72D297353CC}">
              <c16:uniqueId val="{00000000-6461-4B6C-9D94-1022976EB4A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33.799999999999997</c:v>
                </c:pt>
                <c:pt idx="1">
                  <c:v>34.39</c:v>
                </c:pt>
                <c:pt idx="2">
                  <c:v>35.75</c:v>
                </c:pt>
                <c:pt idx="3">
                  <c:v>39.06</c:v>
                </c:pt>
                <c:pt idx="4">
                  <c:v>40.619999999999997</c:v>
                </c:pt>
              </c:numCache>
            </c:numRef>
          </c:val>
          <c:extLst>
            <c:ext xmlns:c16="http://schemas.microsoft.com/office/drawing/2014/chart" uri="{C3380CC4-5D6E-409C-BE32-E72D297353CC}">
              <c16:uniqueId val="{00000001-6461-4B6C-9D94-1022976EB4A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2.2999999999999998</c:v>
                </c:pt>
                <c:pt idx="1">
                  <c:v>6.06</c:v>
                </c:pt>
                <c:pt idx="2">
                  <c:v>-1.4</c:v>
                </c:pt>
                <c:pt idx="3">
                  <c:v>2.82</c:v>
                </c:pt>
                <c:pt idx="4">
                  <c:v>11.3</c:v>
                </c:pt>
              </c:numCache>
            </c:numRef>
          </c:val>
          <c:smooth val="0"/>
          <c:extLst>
            <c:ext xmlns:c16="http://schemas.microsoft.com/office/drawing/2014/chart" uri="{C3380CC4-5D6E-409C-BE32-E72D297353CC}">
              <c16:uniqueId val="{00000002-6461-4B6C-9D94-1022976EB4A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3A3-4A71-B6EE-171B91A52F5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3A3-4A71-B6EE-171B91A52F5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3A3-4A71-B6EE-171B91A52F58}"/>
            </c:ext>
          </c:extLst>
        </c:ser>
        <c:ser>
          <c:idx val="3"/>
          <c:order val="3"/>
          <c:tx>
            <c:strRef>
              <c:f>データシート!$A$30</c:f>
              <c:strCache>
                <c:ptCount val="1"/>
                <c:pt idx="0">
                  <c:v>介護保険特別会計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c:v>
                </c:pt>
                <c:pt idx="2">
                  <c:v>#N/A</c:v>
                </c:pt>
                <c:pt idx="3">
                  <c:v>0.42</c:v>
                </c:pt>
                <c:pt idx="4">
                  <c:v>#N/A</c:v>
                </c:pt>
                <c:pt idx="5">
                  <c:v>1</c:v>
                </c:pt>
                <c:pt idx="6">
                  <c:v>#N/A</c:v>
                </c:pt>
                <c:pt idx="7">
                  <c:v>0.17</c:v>
                </c:pt>
                <c:pt idx="8">
                  <c:v>#N/A</c:v>
                </c:pt>
                <c:pt idx="9">
                  <c:v>0</c:v>
                </c:pt>
              </c:numCache>
            </c:numRef>
          </c:val>
          <c:extLst>
            <c:ext xmlns:c16="http://schemas.microsoft.com/office/drawing/2014/chart" uri="{C3380CC4-5D6E-409C-BE32-E72D297353CC}">
              <c16:uniqueId val="{00000003-C3A3-4A71-B6EE-171B91A52F58}"/>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0.56000000000000005</c:v>
                </c:pt>
                <c:pt idx="2">
                  <c:v>#N/A</c:v>
                </c:pt>
                <c:pt idx="3">
                  <c:v>0.8</c:v>
                </c:pt>
                <c:pt idx="4">
                  <c:v>#N/A</c:v>
                </c:pt>
                <c:pt idx="5">
                  <c:v>1.08</c:v>
                </c:pt>
                <c:pt idx="6">
                  <c:v>#N/A</c:v>
                </c:pt>
                <c:pt idx="7">
                  <c:v>0</c:v>
                </c:pt>
                <c:pt idx="8">
                  <c:v>#N/A</c:v>
                </c:pt>
                <c:pt idx="9">
                  <c:v>0</c:v>
                </c:pt>
              </c:numCache>
            </c:numRef>
          </c:val>
          <c:extLst>
            <c:ext xmlns:c16="http://schemas.microsoft.com/office/drawing/2014/chart" uri="{C3380CC4-5D6E-409C-BE32-E72D297353CC}">
              <c16:uniqueId val="{00000004-C3A3-4A71-B6EE-171B91A52F58}"/>
            </c:ext>
          </c:extLst>
        </c:ser>
        <c:ser>
          <c:idx val="5"/>
          <c:order val="5"/>
          <c:tx>
            <c:strRef>
              <c:f>データシート!$A$32</c:f>
              <c:strCache>
                <c:ptCount val="1"/>
                <c:pt idx="0">
                  <c:v>ケーブルネットワーク事業特別会計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C3A3-4A71-B6EE-171B91A52F58}"/>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6-C3A3-4A71-B6EE-171B91A52F5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0</c:v>
                </c:pt>
                <c:pt idx="4">
                  <c:v>#N/A</c:v>
                </c:pt>
                <c:pt idx="5">
                  <c:v>0.06</c:v>
                </c:pt>
                <c:pt idx="6">
                  <c:v>#N/A</c:v>
                </c:pt>
                <c:pt idx="7">
                  <c:v>0.18</c:v>
                </c:pt>
                <c:pt idx="8">
                  <c:v>#N/A</c:v>
                </c:pt>
                <c:pt idx="9">
                  <c:v>0.09</c:v>
                </c:pt>
              </c:numCache>
            </c:numRef>
          </c:val>
          <c:extLst>
            <c:ext xmlns:c16="http://schemas.microsoft.com/office/drawing/2014/chart" uri="{C3380CC4-5D6E-409C-BE32-E72D297353CC}">
              <c16:uniqueId val="{00000007-C3A3-4A71-B6EE-171B91A52F5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4.2</c:v>
                </c:pt>
                <c:pt idx="2">
                  <c:v>#N/A</c:v>
                </c:pt>
                <c:pt idx="3">
                  <c:v>7.83</c:v>
                </c:pt>
                <c:pt idx="4">
                  <c:v>#N/A</c:v>
                </c:pt>
                <c:pt idx="5">
                  <c:v>5.4</c:v>
                </c:pt>
                <c:pt idx="6">
                  <c:v>#N/A</c:v>
                </c:pt>
                <c:pt idx="7">
                  <c:v>4.67</c:v>
                </c:pt>
                <c:pt idx="8">
                  <c:v>#N/A</c:v>
                </c:pt>
                <c:pt idx="9">
                  <c:v>4.57</c:v>
                </c:pt>
              </c:numCache>
            </c:numRef>
          </c:val>
          <c:extLst>
            <c:ext xmlns:c16="http://schemas.microsoft.com/office/drawing/2014/chart" uri="{C3380CC4-5D6E-409C-BE32-E72D297353CC}">
              <c16:uniqueId val="{00000008-C3A3-4A71-B6EE-171B91A52F5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3.11</c:v>
                </c:pt>
                <c:pt idx="2">
                  <c:v>#N/A</c:v>
                </c:pt>
                <c:pt idx="3">
                  <c:v>3.65</c:v>
                </c:pt>
                <c:pt idx="4">
                  <c:v>#N/A</c:v>
                </c:pt>
                <c:pt idx="5">
                  <c:v>4.45</c:v>
                </c:pt>
                <c:pt idx="6">
                  <c:v>#N/A</c:v>
                </c:pt>
                <c:pt idx="7">
                  <c:v>4.8</c:v>
                </c:pt>
                <c:pt idx="8">
                  <c:v>#N/A</c:v>
                </c:pt>
                <c:pt idx="9">
                  <c:v>4.83</c:v>
                </c:pt>
              </c:numCache>
            </c:numRef>
          </c:val>
          <c:extLst>
            <c:ext xmlns:c16="http://schemas.microsoft.com/office/drawing/2014/chart" uri="{C3380CC4-5D6E-409C-BE32-E72D297353CC}">
              <c16:uniqueId val="{00000009-C3A3-4A71-B6EE-171B91A52F5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1830</c:v>
                </c:pt>
                <c:pt idx="5">
                  <c:v>1837</c:v>
                </c:pt>
                <c:pt idx="8">
                  <c:v>1736</c:v>
                </c:pt>
                <c:pt idx="11">
                  <c:v>1578</c:v>
                </c:pt>
                <c:pt idx="14">
                  <c:v>1651</c:v>
                </c:pt>
              </c:numCache>
            </c:numRef>
          </c:val>
          <c:extLst>
            <c:ext xmlns:c16="http://schemas.microsoft.com/office/drawing/2014/chart" uri="{C3380CC4-5D6E-409C-BE32-E72D297353CC}">
              <c16:uniqueId val="{00000000-348C-44FC-BFCA-6F414ECBD4D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348C-44FC-BFCA-6F414ECBD4D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48C-44FC-BFCA-6F414ECBD4D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48C-44FC-BFCA-6F414ECBD4D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319</c:v>
                </c:pt>
                <c:pt idx="3">
                  <c:v>335</c:v>
                </c:pt>
                <c:pt idx="6">
                  <c:v>323</c:v>
                </c:pt>
                <c:pt idx="9">
                  <c:v>320</c:v>
                </c:pt>
                <c:pt idx="12">
                  <c:v>300</c:v>
                </c:pt>
              </c:numCache>
            </c:numRef>
          </c:val>
          <c:extLst>
            <c:ext xmlns:c16="http://schemas.microsoft.com/office/drawing/2014/chart" uri="{C3380CC4-5D6E-409C-BE32-E72D297353CC}">
              <c16:uniqueId val="{00000004-348C-44FC-BFCA-6F414ECBD4D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48C-44FC-BFCA-6F414ECBD4D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48C-44FC-BFCA-6F414ECBD4D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1716</c:v>
                </c:pt>
                <c:pt idx="3">
                  <c:v>1736</c:v>
                </c:pt>
                <c:pt idx="6">
                  <c:v>1667</c:v>
                </c:pt>
                <c:pt idx="9">
                  <c:v>1573</c:v>
                </c:pt>
                <c:pt idx="12">
                  <c:v>1701</c:v>
                </c:pt>
              </c:numCache>
            </c:numRef>
          </c:val>
          <c:extLst>
            <c:ext xmlns:c16="http://schemas.microsoft.com/office/drawing/2014/chart" uri="{C3380CC4-5D6E-409C-BE32-E72D297353CC}">
              <c16:uniqueId val="{00000007-348C-44FC-BFCA-6F414ECBD4D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205</c:v>
                </c:pt>
                <c:pt idx="2">
                  <c:v>#N/A</c:v>
                </c:pt>
                <c:pt idx="3">
                  <c:v>#N/A</c:v>
                </c:pt>
                <c:pt idx="4">
                  <c:v>234</c:v>
                </c:pt>
                <c:pt idx="5">
                  <c:v>#N/A</c:v>
                </c:pt>
                <c:pt idx="6">
                  <c:v>#N/A</c:v>
                </c:pt>
                <c:pt idx="7">
                  <c:v>254</c:v>
                </c:pt>
                <c:pt idx="8">
                  <c:v>#N/A</c:v>
                </c:pt>
                <c:pt idx="9">
                  <c:v>#N/A</c:v>
                </c:pt>
                <c:pt idx="10">
                  <c:v>315</c:v>
                </c:pt>
                <c:pt idx="11">
                  <c:v>#N/A</c:v>
                </c:pt>
                <c:pt idx="12">
                  <c:v>#N/A</c:v>
                </c:pt>
                <c:pt idx="13">
                  <c:v>351</c:v>
                </c:pt>
                <c:pt idx="14">
                  <c:v>#N/A</c:v>
                </c:pt>
              </c:numCache>
            </c:numRef>
          </c:val>
          <c:smooth val="0"/>
          <c:extLst>
            <c:ext xmlns:c16="http://schemas.microsoft.com/office/drawing/2014/chart" uri="{C3380CC4-5D6E-409C-BE32-E72D297353CC}">
              <c16:uniqueId val="{00000008-348C-44FC-BFCA-6F414ECBD4D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15996</c:v>
                </c:pt>
                <c:pt idx="5">
                  <c:v>15271</c:v>
                </c:pt>
                <c:pt idx="8">
                  <c:v>14248</c:v>
                </c:pt>
                <c:pt idx="11">
                  <c:v>15120</c:v>
                </c:pt>
                <c:pt idx="14">
                  <c:v>15515</c:v>
                </c:pt>
              </c:numCache>
            </c:numRef>
          </c:val>
          <c:extLst>
            <c:ext xmlns:c16="http://schemas.microsoft.com/office/drawing/2014/chart" uri="{C3380CC4-5D6E-409C-BE32-E72D297353CC}">
              <c16:uniqueId val="{00000000-F328-4687-A8C6-044B49D76DB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367</c:v>
                </c:pt>
                <c:pt idx="5">
                  <c:v>341</c:v>
                </c:pt>
                <c:pt idx="8">
                  <c:v>291</c:v>
                </c:pt>
                <c:pt idx="11">
                  <c:v>266</c:v>
                </c:pt>
                <c:pt idx="14">
                  <c:v>240</c:v>
                </c:pt>
              </c:numCache>
            </c:numRef>
          </c:val>
          <c:extLst>
            <c:ext xmlns:c16="http://schemas.microsoft.com/office/drawing/2014/chart" uri="{C3380CC4-5D6E-409C-BE32-E72D297353CC}">
              <c16:uniqueId val="{00000001-F328-4687-A8C6-044B49D76DB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8983</c:v>
                </c:pt>
                <c:pt idx="5">
                  <c:v>9973</c:v>
                </c:pt>
                <c:pt idx="8">
                  <c:v>10554</c:v>
                </c:pt>
                <c:pt idx="11">
                  <c:v>11084</c:v>
                </c:pt>
                <c:pt idx="14">
                  <c:v>10672</c:v>
                </c:pt>
              </c:numCache>
            </c:numRef>
          </c:val>
          <c:extLst>
            <c:ext xmlns:c16="http://schemas.microsoft.com/office/drawing/2014/chart" uri="{C3380CC4-5D6E-409C-BE32-E72D297353CC}">
              <c16:uniqueId val="{00000002-F328-4687-A8C6-044B49D76DB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328-4687-A8C6-044B49D76DB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328-4687-A8C6-044B49D76DB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328-4687-A8C6-044B49D76DB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2945</c:v>
                </c:pt>
                <c:pt idx="3">
                  <c:v>2926</c:v>
                </c:pt>
                <c:pt idx="6">
                  <c:v>3023</c:v>
                </c:pt>
                <c:pt idx="9">
                  <c:v>2984</c:v>
                </c:pt>
                <c:pt idx="12">
                  <c:v>2998</c:v>
                </c:pt>
              </c:numCache>
            </c:numRef>
          </c:val>
          <c:extLst>
            <c:ext xmlns:c16="http://schemas.microsoft.com/office/drawing/2014/chart" uri="{C3380CC4-5D6E-409C-BE32-E72D297353CC}">
              <c16:uniqueId val="{00000006-F328-4687-A8C6-044B49D76DB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328-4687-A8C6-044B49D76DB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2828</c:v>
                </c:pt>
                <c:pt idx="3">
                  <c:v>2651</c:v>
                </c:pt>
                <c:pt idx="6">
                  <c:v>2658</c:v>
                </c:pt>
                <c:pt idx="9">
                  <c:v>2566</c:v>
                </c:pt>
                <c:pt idx="12">
                  <c:v>2394</c:v>
                </c:pt>
              </c:numCache>
            </c:numRef>
          </c:val>
          <c:extLst>
            <c:ext xmlns:c16="http://schemas.microsoft.com/office/drawing/2014/chart" uri="{C3380CC4-5D6E-409C-BE32-E72D297353CC}">
              <c16:uniqueId val="{00000008-F328-4687-A8C6-044B49D76DB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328-4687-A8C6-044B49D76DB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15802</c:v>
                </c:pt>
                <c:pt idx="3">
                  <c:v>15828</c:v>
                </c:pt>
                <c:pt idx="6">
                  <c:v>15933</c:v>
                </c:pt>
                <c:pt idx="9">
                  <c:v>16202</c:v>
                </c:pt>
                <c:pt idx="12">
                  <c:v>16617</c:v>
                </c:pt>
              </c:numCache>
            </c:numRef>
          </c:val>
          <c:extLst>
            <c:ext xmlns:c16="http://schemas.microsoft.com/office/drawing/2014/chart" uri="{C3380CC4-5D6E-409C-BE32-E72D297353CC}">
              <c16:uniqueId val="{0000000A-F328-4687-A8C6-044B49D76DB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328-4687-A8C6-044B49D76DB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3084</c:v>
                </c:pt>
                <c:pt idx="1">
                  <c:v>3358</c:v>
                </c:pt>
                <c:pt idx="2">
                  <c:v>3593</c:v>
                </c:pt>
              </c:numCache>
            </c:numRef>
          </c:val>
          <c:extLst>
            <c:ext xmlns:c16="http://schemas.microsoft.com/office/drawing/2014/chart" uri="{C3380CC4-5D6E-409C-BE32-E72D297353CC}">
              <c16:uniqueId val="{00000000-619C-41E7-B828-3FDA0DB48A1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2014</c:v>
                </c:pt>
                <c:pt idx="1">
                  <c:v>2075</c:v>
                </c:pt>
                <c:pt idx="2">
                  <c:v>1539</c:v>
                </c:pt>
              </c:numCache>
            </c:numRef>
          </c:val>
          <c:extLst>
            <c:ext xmlns:c16="http://schemas.microsoft.com/office/drawing/2014/chart" uri="{C3380CC4-5D6E-409C-BE32-E72D297353CC}">
              <c16:uniqueId val="{00000001-619C-41E7-B828-3FDA0DB48A1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6401</c:v>
                </c:pt>
                <c:pt idx="1">
                  <c:v>6463</c:v>
                </c:pt>
                <c:pt idx="2">
                  <c:v>6384</c:v>
                </c:pt>
              </c:numCache>
            </c:numRef>
          </c:val>
          <c:extLst>
            <c:ext xmlns:c16="http://schemas.microsoft.com/office/drawing/2014/chart" uri="{C3380CC4-5D6E-409C-BE32-E72D297353CC}">
              <c16:uniqueId val="{00000002-619C-41E7-B828-3FDA0DB48A1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{E6718B2C-8E6D-437D-A626-AACB4E55896C}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F51-4E9A-80F8-638A9BDB16D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{DFEFB12E-06D8-4884-8BA3-EB09D89CF564}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51-4E9A-80F8-638A9BDB16D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{08CBB5C1-1A5C-44EF-B636-25D204636119}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51-4E9A-80F8-638A9BDB16D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{ACD040B7-A874-492B-8699-852CE30956FF}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51-4E9A-80F8-638A9BDB16D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{3AC44A0F-115B-47C5-8764-C7E8DACC6166}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51-4E9A-80F8-638A9BDB16D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{A0B19D82-B630-41B1-83A7-375094413934}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F51-4E9A-80F8-638A9BDB16D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{DD511A32-8706-4C0B-9D4D-CD0B6B63E522}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F51-4E9A-80F8-638A9BDB16D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{1FA18AC3-5336-438B-93D6-0B9D9AF3D375}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F51-4E9A-80F8-638A9BDB16D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{B18A2A7E-8026-4671-BD2E-233F186A8B2E}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F51-4E9A-80F8-638A9BDB16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51.6</c:v>
                </c:pt>
                <c:pt idx="8">
                  <c:v>53.1</c:v>
                </c:pt>
                <c:pt idx="16">
                  <c:v>54.4</c:v>
                </c:pt>
                <c:pt idx="24">
                  <c:v>55.8</c:v>
                </c:pt>
                <c:pt idx="32">
                  <c:v>57.4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F51-4E9A-80F8-638A9BDB16D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{13C5DA38-01EB-4349-A209-8329E5C5794C}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F51-4E9A-80F8-638A9BDB16D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{8D1D4C86-E90A-494D-BB60-79490C4346DF}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51-4E9A-80F8-638A9BDB16D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{6CB8857C-240B-47F6-8503-6B312C8C7CF8}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51-4E9A-80F8-638A9BDB16D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{330DAA16-77FD-4A36-9819-77786772F218}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51-4E9A-80F8-638A9BDB16D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{BEF5ACBF-5266-497A-94A9-B4B7056F7809}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51-4E9A-80F8-638A9BDB16D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{B94F33DA-B958-4CB5-A2C5-F76853ECE821}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F51-4E9A-80F8-638A9BDB16D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{66D9972F-B7DC-4C22-A821-C9007AE462F3}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F51-4E9A-80F8-638A9BDB16D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{1248CC18-E6D9-4595-A094-0B9207ACD94D}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F51-4E9A-80F8-638A9BDB16D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{EFA3DB62-C260-4BB6-8371-CB6DB80F2195}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F51-4E9A-80F8-638A9BDB16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8F51-4E9A-80F8-638A9BDB16DD}"/>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{6CFE6B56-4141-4CF2-8E66-210831C5BE40}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8DD-410C-BC50-046531E14FF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{DF23213A-DBD7-4F49-BD85-99C994908508}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DD-410C-BC50-046531E14FF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{918A6039-A43D-4726-B5C6-6DDAAA5CE893}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DD-410C-BC50-046531E14FF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{784DE3C1-F4F3-4B33-A69A-110AE03CB564}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DD-410C-BC50-046531E14FF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{FD465BE1-4233-4FB6-B0A7-A550CDCAEB08}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DD-410C-BC50-046531E14FF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{A0E4A887-26CE-49B8-85A3-2C89BA315883}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8DD-410C-BC50-046531E14FF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{C87A3B7F-D0AD-405C-AD46-6B99E2542A69}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8DD-410C-BC50-046531E14FF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{B7711FC5-116E-4C82-BE82-14254F5DAAC5}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8DD-410C-BC50-046531E14FF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{C854F553-ABE6-4093-8AF4-5EE06FD8B3BC}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8DD-410C-BC50-046531E14FF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c:v>
                </c:pt>
                <c:pt idx="8">
                  <c:v>4.4000000000000004</c:v>
                </c:pt>
                <c:pt idx="16">
                  <c:v>3.3</c:v>
                </c:pt>
                <c:pt idx="24">
                  <c:v>3.8</c:v>
                </c:pt>
                <c:pt idx="32">
                  <c:v>4.3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8DD-410C-BC50-046531E14FF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{FE5936FF-F444-4571-B6A2-4497EA3DA01D}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8DD-410C-BC50-046531E14FF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{9A29ED76-7D87-47E7-9545-422A672E10B0}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DD-410C-BC50-046531E14FF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{3A483870-5757-4A38-A13C-72C81011EF21}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DD-410C-BC50-046531E14FF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{0D6E6875-A9D8-41EE-9804-2CDAD6E2B5A6}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DD-410C-BC50-046531E14FF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{01B7C334-DED6-4E3A-9AF8-B7C5D80F893D}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DD-410C-BC50-046531E14FF2}"/>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{0FC2DF82-F0F8-429F-BDD3-0F99CD7BAAD8}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8DD-410C-BC50-046531E14FF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{6670ADFE-3BFF-47B4-99B4-A557215964D8}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8DD-410C-BC50-046531E14FF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{02FE7F9A-D6CD-4692-8D3A-72CE7F0C2646}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8DD-410C-BC50-046531E14FF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{4D40B6E8-6F0E-4344-960B-BC622AA952D9}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8DD-410C-BC50-046531E14FF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58DD-410C-BC50-046531E14FF2}"/>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大分県豊後高田市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21,748
20,723
206.24
19,249,811
18,750,739
404,765
8,846,039
16,617,382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人口減少や全国平均を上回る高齢化率（人口に占める</a:t>
          </a:r>
          <a:r>
            <a:rPr kumimoji="1" lang="en-US" altLang="ja-JP" sz="1100">
              <a:solidFill>
                <a:schemeClr val="dk1"/>
              </a:solidFill>
              <a:effectLst/>
              <a:latin typeface="+mn-lt"/>
              <a:ea typeface="+mn-ea"/>
              <a:cs typeface="+mn-cs"/>
            </a:rPr>
            <a:t>65</a:t>
          </a:r>
          <a:r>
            <a:rPr kumimoji="1" lang="ja-JP" altLang="ja-JP" sz="1100">
              <a:solidFill>
                <a:schemeClr val="dk1"/>
              </a:solidFill>
              <a:effectLst/>
              <a:latin typeface="+mn-lt"/>
              <a:ea typeface="+mn-ea"/>
              <a:cs typeface="+mn-cs"/>
            </a:rPr>
            <a:t>歳以上人口の割合：</a:t>
          </a:r>
          <a:r>
            <a:rPr kumimoji="1" lang="en-US" altLang="ja-JP" sz="1100">
              <a:solidFill>
                <a:schemeClr val="dk1"/>
              </a:solidFill>
              <a:effectLst/>
              <a:latin typeface="+mn-lt"/>
              <a:ea typeface="+mn-ea"/>
              <a:cs typeface="+mn-cs"/>
            </a:rPr>
            <a:t>38.2</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月末時点））に加え、市内に中心となる産業がないこと等により財政基盤が弱く、類似団体平均を大きく下回っている。</a:t>
          </a:r>
          <a:endParaRPr lang="ja-JP" altLang="ja-JP" sz="1400">
            <a:effectLst/>
          </a:endParaRPr>
        </a:p>
        <a:p>
          <a:r>
            <a:rPr kumimoji="1" lang="ja-JP" altLang="ja-JP" sz="1100">
              <a:solidFill>
                <a:schemeClr val="dk1"/>
              </a:solidFill>
              <a:effectLst/>
              <a:latin typeface="+mn-lt"/>
              <a:ea typeface="+mn-ea"/>
              <a:cs typeface="+mn-cs"/>
            </a:rPr>
            <a:t>　過去</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年間は、ほぼ横ばいで推移しており、今後も横ばいであることが予想される。</a:t>
          </a:r>
          <a:endParaRPr lang="ja-JP" altLang="ja-JP" sz="1400">
            <a:effectLst/>
          </a:endParaRPr>
        </a:p>
        <a:p>
          <a:r>
            <a:rPr kumimoji="1" lang="ja-JP" altLang="ja-JP" sz="1100">
              <a:solidFill>
                <a:schemeClr val="dk1"/>
              </a:solidFill>
              <a:effectLst/>
              <a:latin typeface="+mn-lt"/>
              <a:ea typeface="+mn-ea"/>
              <a:cs typeface="+mn-cs"/>
            </a:rPr>
            <a:t>　行財政運営の効率化に努めるとともに税収確保につながる定住施策や企業誘致を推進することで、地域経済の活性化を図り、自主財源確保に努める。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60778</xdr:rowOff>
    </xdr:from>
    <xdr:to>
      <xdr:col>23</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433128"/>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59162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129722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74676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129722</xdr:rowOff>
    </xdr:from>
    <xdr:to>
      <xdr:col>15</xdr:col>
      <xdr:colOff>82550</xdr:colOff>
      <xdr:row>43</xdr:row>
      <xdr:rowOff>129722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129722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4676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9978</xdr:rowOff>
    </xdr:from>
    <xdr:to>
      <xdr:col>23</xdr:col>
      <xdr:colOff>184150</xdr:colOff>
      <xdr:row>43</xdr:row>
      <xdr:rowOff>111578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153505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5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165299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78922</xdr:rowOff>
    </xdr:from>
    <xdr:to>
      <xdr:col>11</xdr:col>
      <xdr:colOff>82550</xdr:colOff>
      <xdr:row>44</xdr:row>
      <xdr:rowOff>9072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165299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R1</a:t>
          </a:r>
          <a:r>
            <a:rPr kumimoji="1" lang="ja-JP" altLang="ja-JP" sz="1100">
              <a:solidFill>
                <a:schemeClr val="dk1"/>
              </a:solidFill>
              <a:effectLst/>
              <a:latin typeface="+mn-lt"/>
              <a:ea typeface="+mn-ea"/>
              <a:cs typeface="+mn-cs"/>
            </a:rPr>
            <a:t>年度に行った繰上償還により</a:t>
          </a:r>
          <a:r>
            <a:rPr kumimoji="1" lang="en-US" altLang="ja-JP" sz="1100">
              <a:solidFill>
                <a:schemeClr val="dk1"/>
              </a:solidFill>
              <a:effectLst/>
              <a:latin typeface="+mn-lt"/>
              <a:ea typeface="+mn-ea"/>
              <a:cs typeface="+mn-cs"/>
            </a:rPr>
            <a:t>R2</a:t>
          </a:r>
          <a:r>
            <a:rPr kumimoji="1" lang="ja-JP" altLang="ja-JP" sz="1100">
              <a:solidFill>
                <a:schemeClr val="dk1"/>
              </a:solidFill>
              <a:effectLst/>
              <a:latin typeface="+mn-lt"/>
              <a:ea typeface="+mn-ea"/>
              <a:cs typeface="+mn-cs"/>
            </a:rPr>
            <a:t>年度からは類似団体平均を下回っているが、人件費は類似団体平均と比較して高い水準にある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これまでの行財政改革の取組を引き継ぎ、自主財源の確保と経常経費の抑制に留意するとともに、財政構造の硬直化を招かないように努める。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167217</xdr:rowOff>
    </xdr:from>
    <xdr:to>
      <xdr:col>23</xdr:col>
      <xdr:colOff>133350</xdr:colOff>
      <xdr:row>60</xdr:row>
      <xdr:rowOff>105833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111317"/>
          <a:ext cx="8382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40657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499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167217</xdr:rowOff>
    </xdr:from>
    <xdr:to>
      <xdr:col>19</xdr:col>
      <xdr:colOff>133350</xdr:colOff>
      <xdr:row>60</xdr:row>
      <xdr:rowOff>65617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111317"/>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90610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549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57</xdr:row>
      <xdr:rowOff>105410</xdr:rowOff>
    </xdr:from>
    <xdr:to>
      <xdr:col>15</xdr:col>
      <xdr:colOff>82550</xdr:colOff>
      <xdr:row>60</xdr:row>
      <xdr:rowOff>65617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9878060"/>
          <a:ext cx="889000" cy="47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42350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50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57</xdr:row>
      <xdr:rowOff>105410</xdr:rowOff>
    </xdr:from>
    <xdr:to>
      <xdr:col>11</xdr:col>
      <xdr:colOff>31750</xdr:colOff>
      <xdr:row>60</xdr:row>
      <xdr:rowOff>154094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9878060"/>
          <a:ext cx="889000" cy="56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71560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18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74523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55033</xdr:rowOff>
    </xdr:from>
    <xdr:to>
      <xdr:col>23</xdr:col>
      <xdr:colOff>184150</xdr:colOff>
      <xdr:row>60</xdr:row>
      <xdr:rowOff>156633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71560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18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116417</xdr:rowOff>
    </xdr:from>
    <xdr:to>
      <xdr:col>19</xdr:col>
      <xdr:colOff>184150</xdr:colOff>
      <xdr:row>59</xdr:row>
      <xdr:rowOff>46567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06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56744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9829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14817</xdr:rowOff>
    </xdr:from>
    <xdr:to>
      <xdr:col>15</xdr:col>
      <xdr:colOff>133350</xdr:colOff>
      <xdr:row>60</xdr:row>
      <xdr:rowOff>116417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126594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54610</xdr:rowOff>
    </xdr:from>
    <xdr:to>
      <xdr:col>11</xdr:col>
      <xdr:colOff>82550</xdr:colOff>
      <xdr:row>57</xdr:row>
      <xdr:rowOff>156210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982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55</xdr:row>
      <xdr:rowOff>166387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59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103294</xdr:rowOff>
    </xdr:from>
    <xdr:to>
      <xdr:col>7</xdr:col>
      <xdr:colOff>31750</xdr:colOff>
      <xdr:row>61</xdr:row>
      <xdr:rowOff>33444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39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43621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[240,403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して高い水準で推移しているのは、主に人件費が要因となっている。これは、消防業務やごみ処理業務を一部事務組合ではなく直営で実施していること等によるものであるが、これまでの行財政改革の取組を引き継ぎ、今後も人件費の抑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106646</xdr:rowOff>
    </xdr:from>
    <xdr:to>
      <xdr:col>23</xdr:col>
      <xdr:colOff>133350</xdr:colOff>
      <xdr:row>84</xdr:row>
      <xdr:rowOff>156885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508446"/>
          <a:ext cx="838200" cy="5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17637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47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85547</xdr:rowOff>
    </xdr:from>
    <xdr:to>
      <xdr:col>19</xdr:col>
      <xdr:colOff>133350</xdr:colOff>
      <xdr:row>84</xdr:row>
      <xdr:rowOff>106646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487347"/>
          <a:ext cx="889000" cy="2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30579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9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39608</xdr:rowOff>
    </xdr:from>
    <xdr:to>
      <xdr:col>15</xdr:col>
      <xdr:colOff>82550</xdr:colOff>
      <xdr:row>84</xdr:row>
      <xdr:rowOff>85547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441408"/>
          <a:ext cx="889000" cy="45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26376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39608</xdr:rowOff>
    </xdr:from>
    <xdr:to>
      <xdr:col>11</xdr:col>
      <xdr:colOff>31750</xdr:colOff>
      <xdr:row>84</xdr:row>
      <xdr:rowOff>53584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441408"/>
          <a:ext cx="889000" cy="13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163571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5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132974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20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106085</xdr:rowOff>
    </xdr:from>
    <xdr:to>
      <xdr:col>23</xdr:col>
      <xdr:colOff>184150</xdr:colOff>
      <xdr:row>85</xdr:row>
      <xdr:rowOff>36235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50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78162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47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55846</xdr:rowOff>
    </xdr:from>
    <xdr:to>
      <xdr:col>19</xdr:col>
      <xdr:colOff>184150</xdr:colOff>
      <xdr:row>84</xdr:row>
      <xdr:rowOff>157446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45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142223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544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34747</xdr:rowOff>
    </xdr:from>
    <xdr:to>
      <xdr:col>15</xdr:col>
      <xdr:colOff>133350</xdr:colOff>
      <xdr:row>84</xdr:row>
      <xdr:rowOff>136347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43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121124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522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160258</xdr:rowOff>
    </xdr:from>
    <xdr:to>
      <xdr:col>11</xdr:col>
      <xdr:colOff>82550</xdr:colOff>
      <xdr:row>84</xdr:row>
      <xdr:rowOff>90408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39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75185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47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2784</xdr:rowOff>
    </xdr:from>
    <xdr:to>
      <xdr:col>7</xdr:col>
      <xdr:colOff>31750</xdr:colOff>
      <xdr:row>84</xdr:row>
      <xdr:rowOff>104384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40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89161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490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国家公務員の給与削減にあわせ、本市も平成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月から引き下げをおこなったところであるが、類似団体平均を</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上回っている。</a:t>
          </a:r>
          <a:endParaRPr lang="ja-JP" altLang="ja-JP" sz="1400">
            <a:effectLst/>
          </a:endParaRPr>
        </a:p>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年度に給与制度の総合的見直しを実施したが、今後も給与の適正化に努める。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69850</xdr:rowOff>
    </xdr:from>
    <xdr:to>
      <xdr:col>81</xdr:col>
      <xdr:colOff>44450</xdr:colOff>
      <xdr:row>89</xdr:row>
      <xdr:rowOff>166370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32890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21607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23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166370</xdr:rowOff>
    </xdr:from>
    <xdr:to>
      <xdr:col>77</xdr:col>
      <xdr:colOff>44450</xdr:colOff>
      <xdr:row>90</xdr:row>
      <xdr:rowOff>19050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4254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116857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4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45720</xdr:rowOff>
    </xdr:from>
    <xdr:to>
      <xdr:col>72</xdr:col>
      <xdr:colOff>203200</xdr:colOff>
      <xdr:row>90</xdr:row>
      <xdr:rowOff>19050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30477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7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45720</xdr:rowOff>
    </xdr:from>
    <xdr:to>
      <xdr:col>68</xdr:col>
      <xdr:colOff>152400</xdr:colOff>
      <xdr:row>89</xdr:row>
      <xdr:rowOff>69850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3047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165116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165116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19050</xdr:rowOff>
    </xdr:from>
    <xdr:to>
      <xdr:col>81</xdr:col>
      <xdr:colOff>95250</xdr:colOff>
      <xdr:row>89</xdr:row>
      <xdr:rowOff>120650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86377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115570</xdr:rowOff>
    </xdr:from>
    <xdr:to>
      <xdr:col>77</xdr:col>
      <xdr:colOff>95250</xdr:colOff>
      <xdr:row>90</xdr:row>
      <xdr:rowOff>45720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3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90</xdr:row>
      <xdr:rowOff>30497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46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139700</xdr:rowOff>
    </xdr:from>
    <xdr:to>
      <xdr:col>73</xdr:col>
      <xdr:colOff>44450</xdr:colOff>
      <xdr:row>90</xdr:row>
      <xdr:rowOff>69850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39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90</xdr:row>
      <xdr:rowOff>54627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48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166370</xdr:rowOff>
    </xdr:from>
    <xdr:to>
      <xdr:col>68</xdr:col>
      <xdr:colOff>203200</xdr:colOff>
      <xdr:row>89</xdr:row>
      <xdr:rowOff>96520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5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81297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4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19050</xdr:rowOff>
    </xdr:from>
    <xdr:to>
      <xdr:col>64</xdr:col>
      <xdr:colOff>152400</xdr:colOff>
      <xdr:row>89</xdr:row>
      <xdr:rowOff>120650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105427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職員数は横ばいだが、人口が年々減少しているため、人口千人当たり職員数は増となっている。（人口は前年から</a:t>
          </a:r>
          <a:r>
            <a:rPr kumimoji="1" lang="en-US" altLang="ja-JP" sz="1100">
              <a:solidFill>
                <a:schemeClr val="dk1"/>
              </a:solidFill>
              <a:effectLst/>
              <a:latin typeface="+mn-lt"/>
              <a:ea typeface="+mn-ea"/>
              <a:cs typeface="+mn-cs"/>
            </a:rPr>
            <a:t>212</a:t>
          </a:r>
          <a:r>
            <a:rPr kumimoji="1" lang="ja-JP" altLang="ja-JP" sz="1100">
              <a:solidFill>
                <a:schemeClr val="dk1"/>
              </a:solidFill>
              <a:effectLst/>
              <a:latin typeface="+mn-lt"/>
              <a:ea typeface="+mn-ea"/>
              <a:cs typeface="+mn-cs"/>
            </a:rPr>
            <a:t>人減）</a:t>
          </a:r>
          <a:endParaRPr lang="ja-JP" altLang="ja-JP" sz="1400">
            <a:effectLst/>
          </a:endParaRPr>
        </a:p>
        <a:p>
          <a:r>
            <a:rPr kumimoji="1" lang="ja-JP" altLang="ja-JP" sz="1100">
              <a:solidFill>
                <a:schemeClr val="dk1"/>
              </a:solidFill>
              <a:effectLst/>
              <a:latin typeface="+mn-lt"/>
              <a:ea typeface="+mn-ea"/>
              <a:cs typeface="+mn-cs"/>
            </a:rPr>
            <a:t>　今後は退職者数とのバランスを考慮しながら、各年代における採用職員数の平準化を図り、適正な人員配置に努めていく。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14424</xdr:rowOff>
    </xdr:from>
    <xdr:to>
      <xdr:col>81</xdr:col>
      <xdr:colOff>44450</xdr:colOff>
      <xdr:row>65</xdr:row>
      <xdr:rowOff>69578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158674"/>
          <a:ext cx="8382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18795</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77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165191</xdr:rowOff>
    </xdr:from>
    <xdr:to>
      <xdr:col>77</xdr:col>
      <xdr:colOff>44450</xdr:colOff>
      <xdr:row>65</xdr:row>
      <xdr:rowOff>14424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137991"/>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83021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70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128996</xdr:rowOff>
    </xdr:from>
    <xdr:to>
      <xdr:col>72</xdr:col>
      <xdr:colOff>203200</xdr:colOff>
      <xdr:row>64</xdr:row>
      <xdr:rowOff>165191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101796"/>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64061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115207</xdr:rowOff>
    </xdr:from>
    <xdr:to>
      <xdr:col>68</xdr:col>
      <xdr:colOff>152400</xdr:colOff>
      <xdr:row>64</xdr:row>
      <xdr:rowOff>128996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088007"/>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50273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33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33037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18778</xdr:rowOff>
    </xdr:from>
    <xdr:to>
      <xdr:col>81</xdr:col>
      <xdr:colOff>95250</xdr:colOff>
      <xdr:row>65</xdr:row>
      <xdr:rowOff>120378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16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162305</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135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135074</xdr:rowOff>
    </xdr:from>
    <xdr:to>
      <xdr:col>77</xdr:col>
      <xdr:colOff>95250</xdr:colOff>
      <xdr:row>65</xdr:row>
      <xdr:rowOff>65224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10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50001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194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114391</xdr:rowOff>
    </xdr:from>
    <xdr:to>
      <xdr:col>73</xdr:col>
      <xdr:colOff>44450</xdr:colOff>
      <xdr:row>65</xdr:row>
      <xdr:rowOff>44541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08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29318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173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78196</xdr:rowOff>
    </xdr:from>
    <xdr:to>
      <xdr:col>68</xdr:col>
      <xdr:colOff>203200</xdr:colOff>
      <xdr:row>65</xdr:row>
      <xdr:rowOff>8346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05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164573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13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64407</xdr:rowOff>
    </xdr:from>
    <xdr:to>
      <xdr:col>64</xdr:col>
      <xdr:colOff>152400</xdr:colOff>
      <xdr:row>64</xdr:row>
      <xdr:rowOff>166007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03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150784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12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latin typeface="+mn-ea"/>
              <a:ea typeface="+mn-ea"/>
            </a:rPr>
            <a:t>R5</a:t>
          </a:r>
          <a:r>
            <a:rPr kumimoji="1" lang="ja-JP" altLang="en-US" sz="1100">
              <a:latin typeface="+mn-ea"/>
              <a:ea typeface="+mn-ea"/>
            </a:rPr>
            <a:t>年度と比較して標準税収入額等や普通交付税額の増により、分母となる標準財政規模が増加し、分子も元利償還金の額などの増により増加した。</a:t>
          </a:r>
          <a:endParaRPr kumimoji="1" lang="en-US" altLang="ja-JP" sz="1100">
            <a:latin typeface="+mn-ea"/>
            <a:ea typeface="+mn-ea"/>
          </a:endParaRPr>
        </a:p>
        <a:p>
          <a:r>
            <a:rPr kumimoji="1" lang="ja-JP" altLang="en-US" sz="1100">
              <a:latin typeface="+mn-ea"/>
              <a:ea typeface="+mn-ea"/>
            </a:rPr>
            <a:t>分母分子共に増加したが、分子の増加率が大きかったため実質公債費比率は増加している。</a:t>
          </a:r>
          <a:endParaRPr kumimoji="1" lang="en-US" altLang="ja-JP" sz="1100">
            <a:latin typeface="+mn-ea"/>
            <a:ea typeface="+mn-ea"/>
          </a:endParaRPr>
        </a:p>
        <a:p>
          <a:r>
            <a:rPr kumimoji="1" lang="ja-JP" altLang="ja-JP" sz="1100">
              <a:solidFill>
                <a:schemeClr val="dk1"/>
              </a:solidFill>
              <a:effectLst/>
              <a:latin typeface="+mn-ea"/>
              <a:ea typeface="+mn-ea"/>
              <a:cs typeface="+mn-cs"/>
            </a:rPr>
            <a:t>一方、類似団体平均は下回っており、その要因は、近年では過疎債などの有利な地方債のみを発行しているため基準財政需要額への算入公債費が増えていることや、</a:t>
          </a:r>
          <a:r>
            <a:rPr kumimoji="1" lang="ja-JP" altLang="en-US" sz="1100">
              <a:solidFill>
                <a:schemeClr val="dk1"/>
              </a:solidFill>
              <a:effectLst/>
              <a:latin typeface="+mn-ea"/>
              <a:ea typeface="+mn-ea"/>
              <a:cs typeface="+mn-cs"/>
            </a:rPr>
            <a:t>必要に応じて</a:t>
          </a:r>
          <a:r>
            <a:rPr kumimoji="1" lang="ja-JP" altLang="ja-JP" sz="1100">
              <a:solidFill>
                <a:schemeClr val="dk1"/>
              </a:solidFill>
              <a:effectLst/>
              <a:latin typeface="+mn-ea"/>
              <a:ea typeface="+mn-ea"/>
              <a:cs typeface="+mn-cs"/>
            </a:rPr>
            <a:t>繰上償還</a:t>
          </a:r>
          <a:r>
            <a:rPr kumimoji="1" lang="ja-JP" altLang="en-US" sz="1100">
              <a:solidFill>
                <a:schemeClr val="dk1"/>
              </a:solidFill>
              <a:effectLst/>
              <a:latin typeface="+mn-ea"/>
              <a:ea typeface="+mn-ea"/>
              <a:cs typeface="+mn-cs"/>
            </a:rPr>
            <a:t>していることなど</a:t>
          </a:r>
          <a:r>
            <a:rPr kumimoji="1" lang="ja-JP" altLang="ja-JP" sz="1100">
              <a:solidFill>
                <a:schemeClr val="dk1"/>
              </a:solidFill>
              <a:effectLst/>
              <a:latin typeface="+mn-ea"/>
              <a:ea typeface="+mn-ea"/>
              <a:cs typeface="+mn-cs"/>
            </a:rPr>
            <a:t>によるものである。</a:t>
          </a:r>
          <a:endParaRPr lang="ja-JP" altLang="ja-JP" sz="1100">
            <a:effectLst/>
            <a:latin typeface="+mn-ea"/>
            <a:ea typeface="+mn-ea"/>
          </a:endParaRPr>
        </a:p>
        <a:p>
          <a:r>
            <a:rPr kumimoji="1" lang="ja-JP" altLang="ja-JP" sz="1100">
              <a:solidFill>
                <a:schemeClr val="dk1"/>
              </a:solidFill>
              <a:effectLst/>
              <a:latin typeface="+mn-ea"/>
              <a:ea typeface="+mn-ea"/>
              <a:cs typeface="+mn-cs"/>
            </a:rPr>
            <a:t>　今後も、過疎債などの基準財政需要額への算入公債費が有利な地方債の活用に努める。</a:t>
          </a:r>
          <a:endParaRPr lang="ja-JP" altLang="ja-JP" sz="1100">
            <a:effectLst/>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44752</xdr:rowOff>
    </xdr:from>
    <xdr:to>
      <xdr:col>81</xdr:col>
      <xdr:colOff>44450</xdr:colOff>
      <xdr:row>38</xdr:row>
      <xdr:rowOff>102205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179800" y="6559852"/>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14712</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158750</xdr:rowOff>
    </xdr:from>
    <xdr:to>
      <xdr:col>77</xdr:col>
      <xdr:colOff>44450</xdr:colOff>
      <xdr:row>38</xdr:row>
      <xdr:rowOff>44752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6502400"/>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117522</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714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158750</xdr:rowOff>
    </xdr:from>
    <xdr:to>
      <xdr:col>72</xdr:col>
      <xdr:colOff>203200</xdr:colOff>
      <xdr:row>38</xdr:row>
      <xdr:rowOff>113695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4401800" y="6502400"/>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113695</xdr:rowOff>
    </xdr:from>
    <xdr:to>
      <xdr:col>68</xdr:col>
      <xdr:colOff>152400</xdr:colOff>
      <xdr:row>39</xdr:row>
      <xdr:rowOff>126093</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3512800" y="6628795"/>
          <a:ext cx="889000" cy="18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94542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51405</xdr:rowOff>
    </xdr:from>
    <xdr:to>
      <xdr:col>81</xdr:col>
      <xdr:colOff>95250</xdr:colOff>
      <xdr:row>38</xdr:row>
      <xdr:rowOff>153005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656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67932</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641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165402</xdr:rowOff>
    </xdr:from>
    <xdr:to>
      <xdr:col>77</xdr:col>
      <xdr:colOff>95250</xdr:colOff>
      <xdr:row>38</xdr:row>
      <xdr:rowOff>95552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650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105729</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627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107950</xdr:rowOff>
    </xdr:from>
    <xdr:to>
      <xdr:col>73</xdr:col>
      <xdr:colOff>44450</xdr:colOff>
      <xdr:row>38</xdr:row>
      <xdr:rowOff>38100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48277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62895</xdr:rowOff>
    </xdr:from>
    <xdr:to>
      <xdr:col>68</xdr:col>
      <xdr:colOff>203200</xdr:colOff>
      <xdr:row>38</xdr:row>
      <xdr:rowOff>164495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657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3222</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6346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75293</xdr:rowOff>
    </xdr:from>
    <xdr:to>
      <xdr:col>64</xdr:col>
      <xdr:colOff>152400</xdr:colOff>
      <xdr:row>40</xdr:row>
      <xdr:rowOff>5443</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15620</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将来負担額よりも充当可能財源等が多いことから分子がマイナスとなるため、「将来負担比率なし」となっている。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今後も、過疎債などの基準財政需要額への算入公債費が有利な地方債を活用し、財政の健全化に努める。</a:t>
          </a:r>
          <a:endParaRPr lang="ja-JP" altLang="ja-JP" sz="11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163407</xdr:rowOff>
    </xdr:from>
    <xdr:to>
      <xdr:col>73</xdr:col>
      <xdr:colOff>44450</xdr:colOff>
      <xdr:row>14</xdr:row>
      <xdr:rowOff>93557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97860</xdr:rowOff>
    </xdr:from>
    <xdr:to>
      <xdr:col>68</xdr:col>
      <xdr:colOff>203200</xdr:colOff>
      <xdr:row>15</xdr:row>
      <xdr:rowOff>28010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2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大分県豊後高田市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21,748
20,723
206.24
19,249,811
18,750,739
404,765
8,846,039
16,617,382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退職手当の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177,376</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、職員給の増（</a:t>
          </a:r>
          <a:r>
            <a:rPr kumimoji="1" lang="en-US" altLang="ja-JP" sz="1100">
              <a:solidFill>
                <a:schemeClr val="dk1"/>
              </a:solidFill>
              <a:effectLst/>
              <a:latin typeface="+mn-lt"/>
              <a:ea typeface="+mn-ea"/>
              <a:cs typeface="+mn-cs"/>
            </a:rPr>
            <a:t>87,279</a:t>
          </a:r>
          <a:r>
            <a:rPr kumimoji="1" lang="ja-JP" altLang="en-US" sz="1100">
              <a:solidFill>
                <a:schemeClr val="dk1"/>
              </a:solidFill>
              <a:effectLst/>
              <a:latin typeface="+mn-lt"/>
              <a:ea typeface="+mn-ea"/>
              <a:cs typeface="+mn-cs"/>
            </a:rPr>
            <a:t>千円）</a:t>
          </a:r>
          <a:r>
            <a:rPr kumimoji="1" lang="ja-JP" altLang="ja-JP" sz="1100">
              <a:solidFill>
                <a:schemeClr val="dk1"/>
              </a:solidFill>
              <a:effectLst/>
              <a:latin typeface="+mn-lt"/>
              <a:ea typeface="+mn-ea"/>
              <a:cs typeface="+mn-cs"/>
            </a:rPr>
            <a:t>などにより経常的な歳出が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268,339</a:t>
          </a:r>
          <a:r>
            <a:rPr kumimoji="1" lang="ja-JP" altLang="ja-JP" sz="1100">
              <a:solidFill>
                <a:schemeClr val="dk1"/>
              </a:solidFill>
              <a:effectLst/>
              <a:latin typeface="+mn-lt"/>
              <a:ea typeface="+mn-ea"/>
              <a:cs typeface="+mn-cs"/>
            </a:rPr>
            <a:t>千円）したこと</a:t>
          </a:r>
          <a:r>
            <a:rPr kumimoji="1" lang="ja-JP" altLang="en-US" sz="1100">
              <a:solidFill>
                <a:schemeClr val="dk1"/>
              </a:solidFill>
              <a:effectLst/>
              <a:latin typeface="+mn-lt"/>
              <a:ea typeface="+mn-ea"/>
              <a:cs typeface="+mn-cs"/>
            </a:rPr>
            <a:t>などから</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 </a:t>
          </a:r>
          <a:endParaRPr lang="ja-JP" altLang="ja-JP" sz="1400">
            <a:effectLst/>
          </a:endParaRPr>
        </a:p>
        <a:p>
          <a:r>
            <a:rPr kumimoji="1" lang="ja-JP" altLang="ja-JP" sz="1100">
              <a:solidFill>
                <a:schemeClr val="dk1"/>
              </a:solidFill>
              <a:effectLst/>
              <a:latin typeface="+mn-lt"/>
              <a:ea typeface="+mn-ea"/>
              <a:cs typeface="+mn-cs"/>
            </a:rPr>
            <a:t>　消防業務やごみ処理業務を直営で実施しているため依然として類似団体と比較して高いものとなっているが、これまでの行財政改革の取組みを引き継ぎ、今後も人件費の抑制に努める。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39</xdr:row>
      <xdr:rowOff>1270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5922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140733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70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38</xdr:row>
      <xdr:rowOff>145288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59220"/>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60706</xdr:rowOff>
    </xdr:from>
    <xdr:to>
      <xdr:col>15</xdr:col>
      <xdr:colOff>98425</xdr:colOff>
      <xdr:row>38</xdr:row>
      <xdr:rowOff>145288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04356"/>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60706</xdr:rowOff>
    </xdr:from>
    <xdr:to>
      <xdr:col>11</xdr:col>
      <xdr:colOff>9525</xdr:colOff>
      <xdr:row>38</xdr:row>
      <xdr:rowOff>108712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04356"/>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71391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46245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121920</xdr:rowOff>
    </xdr:from>
    <xdr:to>
      <xdr:col>24</xdr:col>
      <xdr:colOff>76200</xdr:colOff>
      <xdr:row>39</xdr:row>
      <xdr:rowOff>52070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93997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94488</xdr:rowOff>
    </xdr:from>
    <xdr:to>
      <xdr:col>15</xdr:col>
      <xdr:colOff>149225</xdr:colOff>
      <xdr:row>39</xdr:row>
      <xdr:rowOff>24638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9415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9906</xdr:rowOff>
    </xdr:from>
    <xdr:to>
      <xdr:col>11</xdr:col>
      <xdr:colOff>60325</xdr:colOff>
      <xdr:row>37</xdr:row>
      <xdr:rowOff>111506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96283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57912</xdr:rowOff>
    </xdr:from>
    <xdr:to>
      <xdr:col>6</xdr:col>
      <xdr:colOff>171450</xdr:colOff>
      <xdr:row>38</xdr:row>
      <xdr:rowOff>159512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144289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経常的な歳出が増加（</a:t>
          </a:r>
          <a:r>
            <a:rPr kumimoji="1" lang="en-US" altLang="ja-JP" sz="1100">
              <a:solidFill>
                <a:schemeClr val="dk1"/>
              </a:solidFill>
              <a:effectLst/>
              <a:latin typeface="+mn-lt"/>
              <a:ea typeface="+mn-ea"/>
              <a:cs typeface="+mn-cs"/>
            </a:rPr>
            <a:t>31,903</a:t>
          </a:r>
          <a:r>
            <a:rPr kumimoji="1" lang="ja-JP" altLang="ja-JP" sz="1100">
              <a:solidFill>
                <a:schemeClr val="dk1"/>
              </a:solidFill>
              <a:effectLst/>
              <a:latin typeface="+mn-lt"/>
              <a:ea typeface="+mn-ea"/>
              <a:cs typeface="+mn-cs"/>
            </a:rPr>
            <a:t>千円）したことから</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ポイント増加した。 </a:t>
          </a:r>
          <a:endParaRPr lang="ja-JP" altLang="ja-JP" sz="1400">
            <a:effectLst/>
          </a:endParaRPr>
        </a:p>
        <a:p>
          <a:r>
            <a:rPr kumimoji="1" lang="ja-JP" altLang="ja-JP" sz="1100">
              <a:solidFill>
                <a:schemeClr val="dk1"/>
              </a:solidFill>
              <a:effectLst/>
              <a:latin typeface="+mn-lt"/>
              <a:ea typeface="+mn-ea"/>
              <a:cs typeface="+mn-cs"/>
            </a:rPr>
            <a:t>　一方、類似団体平均は</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ポイント下回っており、今後もランニングコストの削減や継続事業の見直しを図り物件費の抑制に努める。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86179</xdr:rowOff>
    </xdr:from>
    <xdr:to>
      <xdr:col>82</xdr:col>
      <xdr:colOff>107950</xdr:colOff>
      <xdr:row>15</xdr:row>
      <xdr:rowOff>97064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57929"/>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159856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53521</xdr:rowOff>
    </xdr:from>
    <xdr:to>
      <xdr:col>78</xdr:col>
      <xdr:colOff>69850</xdr:colOff>
      <xdr:row>15</xdr:row>
      <xdr:rowOff>86179</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252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70048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3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137886</xdr:rowOff>
    </xdr:from>
    <xdr:to>
      <xdr:col>73</xdr:col>
      <xdr:colOff>180975</xdr:colOff>
      <xdr:row>15</xdr:row>
      <xdr:rowOff>53521</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38186"/>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37391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8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116114</xdr:rowOff>
    </xdr:from>
    <xdr:to>
      <xdr:col>69</xdr:col>
      <xdr:colOff>92075</xdr:colOff>
      <xdr:row>14</xdr:row>
      <xdr:rowOff>137886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5164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78213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9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99984</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46264</xdr:rowOff>
    </xdr:from>
    <xdr:to>
      <xdr:col>82</xdr:col>
      <xdr:colOff>158750</xdr:colOff>
      <xdr:row>15</xdr:row>
      <xdr:rowOff>147864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1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62791</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35379</xdr:rowOff>
    </xdr:from>
    <xdr:to>
      <xdr:col>78</xdr:col>
      <xdr:colOff>120650</xdr:colOff>
      <xdr:row>15</xdr:row>
      <xdr:rowOff>136979</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147156</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76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2721</xdr:rowOff>
    </xdr:from>
    <xdr:to>
      <xdr:col>74</xdr:col>
      <xdr:colOff>31750</xdr:colOff>
      <xdr:row>15</xdr:row>
      <xdr:rowOff>104321</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114498</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87086</xdr:rowOff>
    </xdr:from>
    <xdr:to>
      <xdr:col>69</xdr:col>
      <xdr:colOff>142875</xdr:colOff>
      <xdr:row>15</xdr:row>
      <xdr:rowOff>17236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8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27413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5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65314</xdr:rowOff>
    </xdr:from>
    <xdr:to>
      <xdr:col>65</xdr:col>
      <xdr:colOff>53975</xdr:colOff>
      <xdr:row>14</xdr:row>
      <xdr:rowOff>166914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6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5641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3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障がい児通所支援給付事業費の増（</a:t>
          </a:r>
          <a:r>
            <a:rPr kumimoji="1" lang="en-US" altLang="ja-JP" sz="1100">
              <a:solidFill>
                <a:schemeClr val="dk1"/>
              </a:solidFill>
              <a:effectLst/>
              <a:latin typeface="+mn-lt"/>
              <a:ea typeface="+mn-ea"/>
              <a:cs typeface="+mn-cs"/>
            </a:rPr>
            <a:t>5,511</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a:t>
          </a:r>
          <a:r>
            <a:rPr kumimoji="1" lang="ja-JP" altLang="en-US" sz="1100">
              <a:solidFill>
                <a:sysClr val="windowText" lastClr="000000"/>
              </a:solidFill>
              <a:effectLst/>
              <a:latin typeface="+mn-lt"/>
              <a:ea typeface="+mn-ea"/>
              <a:cs typeface="+mn-cs"/>
            </a:rPr>
            <a:t>老人措置事業費</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4,676</a:t>
          </a:r>
          <a:r>
            <a:rPr kumimoji="1" lang="ja-JP" altLang="ja-JP" sz="1100">
              <a:solidFill>
                <a:sysClr val="windowText" lastClr="000000"/>
              </a:solidFill>
              <a:effectLst/>
              <a:latin typeface="+mn-lt"/>
              <a:ea typeface="+mn-ea"/>
              <a:cs typeface="+mn-cs"/>
            </a:rPr>
            <a:t>千円）などにより</a:t>
          </a:r>
          <a:r>
            <a:rPr kumimoji="1" lang="ja-JP" altLang="ja-JP" sz="1100">
              <a:solidFill>
                <a:schemeClr val="dk1"/>
              </a:solidFill>
              <a:effectLst/>
              <a:latin typeface="+mn-lt"/>
              <a:ea typeface="+mn-ea"/>
              <a:cs typeface="+mn-cs"/>
            </a:rPr>
            <a:t>経常的な歳出が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9,114</a:t>
          </a:r>
          <a:r>
            <a:rPr kumimoji="1" lang="ja-JP" altLang="ja-JP" sz="1100">
              <a:solidFill>
                <a:schemeClr val="dk1"/>
              </a:solidFill>
              <a:effectLst/>
              <a:latin typeface="+mn-lt"/>
              <a:ea typeface="+mn-ea"/>
              <a:cs typeface="+mn-cs"/>
            </a:rPr>
            <a:t>千円）したことに加え、地方</a:t>
          </a:r>
          <a:r>
            <a:rPr kumimoji="1" lang="ja-JP" altLang="en-US" sz="1100">
              <a:solidFill>
                <a:schemeClr val="dk1"/>
              </a:solidFill>
              <a:effectLst/>
              <a:latin typeface="+mn-lt"/>
              <a:ea typeface="+mn-ea"/>
              <a:cs typeface="+mn-cs"/>
            </a:rPr>
            <a:t>交付</a:t>
          </a:r>
          <a:r>
            <a:rPr kumimoji="1" lang="ja-JP" altLang="ja-JP" sz="1100">
              <a:solidFill>
                <a:schemeClr val="dk1"/>
              </a:solidFill>
              <a:effectLst/>
              <a:latin typeface="+mn-lt"/>
              <a:ea typeface="+mn-ea"/>
              <a:cs typeface="+mn-cs"/>
            </a:rPr>
            <a:t>税の増加（</a:t>
          </a:r>
          <a:r>
            <a:rPr kumimoji="1" lang="en-US" altLang="ja-JP" sz="1100">
              <a:solidFill>
                <a:schemeClr val="dk1"/>
              </a:solidFill>
              <a:effectLst/>
              <a:latin typeface="+mn-lt"/>
              <a:ea typeface="+mn-ea"/>
              <a:cs typeface="+mn-cs"/>
            </a:rPr>
            <a:t>168,083</a:t>
          </a:r>
          <a:r>
            <a:rPr kumimoji="1" lang="ja-JP" altLang="ja-JP" sz="1100">
              <a:solidFill>
                <a:schemeClr val="dk1"/>
              </a:solidFill>
              <a:effectLst/>
              <a:latin typeface="+mn-lt"/>
              <a:ea typeface="+mn-ea"/>
              <a:cs typeface="+mn-cs"/>
            </a:rPr>
            <a:t>千円）などにより経常一般財源が増加（</a:t>
          </a:r>
          <a:r>
            <a:rPr kumimoji="1" lang="en-US" altLang="ja-JP" sz="1100">
              <a:solidFill>
                <a:schemeClr val="dk1"/>
              </a:solidFill>
              <a:effectLst/>
              <a:latin typeface="+mn-lt"/>
              <a:ea typeface="+mn-ea"/>
              <a:cs typeface="+mn-cs"/>
            </a:rPr>
            <a:t>168,807</a:t>
          </a:r>
          <a:r>
            <a:rPr kumimoji="1" lang="ja-JP" altLang="ja-JP" sz="1100">
              <a:solidFill>
                <a:schemeClr val="dk1"/>
              </a:solidFill>
              <a:effectLst/>
              <a:latin typeface="+mn-lt"/>
              <a:ea typeface="+mn-ea"/>
              <a:cs typeface="+mn-cs"/>
            </a:rPr>
            <a:t>千円）したことから</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ポイント減少した。 </a:t>
          </a:r>
          <a:endParaRPr lang="ja-JP" altLang="ja-JP" sz="1400">
            <a:effectLst/>
          </a:endParaRPr>
        </a:p>
        <a:p>
          <a:r>
            <a:rPr kumimoji="1" lang="ja-JP" altLang="ja-JP" sz="1100">
              <a:solidFill>
                <a:schemeClr val="dk1"/>
              </a:solidFill>
              <a:effectLst/>
              <a:latin typeface="+mn-lt"/>
              <a:ea typeface="+mn-ea"/>
              <a:cs typeface="+mn-cs"/>
            </a:rPr>
            <a:t>　資格審査等の適正実施や自立支援などの取組により削減に努める。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86178</xdr:rowOff>
    </xdr:from>
    <xdr:to>
      <xdr:col>24</xdr:col>
      <xdr:colOff>25400</xdr:colOff>
      <xdr:row>57</xdr:row>
      <xdr:rowOff>102507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8588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60070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89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57</xdr:row>
      <xdr:rowOff>118835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8751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61685</xdr:rowOff>
    </xdr:from>
    <xdr:to>
      <xdr:col>15</xdr:col>
      <xdr:colOff>98425</xdr:colOff>
      <xdr:row>57</xdr:row>
      <xdr:rowOff>118835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6288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61685</xdr:rowOff>
    </xdr:from>
    <xdr:to>
      <xdr:col>11</xdr:col>
      <xdr:colOff>9525</xdr:colOff>
      <xdr:row>57</xdr:row>
      <xdr:rowOff>102507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662885"/>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35378</xdr:rowOff>
    </xdr:from>
    <xdr:to>
      <xdr:col>24</xdr:col>
      <xdr:colOff>76200</xdr:colOff>
      <xdr:row>57</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7455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51707</xdr:rowOff>
    </xdr:from>
    <xdr:to>
      <xdr:col>20</xdr:col>
      <xdr:colOff>38100</xdr:colOff>
      <xdr:row>57</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138084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68035</xdr:rowOff>
    </xdr:from>
    <xdr:to>
      <xdr:col>15</xdr:col>
      <xdr:colOff>149225</xdr:colOff>
      <xdr:row>57</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10885</xdr:rowOff>
    </xdr:from>
    <xdr:to>
      <xdr:col>11</xdr:col>
      <xdr:colOff>60325</xdr:colOff>
      <xdr:row>56</xdr:row>
      <xdr:rowOff>112485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51707</xdr:rowOff>
    </xdr:from>
    <xdr:to>
      <xdr:col>6</xdr:col>
      <xdr:colOff>171450</xdr:colOff>
      <xdr:row>57</xdr:row>
      <xdr:rowOff>153307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138084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維持補修費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減少（</a:t>
          </a:r>
          <a:r>
            <a:rPr kumimoji="1" lang="en-US" altLang="ja-JP" sz="1100">
              <a:solidFill>
                <a:schemeClr val="dk1"/>
              </a:solidFill>
              <a:effectLst/>
              <a:latin typeface="+mn-lt"/>
              <a:ea typeface="+mn-ea"/>
              <a:cs typeface="+mn-cs"/>
            </a:rPr>
            <a:t>22,528</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や繰出金の増加（</a:t>
          </a:r>
          <a:r>
            <a:rPr kumimoji="1" lang="en-US" altLang="ja-JP" sz="1100">
              <a:solidFill>
                <a:schemeClr val="dk1"/>
              </a:solidFill>
              <a:effectLst/>
              <a:latin typeface="+mn-lt"/>
              <a:ea typeface="+mn-ea"/>
              <a:cs typeface="+mn-cs"/>
            </a:rPr>
            <a:t>42,643</a:t>
          </a:r>
          <a:r>
            <a:rPr kumimoji="1" lang="ja-JP" altLang="en-US" sz="1100">
              <a:solidFill>
                <a:schemeClr val="dk1"/>
              </a:solidFill>
              <a:effectLst/>
              <a:latin typeface="+mn-lt"/>
              <a:ea typeface="+mn-ea"/>
              <a:cs typeface="+mn-cs"/>
            </a:rPr>
            <a:t>千円）などにより経常的な歳出が増加（</a:t>
          </a:r>
          <a:r>
            <a:rPr kumimoji="1" lang="en-US" altLang="ja-JP" sz="1100">
              <a:solidFill>
                <a:schemeClr val="dk1"/>
              </a:solidFill>
              <a:effectLst/>
              <a:latin typeface="+mn-lt"/>
              <a:ea typeface="+mn-ea"/>
              <a:cs typeface="+mn-cs"/>
            </a:rPr>
            <a:t>19,917</a:t>
          </a:r>
          <a:r>
            <a:rPr kumimoji="1" lang="ja-JP" altLang="en-US" sz="1100">
              <a:solidFill>
                <a:schemeClr val="dk1"/>
              </a:solidFill>
              <a:effectLst/>
              <a:latin typeface="+mn-lt"/>
              <a:ea typeface="+mn-ea"/>
              <a:cs typeface="+mn-cs"/>
            </a:rPr>
            <a:t>千円）したが、</a:t>
          </a:r>
          <a:r>
            <a:rPr kumimoji="1" lang="ja-JP" altLang="ja-JP" sz="1100">
              <a:solidFill>
                <a:schemeClr val="dk1"/>
              </a:solidFill>
              <a:effectLst/>
              <a:latin typeface="+mn-lt"/>
              <a:ea typeface="+mn-ea"/>
              <a:cs typeface="+mn-cs"/>
            </a:rPr>
            <a:t>地方交付税の増加（</a:t>
          </a:r>
          <a:r>
            <a:rPr kumimoji="1" lang="en-US" altLang="ja-JP" sz="1100">
              <a:solidFill>
                <a:schemeClr val="dk1"/>
              </a:solidFill>
              <a:effectLst/>
              <a:latin typeface="+mn-lt"/>
              <a:ea typeface="+mn-ea"/>
              <a:cs typeface="+mn-cs"/>
            </a:rPr>
            <a:t>168,083</a:t>
          </a:r>
          <a:r>
            <a:rPr kumimoji="1" lang="ja-JP" altLang="ja-JP" sz="1100">
              <a:solidFill>
                <a:schemeClr val="dk1"/>
              </a:solidFill>
              <a:effectLst/>
              <a:latin typeface="+mn-lt"/>
              <a:ea typeface="+mn-ea"/>
              <a:cs typeface="+mn-cs"/>
            </a:rPr>
            <a:t>千円）などにより経常一般財源が増加（</a:t>
          </a:r>
          <a:r>
            <a:rPr kumimoji="1" lang="en-US" altLang="ja-JP" sz="1100">
              <a:solidFill>
                <a:schemeClr val="dk1"/>
              </a:solidFill>
              <a:effectLst/>
              <a:latin typeface="+mn-lt"/>
              <a:ea typeface="+mn-ea"/>
              <a:cs typeface="+mn-cs"/>
            </a:rPr>
            <a:t>168,807</a:t>
          </a:r>
          <a:r>
            <a:rPr kumimoji="1" lang="ja-JP" altLang="ja-JP" sz="1100">
              <a:solidFill>
                <a:schemeClr val="dk1"/>
              </a:solidFill>
              <a:effectLst/>
              <a:latin typeface="+mn-lt"/>
              <a:ea typeface="+mn-ea"/>
              <a:cs typeface="+mn-cs"/>
            </a:rPr>
            <a:t>千円）したこと</a:t>
          </a:r>
          <a:r>
            <a:rPr kumimoji="1" lang="ja-JP" altLang="en-US" sz="1100">
              <a:solidFill>
                <a:schemeClr val="dk1"/>
              </a:solidFill>
              <a:effectLst/>
              <a:latin typeface="+mn-lt"/>
              <a:ea typeface="+mn-ea"/>
              <a:cs typeface="+mn-cs"/>
            </a:rPr>
            <a:t>から横ばいで推移し、</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下回っている。</a:t>
          </a:r>
          <a:endParaRPr lang="ja-JP" altLang="ja-JP" sz="1400">
            <a:effectLst/>
          </a:endParaRPr>
        </a:p>
        <a:p>
          <a:r>
            <a:rPr kumimoji="1" lang="ja-JP" altLang="ja-JP" sz="1100">
              <a:solidFill>
                <a:schemeClr val="dk1"/>
              </a:solidFill>
              <a:effectLst/>
              <a:latin typeface="+mn-lt"/>
              <a:ea typeface="+mn-ea"/>
              <a:cs typeface="+mn-cs"/>
            </a:rPr>
            <a:t>　今後は国保・介護給付費対策に加え、老朽化が進む公共施設の計画的な維持補修が課題となる。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281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167822</xdr:rowOff>
    </xdr:from>
    <xdr:to>
      <xdr:col>82</xdr:col>
      <xdr:colOff>107950</xdr:colOff>
      <xdr:row>55</xdr:row>
      <xdr:rowOff>167822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5975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138084</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567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167822</xdr:rowOff>
    </xdr:from>
    <xdr:to>
      <xdr:col>78</xdr:col>
      <xdr:colOff>69850</xdr:colOff>
      <xdr:row>56</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5975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146249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86178</xdr:rowOff>
    </xdr:from>
    <xdr:to>
      <xdr:col>73</xdr:col>
      <xdr:colOff>180975</xdr:colOff>
      <xdr:row>56</xdr:row>
      <xdr:rowOff>12700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5159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162577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86178</xdr:rowOff>
    </xdr:from>
    <xdr:to>
      <xdr:col>69</xdr:col>
      <xdr:colOff>92075</xdr:colOff>
      <xdr:row>56</xdr:row>
      <xdr:rowOff>61685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515928"/>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80934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40112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117022</xdr:rowOff>
    </xdr:from>
    <xdr:to>
      <xdr:col>82</xdr:col>
      <xdr:colOff>158750</xdr:colOff>
      <xdr:row>56</xdr:row>
      <xdr:rowOff>47172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133549</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39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117022</xdr:rowOff>
    </xdr:from>
    <xdr:to>
      <xdr:col>78</xdr:col>
      <xdr:colOff>120650</xdr:colOff>
      <xdr:row>56</xdr:row>
      <xdr:rowOff>47172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57349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315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133350</xdr:rowOff>
    </xdr:from>
    <xdr:to>
      <xdr:col>74</xdr:col>
      <xdr:colOff>31750</xdr:colOff>
      <xdr:row>56</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35378</xdr:rowOff>
    </xdr:from>
    <xdr:to>
      <xdr:col>69</xdr:col>
      <xdr:colOff>142875</xdr:colOff>
      <xdr:row>55</xdr:row>
      <xdr:rowOff>136978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147155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10885</xdr:rowOff>
    </xdr:from>
    <xdr:to>
      <xdr:col>65</xdr:col>
      <xdr:colOff>53975</xdr:colOff>
      <xdr:row>56</xdr:row>
      <xdr:rowOff>112485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122662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下水道事業会計補助金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減など</a:t>
          </a:r>
          <a:r>
            <a:rPr kumimoji="1" lang="ja-JP" altLang="ja-JP" sz="1100">
              <a:solidFill>
                <a:schemeClr val="dk1"/>
              </a:solidFill>
              <a:effectLst/>
              <a:latin typeface="+mn-lt"/>
              <a:ea typeface="+mn-ea"/>
              <a:cs typeface="+mn-cs"/>
            </a:rPr>
            <a:t>により経常的な歳出が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5,176</a:t>
          </a:r>
          <a:r>
            <a:rPr kumimoji="1" lang="ja-JP" altLang="ja-JP" sz="1100">
              <a:solidFill>
                <a:schemeClr val="dk1"/>
              </a:solidFill>
              <a:effectLst/>
              <a:latin typeface="+mn-lt"/>
              <a:ea typeface="+mn-ea"/>
              <a:cs typeface="+mn-cs"/>
            </a:rPr>
            <a:t>千円）したことから</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 </a:t>
          </a:r>
          <a:endParaRPr lang="ja-JP" altLang="ja-JP" sz="1400">
            <a:effectLst/>
          </a:endParaRPr>
        </a:p>
        <a:p>
          <a:r>
            <a:rPr kumimoji="1" lang="ja-JP" altLang="ja-JP" sz="1100">
              <a:solidFill>
                <a:schemeClr val="dk1"/>
              </a:solidFill>
              <a:effectLst/>
              <a:latin typeface="+mn-lt"/>
              <a:ea typeface="+mn-ea"/>
              <a:cs typeface="+mn-cs"/>
            </a:rPr>
            <a:t>　消防業務やごみ処理業務を直営で実施しているため類似団体平均と比較してかなり低いものとなっており、これまでの行財政改革による経費の見直しと削減の効果も出ていると考えられ、今後も引き続き歳出の見直しを進め、経費の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100330</xdr:rowOff>
    </xdr:from>
    <xdr:to>
      <xdr:col>82</xdr:col>
      <xdr:colOff>107950</xdr:colOff>
      <xdr:row>33</xdr:row>
      <xdr:rowOff>115570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57581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86377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100330</xdr:rowOff>
    </xdr:from>
    <xdr:to>
      <xdr:col>78</xdr:col>
      <xdr:colOff>69850</xdr:colOff>
      <xdr:row>33</xdr:row>
      <xdr:rowOff>115570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57581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77470</xdr:rowOff>
    </xdr:from>
    <xdr:to>
      <xdr:col>73</xdr:col>
      <xdr:colOff>180975</xdr:colOff>
      <xdr:row>33</xdr:row>
      <xdr:rowOff>100330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5735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21607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77470</xdr:rowOff>
    </xdr:from>
    <xdr:to>
      <xdr:col>69</xdr:col>
      <xdr:colOff>92075</xdr:colOff>
      <xdr:row>33</xdr:row>
      <xdr:rowOff>168910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57353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154957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49530</xdr:rowOff>
    </xdr:from>
    <xdr:to>
      <xdr:col>82</xdr:col>
      <xdr:colOff>158750</xdr:colOff>
      <xdr:row>33</xdr:row>
      <xdr:rowOff>151130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57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129557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615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64770</xdr:rowOff>
    </xdr:from>
    <xdr:to>
      <xdr:col>78</xdr:col>
      <xdr:colOff>120650</xdr:colOff>
      <xdr:row>33</xdr:row>
      <xdr:rowOff>166370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5097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49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49530</xdr:rowOff>
    </xdr:from>
    <xdr:to>
      <xdr:col>74</xdr:col>
      <xdr:colOff>31750</xdr:colOff>
      <xdr:row>33</xdr:row>
      <xdr:rowOff>151130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7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161307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47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26670</xdr:rowOff>
    </xdr:from>
    <xdr:to>
      <xdr:col>69</xdr:col>
      <xdr:colOff>142875</xdr:colOff>
      <xdr:row>33</xdr:row>
      <xdr:rowOff>128270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568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138447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45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118110</xdr:rowOff>
    </xdr:from>
    <xdr:to>
      <xdr:col>65</xdr:col>
      <xdr:colOff>53975</xdr:colOff>
      <xdr:row>34</xdr:row>
      <xdr:rowOff>48260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577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58437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54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Ｒ２年度借入分（据置３年）およびＲ４年度借入分（据置１年）の元金償還が同時に迎えた事など</a:t>
          </a:r>
          <a:r>
            <a:rPr kumimoji="1" lang="ja-JP" altLang="ja-JP" sz="1100">
              <a:solidFill>
                <a:sysClr val="windowText" lastClr="000000"/>
              </a:solidFill>
              <a:effectLst/>
              <a:latin typeface="+mn-lt"/>
              <a:ea typeface="+mn-ea"/>
              <a:cs typeface="+mn-cs"/>
            </a:rPr>
            <a:t>により</a:t>
          </a:r>
          <a:r>
            <a:rPr kumimoji="1" lang="ja-JP" altLang="ja-JP" sz="1100">
              <a:solidFill>
                <a:schemeClr val="dk1"/>
              </a:solidFill>
              <a:effectLst/>
              <a:latin typeface="+mn-lt"/>
              <a:ea typeface="+mn-ea"/>
              <a:cs typeface="+mn-cs"/>
            </a:rPr>
            <a:t>、経常的な歳出が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129,234</a:t>
          </a:r>
          <a:r>
            <a:rPr kumimoji="1" lang="ja-JP" altLang="ja-JP" sz="1100">
              <a:solidFill>
                <a:schemeClr val="dk1"/>
              </a:solidFill>
              <a:effectLst/>
              <a:latin typeface="+mn-lt"/>
              <a:ea typeface="+mn-ea"/>
              <a:cs typeface="+mn-cs"/>
            </a:rPr>
            <a:t>千円）したことから</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 </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広域ごみ処理施設（Ｒ７年度供用開始）</a:t>
          </a:r>
          <a:r>
            <a:rPr kumimoji="1" lang="ja-JP" altLang="en-US" sz="1100">
              <a:solidFill>
                <a:schemeClr val="dk1"/>
              </a:solidFill>
              <a:effectLst/>
              <a:latin typeface="+mn-lt"/>
              <a:ea typeface="+mn-ea"/>
              <a:cs typeface="+mn-cs"/>
            </a:rPr>
            <a:t>など大型事業の元金償還が控えているため</a:t>
          </a:r>
          <a:r>
            <a:rPr kumimoji="1" lang="ja-JP" altLang="ja-JP" sz="1100">
              <a:solidFill>
                <a:schemeClr val="dk1"/>
              </a:solidFill>
              <a:effectLst/>
              <a:latin typeface="+mn-lt"/>
              <a:ea typeface="+mn-ea"/>
              <a:cs typeface="+mn-cs"/>
            </a:rPr>
            <a:t>、平準化できるよう積み増した減債基金の活用を視野に入れる。</a:t>
          </a:r>
          <a:endParaRPr lang="ja-JP" altLang="ja-JP" sz="1400">
            <a:effectLst/>
          </a:endParaRPr>
        </a:p>
        <a:p>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88137</xdr:rowOff>
    </xdr:from>
    <xdr:to>
      <xdr:col>24</xdr:col>
      <xdr:colOff>25400</xdr:colOff>
      <xdr:row>78</xdr:row>
      <xdr:rowOff>26415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987800" y="13289787"/>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136162</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166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88137</xdr:rowOff>
    </xdr:from>
    <xdr:to>
      <xdr:col>19</xdr:col>
      <xdr:colOff>187325</xdr:colOff>
      <xdr:row>78</xdr:row>
      <xdr:rowOff>17272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098800" y="13289787"/>
          <a:ext cx="8890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43705</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41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17272</xdr:rowOff>
    </xdr:from>
    <xdr:to>
      <xdr:col>15</xdr:col>
      <xdr:colOff>98425</xdr:colOff>
      <xdr:row>78</xdr:row>
      <xdr:rowOff>17272</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3390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69105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17272</xdr:rowOff>
    </xdr:from>
    <xdr:to>
      <xdr:col>11</xdr:col>
      <xdr:colOff>9525</xdr:colOff>
      <xdr:row>78</xdr:row>
      <xdr:rowOff>145287</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3390372"/>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59962</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147065</xdr:rowOff>
    </xdr:from>
    <xdr:to>
      <xdr:col>24</xdr:col>
      <xdr:colOff>76200</xdr:colOff>
      <xdr:row>78</xdr:row>
      <xdr:rowOff>77215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119142</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37337</xdr:rowOff>
    </xdr:from>
    <xdr:to>
      <xdr:col>20</xdr:col>
      <xdr:colOff>38100</xdr:colOff>
      <xdr:row>77</xdr:row>
      <xdr:rowOff>138937</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149114</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300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137922</xdr:rowOff>
    </xdr:from>
    <xdr:to>
      <xdr:col>15</xdr:col>
      <xdr:colOff>149225</xdr:colOff>
      <xdr:row>78</xdr:row>
      <xdr:rowOff>68072</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52849</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137922</xdr:rowOff>
    </xdr:from>
    <xdr:to>
      <xdr:col>11</xdr:col>
      <xdr:colOff>60325</xdr:colOff>
      <xdr:row>78</xdr:row>
      <xdr:rowOff>68072</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94487</xdr:rowOff>
    </xdr:from>
    <xdr:to>
      <xdr:col>6</xdr:col>
      <xdr:colOff>171450</xdr:colOff>
      <xdr:row>79</xdr:row>
      <xdr:rowOff>24637</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9414</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前年度から</a:t>
          </a:r>
          <a:r>
            <a:rPr kumimoji="1" lang="en-US" altLang="ja-JP" sz="1100">
              <a:latin typeface="+mn-ea"/>
              <a:ea typeface="+mn-ea"/>
            </a:rPr>
            <a:t>2.3</a:t>
          </a:r>
          <a:r>
            <a:rPr kumimoji="1" lang="ja-JP" altLang="en-US" sz="1100">
              <a:latin typeface="+mn-ea"/>
              <a:ea typeface="+mn-ea"/>
            </a:rPr>
            <a:t>ポイント増加したが類似団体平均は下回っている。これまでの行財政改革の取組を引継ぎ、今後も定員管理や事業実施の適正化を図り、経常経費の削減に努める。</a:t>
          </a:r>
          <a:endParaRPr kumimoji="1" lang="en-US" altLang="ja-JP" sz="1100">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120142</xdr:rowOff>
    </xdr:from>
    <xdr:to>
      <xdr:col>82</xdr:col>
      <xdr:colOff>107950</xdr:colOff>
      <xdr:row>81</xdr:row>
      <xdr:rowOff>5842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978892"/>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149369</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6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5842</xdr:rowOff>
    </xdr:from>
    <xdr:to>
      <xdr:col>82</xdr:col>
      <xdr:colOff>196850</xdr:colOff>
      <xdr:row>81</xdr:row>
      <xdr:rowOff>5842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93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35069</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72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120142</xdr:rowOff>
    </xdr:from>
    <xdr:to>
      <xdr:col>82</xdr:col>
      <xdr:colOff>196850</xdr:colOff>
      <xdr:row>75</xdr:row>
      <xdr:rowOff>120142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978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129286</xdr:rowOff>
    </xdr:from>
    <xdr:to>
      <xdr:col>82</xdr:col>
      <xdr:colOff>107950</xdr:colOff>
      <xdr:row>76</xdr:row>
      <xdr:rowOff>62992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2988036"/>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103140</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133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129286</xdr:rowOff>
    </xdr:from>
    <xdr:to>
      <xdr:col>78</xdr:col>
      <xdr:colOff>69850</xdr:colOff>
      <xdr:row>76</xdr:row>
      <xdr:rowOff>44704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298803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89915</xdr:rowOff>
    </xdr:from>
    <xdr:to>
      <xdr:col>78</xdr:col>
      <xdr:colOff>120650</xdr:colOff>
      <xdr:row>77</xdr:row>
      <xdr:rowOff>20065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4842</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117856</xdr:rowOff>
    </xdr:from>
    <xdr:to>
      <xdr:col>73</xdr:col>
      <xdr:colOff>180975</xdr:colOff>
      <xdr:row>76</xdr:row>
      <xdr:rowOff>44704</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2805156"/>
          <a:ext cx="8890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62485</xdr:rowOff>
    </xdr:from>
    <xdr:to>
      <xdr:col>74</xdr:col>
      <xdr:colOff>31750</xdr:colOff>
      <xdr:row>76</xdr:row>
      <xdr:rowOff>164085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148862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117856</xdr:rowOff>
    </xdr:from>
    <xdr:to>
      <xdr:col>69</xdr:col>
      <xdr:colOff>92075</xdr:colOff>
      <xdr:row>76</xdr:row>
      <xdr:rowOff>30987</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2805156"/>
          <a:ext cx="889000" cy="25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271</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xdr:rowOff>
    </xdr:from>
    <xdr:to>
      <xdr:col>82</xdr:col>
      <xdr:colOff>158750</xdr:colOff>
      <xdr:row>76</xdr:row>
      <xdr:rowOff>113792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92219</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950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78486</xdr:rowOff>
    </xdr:from>
    <xdr:to>
      <xdr:col>78</xdr:col>
      <xdr:colOff>120650</xdr:colOff>
      <xdr:row>76</xdr:row>
      <xdr:rowOff>8635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18813</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706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165354</xdr:rowOff>
    </xdr:from>
    <xdr:to>
      <xdr:col>74</xdr:col>
      <xdr:colOff>31750</xdr:colOff>
      <xdr:row>76</xdr:row>
      <xdr:rowOff>95504</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105681</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67056</xdr:rowOff>
    </xdr:from>
    <xdr:to>
      <xdr:col>69</xdr:col>
      <xdr:colOff>142875</xdr:colOff>
      <xdr:row>74</xdr:row>
      <xdr:rowOff>168656</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7383</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52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151637</xdr:rowOff>
    </xdr:from>
    <xdr:to>
      <xdr:col>65</xdr:col>
      <xdr:colOff>53975</xdr:colOff>
      <xdr:row>76</xdr:row>
      <xdr:rowOff>81787</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91965</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大分県豊後高田市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43637</xdr:rowOff>
    </xdr:from>
    <xdr:to>
      <xdr:col>29</xdr:col>
      <xdr:colOff>127000</xdr:colOff>
      <xdr:row>16</xdr:row>
      <xdr:rowOff>10833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663012"/>
          <a:ext cx="647700" cy="138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133213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24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10833</xdr:rowOff>
    </xdr:from>
    <xdr:to>
      <xdr:col>26</xdr:col>
      <xdr:colOff>50800</xdr:colOff>
      <xdr:row>16</xdr:row>
      <xdr:rowOff>70465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801658"/>
          <a:ext cx="698500" cy="596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31078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64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70465</xdr:rowOff>
    </xdr:from>
    <xdr:to>
      <xdr:col>22</xdr:col>
      <xdr:colOff>114300</xdr:colOff>
      <xdr:row>16</xdr:row>
      <xdr:rowOff>108429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861290"/>
          <a:ext cx="698500" cy="379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76863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10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108429</xdr:rowOff>
    </xdr:from>
    <xdr:to>
      <xdr:col>18</xdr:col>
      <xdr:colOff>177800</xdr:colOff>
      <xdr:row>16</xdr:row>
      <xdr:rowOff>137282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899254"/>
          <a:ext cx="698500" cy="28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101127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50167</xdr:rowOff>
    </xdr:from>
    <xdr:to>
      <xdr:col>15</xdr:col>
      <xdr:colOff>101600</xdr:colOff>
      <xdr:row>18</xdr:row>
      <xdr:rowOff>151767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38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136544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7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164287</xdr:rowOff>
    </xdr:from>
    <xdr:to>
      <xdr:col>29</xdr:col>
      <xdr:colOff>177800</xdr:colOff>
      <xdr:row>15</xdr:row>
      <xdr:rowOff>94437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612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9364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457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131483</xdr:rowOff>
    </xdr:from>
    <xdr:to>
      <xdr:col>26</xdr:col>
      <xdr:colOff>101600</xdr:colOff>
      <xdr:row>16</xdr:row>
      <xdr:rowOff>61633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750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71810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5197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19665</xdr:rowOff>
    </xdr:from>
    <xdr:to>
      <xdr:col>22</xdr:col>
      <xdr:colOff>165100</xdr:colOff>
      <xdr:row>16</xdr:row>
      <xdr:rowOff>121265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810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131442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579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57629</xdr:rowOff>
    </xdr:from>
    <xdr:to>
      <xdr:col>19</xdr:col>
      <xdr:colOff>38100</xdr:colOff>
      <xdr:row>16</xdr:row>
      <xdr:rowOff>159229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848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169406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617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86482</xdr:rowOff>
    </xdr:from>
    <xdr:to>
      <xdr:col>15</xdr:col>
      <xdr:colOff>101600</xdr:colOff>
      <xdr:row>17</xdr:row>
      <xdr:rowOff>16632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877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26809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64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285355</xdr:rowOff>
    </xdr:from>
    <xdr:to>
      <xdr:col>29</xdr:col>
      <xdr:colOff>127000</xdr:colOff>
      <xdr:row>38</xdr:row>
      <xdr:rowOff>356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5003800" y="7410055"/>
          <a:ext cx="647700" cy="57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257743</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868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356</xdr:rowOff>
    </xdr:from>
    <xdr:to>
      <xdr:col>26</xdr:col>
      <xdr:colOff>50800</xdr:colOff>
      <xdr:row>38</xdr:row>
      <xdr:rowOff>95779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4305300" y="7467956"/>
          <a:ext cx="698500" cy="954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197905</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680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95779</xdr:rowOff>
    </xdr:from>
    <xdr:to>
      <xdr:col>22</xdr:col>
      <xdr:colOff>114300</xdr:colOff>
      <xdr:row>38</xdr:row>
      <xdr:rowOff>126575</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3606800" y="7563379"/>
          <a:ext cx="698500" cy="307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220111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683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126575</xdr:rowOff>
    </xdr:from>
    <xdr:to>
      <xdr:col>18</xdr:col>
      <xdr:colOff>177800</xdr:colOff>
      <xdr:row>39</xdr:row>
      <xdr:rowOff>225</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flipV="1">
          <a:off x="2908300" y="7594175"/>
          <a:ext cx="698500" cy="45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241959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685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9644</xdr:rowOff>
    </xdr:from>
    <xdr:to>
      <xdr:col>15</xdr:col>
      <xdr:colOff>101600</xdr:colOff>
      <xdr:row>37</xdr:row>
      <xdr:rowOff>111244</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857500" y="7134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292871</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690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234555</xdr:rowOff>
    </xdr:from>
    <xdr:to>
      <xdr:col>29</xdr:col>
      <xdr:colOff>177800</xdr:colOff>
      <xdr:row>37</xdr:row>
      <xdr:rowOff>336155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5600700" y="7359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206632</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7331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292456</xdr:rowOff>
    </xdr:from>
    <xdr:to>
      <xdr:col>26</xdr:col>
      <xdr:colOff>101600</xdr:colOff>
      <xdr:row>38</xdr:row>
      <xdr:rowOff>51156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53000" y="74171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35933</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7503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44979</xdr:rowOff>
    </xdr:from>
    <xdr:to>
      <xdr:col>22</xdr:col>
      <xdr:colOff>165100</xdr:colOff>
      <xdr:row>38</xdr:row>
      <xdr:rowOff>146579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254500" y="7512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131356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7598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75775</xdr:rowOff>
    </xdr:from>
    <xdr:to>
      <xdr:col>19</xdr:col>
      <xdr:colOff>38100</xdr:colOff>
      <xdr:row>39</xdr:row>
      <xdr:rowOff>5925</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556000" y="7543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162152</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7629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120875</xdr:rowOff>
    </xdr:from>
    <xdr:to>
      <xdr:col>15</xdr:col>
      <xdr:colOff>101600</xdr:colOff>
      <xdr:row>39</xdr:row>
      <xdr:rowOff>51025</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857500" y="7588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39</xdr:row>
      <xdr:rowOff>35802</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767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大分県豊後高田市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21,748
20,723
206.24
19,249,811
18,750,739
404,765
8,846,039
16,617,382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106718</xdr:rowOff>
    </xdr:from>
    <xdr:to>
      <xdr:col>24</xdr:col>
      <xdr:colOff>63500</xdr:colOff>
      <xdr:row>34</xdr:row>
      <xdr:rowOff>132143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64568"/>
          <a:ext cx="838200" cy="196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76738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7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34366</xdr:rowOff>
    </xdr:from>
    <xdr:to>
      <xdr:col>19</xdr:col>
      <xdr:colOff>177800</xdr:colOff>
      <xdr:row>34</xdr:row>
      <xdr:rowOff>132143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863666"/>
          <a:ext cx="889000" cy="9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120121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34366</xdr:rowOff>
    </xdr:from>
    <xdr:to>
      <xdr:col>15</xdr:col>
      <xdr:colOff>50800</xdr:colOff>
      <xdr:row>34</xdr:row>
      <xdr:rowOff>122568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63666"/>
          <a:ext cx="889000" cy="8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139793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1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122568</xdr:rowOff>
    </xdr:from>
    <xdr:to>
      <xdr:col>10</xdr:col>
      <xdr:colOff>114300</xdr:colOff>
      <xdr:row>34</xdr:row>
      <xdr:rowOff>132918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51868"/>
          <a:ext cx="889000" cy="1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153776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164228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3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55918</xdr:rowOff>
    </xdr:from>
    <xdr:to>
      <xdr:col>24</xdr:col>
      <xdr:colOff>114300</xdr:colOff>
      <xdr:row>33</xdr:row>
      <xdr:rowOff>157518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1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78795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65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81343</xdr:rowOff>
    </xdr:from>
    <xdr:to>
      <xdr:col>20</xdr:col>
      <xdr:colOff>38100</xdr:colOff>
      <xdr:row>35</xdr:row>
      <xdr:rowOff>11493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1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28020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685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155016</xdr:rowOff>
    </xdr:from>
    <xdr:to>
      <xdr:col>15</xdr:col>
      <xdr:colOff>101600</xdr:colOff>
      <xdr:row>34</xdr:row>
      <xdr:rowOff>85166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1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101693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88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71768</xdr:rowOff>
    </xdr:from>
    <xdr:to>
      <xdr:col>10</xdr:col>
      <xdr:colOff>165100</xdr:colOff>
      <xdr:row>35</xdr:row>
      <xdr:rowOff>1918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0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18445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676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82118</xdr:rowOff>
    </xdr:from>
    <xdr:to>
      <xdr:col>6</xdr:col>
      <xdr:colOff>38100</xdr:colOff>
      <xdr:row>35</xdr:row>
      <xdr:rowOff>12268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1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28795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686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169151</xdr:rowOff>
    </xdr:from>
    <xdr:to>
      <xdr:col>24</xdr:col>
      <xdr:colOff>63500</xdr:colOff>
      <xdr:row>56</xdr:row>
      <xdr:rowOff>44145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98901"/>
          <a:ext cx="838200" cy="46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122166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80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40742</xdr:rowOff>
    </xdr:from>
    <xdr:to>
      <xdr:col>19</xdr:col>
      <xdr:colOff>177800</xdr:colOff>
      <xdr:row>56</xdr:row>
      <xdr:rowOff>44145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41942"/>
          <a:ext cx="889000" cy="3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105580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70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40742</xdr:rowOff>
    </xdr:from>
    <xdr:to>
      <xdr:col>15</xdr:col>
      <xdr:colOff>50800</xdr:colOff>
      <xdr:row>56</xdr:row>
      <xdr:rowOff>149961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41942"/>
          <a:ext cx="889000" cy="10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101426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0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78067</xdr:rowOff>
    </xdr:from>
    <xdr:to>
      <xdr:col>10</xdr:col>
      <xdr:colOff>114300</xdr:colOff>
      <xdr:row>56</xdr:row>
      <xdr:rowOff>149961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679267"/>
          <a:ext cx="889000" cy="7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39158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46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4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63746</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83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118351</xdr:rowOff>
    </xdr:from>
    <xdr:to>
      <xdr:col>24</xdr:col>
      <xdr:colOff>114300</xdr:colOff>
      <xdr:row>56</xdr:row>
      <xdr:rowOff>48501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4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96778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26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164795</xdr:rowOff>
    </xdr:from>
    <xdr:to>
      <xdr:col>20</xdr:col>
      <xdr:colOff>38100</xdr:colOff>
      <xdr:row>56</xdr:row>
      <xdr:rowOff>94945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9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111472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369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161392</xdr:rowOff>
    </xdr:from>
    <xdr:to>
      <xdr:col>15</xdr:col>
      <xdr:colOff>101600</xdr:colOff>
      <xdr:row>56</xdr:row>
      <xdr:rowOff>91542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9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108069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366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99161</xdr:rowOff>
    </xdr:from>
    <xdr:to>
      <xdr:col>10</xdr:col>
      <xdr:colOff>165100</xdr:colOff>
      <xdr:row>57</xdr:row>
      <xdr:rowOff>29311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0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20438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93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27267</xdr:rowOff>
    </xdr:from>
    <xdr:to>
      <xdr:col>6</xdr:col>
      <xdr:colOff>38100</xdr:colOff>
      <xdr:row>56</xdr:row>
      <xdr:rowOff>128867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2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145394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403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100552</xdr:rowOff>
    </xdr:from>
    <xdr:to>
      <xdr:col>24</xdr:col>
      <xdr:colOff>63500</xdr:colOff>
      <xdr:row>78</xdr:row>
      <xdr:rowOff>121679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73652"/>
          <a:ext cx="838200" cy="2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100552</xdr:rowOff>
    </xdr:from>
    <xdr:to>
      <xdr:col>19</xdr:col>
      <xdr:colOff>177800</xdr:colOff>
      <xdr:row>78</xdr:row>
      <xdr:rowOff>125240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73652"/>
          <a:ext cx="88900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127437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99447</xdr:rowOff>
    </xdr:from>
    <xdr:to>
      <xdr:col>15</xdr:col>
      <xdr:colOff>50800</xdr:colOff>
      <xdr:row>78</xdr:row>
      <xdr:rowOff>125240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72547"/>
          <a:ext cx="889000" cy="25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99528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2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99447</xdr:rowOff>
    </xdr:from>
    <xdr:to>
      <xdr:col>10</xdr:col>
      <xdr:colOff>114300</xdr:colOff>
      <xdr:row>78</xdr:row>
      <xdr:rowOff>115393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72547"/>
          <a:ext cx="889000" cy="1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86898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1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96308</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2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70879</xdr:rowOff>
    </xdr:from>
    <xdr:to>
      <xdr:col>24</xdr:col>
      <xdr:colOff>114300</xdr:colOff>
      <xdr:row>79</xdr:row>
      <xdr:rowOff>1029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157256</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5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49752</xdr:rowOff>
    </xdr:from>
    <xdr:to>
      <xdr:col>20</xdr:col>
      <xdr:colOff>38100</xdr:colOff>
      <xdr:row>78</xdr:row>
      <xdr:rowOff>151352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2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142479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1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74440</xdr:rowOff>
    </xdr:from>
    <xdr:to>
      <xdr:col>15</xdr:col>
      <xdr:colOff>101600</xdr:colOff>
      <xdr:row>79</xdr:row>
      <xdr:rowOff>4590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4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167167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4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48647</xdr:rowOff>
    </xdr:from>
    <xdr:to>
      <xdr:col>10</xdr:col>
      <xdr:colOff>165100</xdr:colOff>
      <xdr:row>78</xdr:row>
      <xdr:rowOff>150247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2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141374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1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64593</xdr:rowOff>
    </xdr:from>
    <xdr:to>
      <xdr:col>6</xdr:col>
      <xdr:colOff>38100</xdr:colOff>
      <xdr:row>78</xdr:row>
      <xdr:rowOff>166193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3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157320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3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46329</xdr:rowOff>
    </xdr:from>
    <xdr:to>
      <xdr:col>24</xdr:col>
      <xdr:colOff>63500</xdr:colOff>
      <xdr:row>93</xdr:row>
      <xdr:rowOff>59461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819729"/>
          <a:ext cx="838200" cy="1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79646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195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51981</xdr:rowOff>
    </xdr:from>
    <xdr:to>
      <xdr:col>19</xdr:col>
      <xdr:colOff>177800</xdr:colOff>
      <xdr:row>93</xdr:row>
      <xdr:rowOff>59461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5996831"/>
          <a:ext cx="889000" cy="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103064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390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60630</xdr:rowOff>
    </xdr:from>
    <xdr:to>
      <xdr:col>15</xdr:col>
      <xdr:colOff>50800</xdr:colOff>
      <xdr:row>93</xdr:row>
      <xdr:rowOff>51981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5834030"/>
          <a:ext cx="889000" cy="16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41673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00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60630</xdr:rowOff>
    </xdr:from>
    <xdr:to>
      <xdr:col>10</xdr:col>
      <xdr:colOff>114300</xdr:colOff>
      <xdr:row>94</xdr:row>
      <xdr:rowOff>94183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5834030"/>
          <a:ext cx="889000" cy="376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61320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49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141076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0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166979</xdr:rowOff>
    </xdr:from>
    <xdr:to>
      <xdr:col>24</xdr:col>
      <xdr:colOff>114300</xdr:colOff>
      <xdr:row>92</xdr:row>
      <xdr:rowOff>97129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76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18406</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620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8661</xdr:rowOff>
    </xdr:from>
    <xdr:to>
      <xdr:col>20</xdr:col>
      <xdr:colOff>38100</xdr:colOff>
      <xdr:row>93</xdr:row>
      <xdr:rowOff>110261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95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126788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728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1181</xdr:rowOff>
    </xdr:from>
    <xdr:to>
      <xdr:col>15</xdr:col>
      <xdr:colOff>101600</xdr:colOff>
      <xdr:row>93</xdr:row>
      <xdr:rowOff>102781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594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119308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721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9830</xdr:rowOff>
    </xdr:from>
    <xdr:to>
      <xdr:col>10</xdr:col>
      <xdr:colOff>165100</xdr:colOff>
      <xdr:row>92</xdr:row>
      <xdr:rowOff>111430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78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127957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558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43383</xdr:rowOff>
    </xdr:from>
    <xdr:to>
      <xdr:col>6</xdr:col>
      <xdr:colOff>38100</xdr:colOff>
      <xdr:row>94</xdr:row>
      <xdr:rowOff>144983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15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161510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5934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89157</xdr:rowOff>
    </xdr:from>
    <xdr:to>
      <xdr:col>55</xdr:col>
      <xdr:colOff>0</xdr:colOff>
      <xdr:row>35</xdr:row>
      <xdr:rowOff>147922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089907"/>
          <a:ext cx="838200" cy="5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37906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10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89157</xdr:rowOff>
    </xdr:from>
    <xdr:to>
      <xdr:col>50</xdr:col>
      <xdr:colOff>114300</xdr:colOff>
      <xdr:row>37</xdr:row>
      <xdr:rowOff>21598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089907"/>
          <a:ext cx="889000" cy="27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43690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21598</xdr:rowOff>
    </xdr:from>
    <xdr:to>
      <xdr:col>45</xdr:col>
      <xdr:colOff>177800</xdr:colOff>
      <xdr:row>37</xdr:row>
      <xdr:rowOff>133284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65248"/>
          <a:ext cx="889000" cy="11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44599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4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106325</xdr:rowOff>
    </xdr:from>
    <xdr:to>
      <xdr:col>41</xdr:col>
      <xdr:colOff>50800</xdr:colOff>
      <xdr:row>37</xdr:row>
      <xdr:rowOff>133284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592725"/>
          <a:ext cx="889000" cy="88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95775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09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54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152808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39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97122</xdr:rowOff>
    </xdr:from>
    <xdr:to>
      <xdr:col>55</xdr:col>
      <xdr:colOff>50800</xdr:colOff>
      <xdr:row>36</xdr:row>
      <xdr:rowOff>27272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9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119999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49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38357</xdr:rowOff>
    </xdr:from>
    <xdr:to>
      <xdr:col>50</xdr:col>
      <xdr:colOff>165100</xdr:colOff>
      <xdr:row>35</xdr:row>
      <xdr:rowOff>139957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3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156484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14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142248</xdr:rowOff>
    </xdr:from>
    <xdr:to>
      <xdr:col>46</xdr:col>
      <xdr:colOff>38100</xdr:colOff>
      <xdr:row>37</xdr:row>
      <xdr:rowOff>72398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1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63525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07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82484</xdr:rowOff>
    </xdr:from>
    <xdr:to>
      <xdr:col>41</xdr:col>
      <xdr:colOff>101600</xdr:colOff>
      <xdr:row>38</xdr:row>
      <xdr:rowOff>12634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2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3761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18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55525</xdr:rowOff>
    </xdr:from>
    <xdr:to>
      <xdr:col>36</xdr:col>
      <xdr:colOff>165100</xdr:colOff>
      <xdr:row>32</xdr:row>
      <xdr:rowOff>157125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5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2202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317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150630</xdr:rowOff>
    </xdr:from>
    <xdr:to>
      <xdr:col>55</xdr:col>
      <xdr:colOff>0</xdr:colOff>
      <xdr:row>55</xdr:row>
      <xdr:rowOff>19565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408930"/>
          <a:ext cx="838200" cy="4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44826</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474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75768</xdr:rowOff>
    </xdr:from>
    <xdr:to>
      <xdr:col>50</xdr:col>
      <xdr:colOff>114300</xdr:colOff>
      <xdr:row>55</xdr:row>
      <xdr:rowOff>19565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162618"/>
          <a:ext cx="889000" cy="28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151561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58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75768</xdr:rowOff>
    </xdr:from>
    <xdr:to>
      <xdr:col>45</xdr:col>
      <xdr:colOff>177800</xdr:colOff>
      <xdr:row>55</xdr:row>
      <xdr:rowOff>128172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162618"/>
          <a:ext cx="889000" cy="39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24731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795" y="9454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43024</xdr:rowOff>
    </xdr:from>
    <xdr:to>
      <xdr:col>41</xdr:col>
      <xdr:colOff>50800</xdr:colOff>
      <xdr:row>55</xdr:row>
      <xdr:rowOff>128172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472774"/>
          <a:ext cx="889000" cy="8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167088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2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4285</xdr:rowOff>
    </xdr:from>
    <xdr:to>
      <xdr:col>36</xdr:col>
      <xdr:colOff>165100</xdr:colOff>
      <xdr:row>53</xdr:row>
      <xdr:rowOff>105885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09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122412</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672795" y="886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99830</xdr:rowOff>
    </xdr:from>
    <xdr:to>
      <xdr:col>55</xdr:col>
      <xdr:colOff>50800</xdr:colOff>
      <xdr:row>55</xdr:row>
      <xdr:rowOff>29980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3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122707</xdr:rowOff>
    </xdr:from>
    <xdr:ext cx="599010"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209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140215</xdr:rowOff>
    </xdr:from>
    <xdr:to>
      <xdr:col>50</xdr:col>
      <xdr:colOff>165100</xdr:colOff>
      <xdr:row>55</xdr:row>
      <xdr:rowOff>70365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3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86892</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39795" y="9173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24968</xdr:rowOff>
    </xdr:from>
    <xdr:to>
      <xdr:col>46</xdr:col>
      <xdr:colOff>38100</xdr:colOff>
      <xdr:row>53</xdr:row>
      <xdr:rowOff>126568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11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143095</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50795" y="888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77372</xdr:rowOff>
    </xdr:from>
    <xdr:to>
      <xdr:col>41</xdr:col>
      <xdr:colOff>101600</xdr:colOff>
      <xdr:row>56</xdr:row>
      <xdr:rowOff>7522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50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170099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59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163674</xdr:rowOff>
    </xdr:from>
    <xdr:to>
      <xdr:col>36</xdr:col>
      <xdr:colOff>165100</xdr:colOff>
      <xdr:row>55</xdr:row>
      <xdr:rowOff>93824</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42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84951</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51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154398</xdr:rowOff>
    </xdr:from>
    <xdr:to>
      <xdr:col>55</xdr:col>
      <xdr:colOff>0</xdr:colOff>
      <xdr:row>78</xdr:row>
      <xdr:rowOff>4552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013148"/>
          <a:ext cx="838200" cy="36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5742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35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115263</xdr:rowOff>
    </xdr:from>
    <xdr:to>
      <xdr:col>50</xdr:col>
      <xdr:colOff>114300</xdr:colOff>
      <xdr:row>78</xdr:row>
      <xdr:rowOff>4552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145463"/>
          <a:ext cx="889000" cy="23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27142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71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115263</xdr:rowOff>
    </xdr:from>
    <xdr:to>
      <xdr:col>45</xdr:col>
      <xdr:colOff>177800</xdr:colOff>
      <xdr:row>78</xdr:row>
      <xdr:rowOff>120109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145463"/>
          <a:ext cx="889000" cy="34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50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90802</xdr:rowOff>
    </xdr:from>
    <xdr:to>
      <xdr:col>41</xdr:col>
      <xdr:colOff>50800</xdr:colOff>
      <xdr:row>78</xdr:row>
      <xdr:rowOff>120109</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121002"/>
          <a:ext cx="889000" cy="37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26126</xdr:rowOff>
    </xdr:from>
    <xdr:to>
      <xdr:col>36</xdr:col>
      <xdr:colOff>165100</xdr:colOff>
      <xdr:row>70</xdr:row>
      <xdr:rowOff>127726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0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144253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180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103599</xdr:rowOff>
    </xdr:from>
    <xdr:to>
      <xdr:col>55</xdr:col>
      <xdr:colOff>50800</xdr:colOff>
      <xdr:row>76</xdr:row>
      <xdr:rowOff>33750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296234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126476</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81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125202</xdr:rowOff>
    </xdr:from>
    <xdr:to>
      <xdr:col>50</xdr:col>
      <xdr:colOff>165100</xdr:colOff>
      <xdr:row>78</xdr:row>
      <xdr:rowOff>55352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32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46479</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41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64463</xdr:rowOff>
    </xdr:from>
    <xdr:to>
      <xdr:col>46</xdr:col>
      <xdr:colOff>38100</xdr:colOff>
      <xdr:row>76</xdr:row>
      <xdr:rowOff>166063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09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157190</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31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69309</xdr:rowOff>
    </xdr:from>
    <xdr:to>
      <xdr:col>41</xdr:col>
      <xdr:colOff>101600</xdr:colOff>
      <xdr:row>78</xdr:row>
      <xdr:rowOff>170909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44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162036</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72017" y="13535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40002</xdr:rowOff>
    </xdr:from>
    <xdr:to>
      <xdr:col>36</xdr:col>
      <xdr:colOff>165100</xdr:colOff>
      <xdr:row>76</xdr:row>
      <xdr:rowOff>141602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07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132729</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316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123392</xdr:rowOff>
    </xdr:from>
    <xdr:to>
      <xdr:col>55</xdr:col>
      <xdr:colOff>0</xdr:colOff>
      <xdr:row>96</xdr:row>
      <xdr:rowOff>78141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411142"/>
          <a:ext cx="838200" cy="12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95307</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11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81473</xdr:rowOff>
    </xdr:from>
    <xdr:to>
      <xdr:col>50</xdr:col>
      <xdr:colOff>114300</xdr:colOff>
      <xdr:row>95</xdr:row>
      <xdr:rowOff>123392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369223"/>
          <a:ext cx="889000" cy="4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46274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81473</xdr:rowOff>
    </xdr:from>
    <xdr:to>
      <xdr:col>45</xdr:col>
      <xdr:colOff>177800</xdr:colOff>
      <xdr:row>95</xdr:row>
      <xdr:rowOff>99358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369223"/>
          <a:ext cx="889000" cy="1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13977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47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99358</xdr:rowOff>
    </xdr:from>
    <xdr:to>
      <xdr:col>41</xdr:col>
      <xdr:colOff>50800</xdr:colOff>
      <xdr:row>95</xdr:row>
      <xdr:rowOff>146797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387108"/>
          <a:ext cx="889000" cy="4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85191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150700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60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27341</xdr:rowOff>
    </xdr:from>
    <xdr:to>
      <xdr:col>55</xdr:col>
      <xdr:colOff>50800</xdr:colOff>
      <xdr:row>96</xdr:row>
      <xdr:rowOff>128941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48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5768</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464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72592</xdr:rowOff>
    </xdr:from>
    <xdr:to>
      <xdr:col>50</xdr:col>
      <xdr:colOff>165100</xdr:colOff>
      <xdr:row>96</xdr:row>
      <xdr:rowOff>2742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36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19269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13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30673</xdr:rowOff>
    </xdr:from>
    <xdr:to>
      <xdr:col>46</xdr:col>
      <xdr:colOff>38100</xdr:colOff>
      <xdr:row>95</xdr:row>
      <xdr:rowOff>132273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31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148800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09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48558</xdr:rowOff>
    </xdr:from>
    <xdr:to>
      <xdr:col>41</xdr:col>
      <xdr:colOff>101600</xdr:colOff>
      <xdr:row>95</xdr:row>
      <xdr:rowOff>150158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3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166685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11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95997</xdr:rowOff>
    </xdr:from>
    <xdr:to>
      <xdr:col>36</xdr:col>
      <xdr:colOff>165100</xdr:colOff>
      <xdr:row>96</xdr:row>
      <xdr:rowOff>26147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38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42674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15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56627</xdr:rowOff>
    </xdr:from>
    <xdr:to>
      <xdr:col>85</xdr:col>
      <xdr:colOff>127000</xdr:colOff>
      <xdr:row>35</xdr:row>
      <xdr:rowOff>128956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5543027"/>
          <a:ext cx="838200" cy="58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157441</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29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128956</xdr:rowOff>
    </xdr:from>
    <xdr:to>
      <xdr:col>81</xdr:col>
      <xdr:colOff>50800</xdr:colOff>
      <xdr:row>38</xdr:row>
      <xdr:rowOff>13741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4592300" y="6129706"/>
          <a:ext cx="889000" cy="39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89181</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155565</xdr:rowOff>
    </xdr:from>
    <xdr:to>
      <xdr:col>76</xdr:col>
      <xdr:colOff>114300</xdr:colOff>
      <xdr:row>38</xdr:row>
      <xdr:rowOff>13741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499215"/>
          <a:ext cx="889000" cy="2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146402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14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170744</xdr:rowOff>
    </xdr:from>
    <xdr:to>
      <xdr:col>71</xdr:col>
      <xdr:colOff>177800</xdr:colOff>
      <xdr:row>37</xdr:row>
      <xdr:rowOff>155565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342944"/>
          <a:ext cx="889000" cy="15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140687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14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52141</xdr:rowOff>
    </xdr:from>
    <xdr:to>
      <xdr:col>67</xdr:col>
      <xdr:colOff>101600</xdr:colOff>
      <xdr:row>33</xdr:row>
      <xdr:rowOff>153741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57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170268</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47111" y="54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5827</xdr:rowOff>
    </xdr:from>
    <xdr:to>
      <xdr:col>85</xdr:col>
      <xdr:colOff>177800</xdr:colOff>
      <xdr:row>32</xdr:row>
      <xdr:rowOff>107427</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549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130304</xdr:rowOff>
    </xdr:from>
    <xdr:ext cx="534377"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544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78156</xdr:rowOff>
    </xdr:from>
    <xdr:to>
      <xdr:col>81</xdr:col>
      <xdr:colOff>101600</xdr:colOff>
      <xdr:row>36</xdr:row>
      <xdr:rowOff>8306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07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24833</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14111" y="585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134391</xdr:rowOff>
    </xdr:from>
    <xdr:to>
      <xdr:col>76</xdr:col>
      <xdr:colOff>165100</xdr:colOff>
      <xdr:row>38</xdr:row>
      <xdr:rowOff>64542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4780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55668</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5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104765</xdr:rowOff>
    </xdr:from>
    <xdr:to>
      <xdr:col>72</xdr:col>
      <xdr:colOff>38100</xdr:colOff>
      <xdr:row>38</xdr:row>
      <xdr:rowOff>34915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44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26042</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54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119944</xdr:rowOff>
    </xdr:from>
    <xdr:to>
      <xdr:col>67</xdr:col>
      <xdr:colOff>101600</xdr:colOff>
      <xdr:row>37</xdr:row>
      <xdr:rowOff>50094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29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41221</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3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15392</xdr:rowOff>
    </xdr:from>
    <xdr:to>
      <xdr:col>85</xdr:col>
      <xdr:colOff>127000</xdr:colOff>
      <xdr:row>76</xdr:row>
      <xdr:rowOff>11494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2531242"/>
          <a:ext cx="838200" cy="51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65943</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924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104242</xdr:rowOff>
    </xdr:from>
    <xdr:to>
      <xdr:col>81</xdr:col>
      <xdr:colOff>50800</xdr:colOff>
      <xdr:row>76</xdr:row>
      <xdr:rowOff>11494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592300" y="12962992"/>
          <a:ext cx="889000" cy="7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73995</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31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104242</xdr:rowOff>
    </xdr:from>
    <xdr:to>
      <xdr:col>76</xdr:col>
      <xdr:colOff>114300</xdr:colOff>
      <xdr:row>75</xdr:row>
      <xdr:rowOff>122415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2962992"/>
          <a:ext cx="889000" cy="1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94848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12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122415</xdr:rowOff>
    </xdr:from>
    <xdr:to>
      <xdr:col>71</xdr:col>
      <xdr:colOff>177800</xdr:colOff>
      <xdr:row>75</xdr:row>
      <xdr:rowOff>139941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2981165"/>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102340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13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9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59669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08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136042</xdr:rowOff>
    </xdr:from>
    <xdr:to>
      <xdr:col>85</xdr:col>
      <xdr:colOff>177800</xdr:colOff>
      <xdr:row>73</xdr:row>
      <xdr:rowOff>66192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48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158919</xdr:rowOff>
    </xdr:from>
    <xdr:ext cx="599010"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331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132144</xdr:rowOff>
    </xdr:from>
    <xdr:to>
      <xdr:col>81</xdr:col>
      <xdr:colOff>101600</xdr:colOff>
      <xdr:row>76</xdr:row>
      <xdr:rowOff>62294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99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78821</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76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53442</xdr:rowOff>
    </xdr:from>
    <xdr:to>
      <xdr:col>76</xdr:col>
      <xdr:colOff>165100</xdr:colOff>
      <xdr:row>75</xdr:row>
      <xdr:rowOff>155042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91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119</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68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71615</xdr:rowOff>
    </xdr:from>
    <xdr:to>
      <xdr:col>72</xdr:col>
      <xdr:colOff>38100</xdr:colOff>
      <xdr:row>76</xdr:row>
      <xdr:rowOff>1764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9303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18292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70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89141</xdr:rowOff>
    </xdr:from>
    <xdr:to>
      <xdr:col>67</xdr:col>
      <xdr:colOff>101600</xdr:colOff>
      <xdr:row>76</xdr:row>
      <xdr:rowOff>19292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9478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35818</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72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130677</xdr:rowOff>
    </xdr:from>
    <xdr:to>
      <xdr:col>85</xdr:col>
      <xdr:colOff>127000</xdr:colOff>
      <xdr:row>98</xdr:row>
      <xdr:rowOff>20318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761327"/>
          <a:ext cx="838200" cy="61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29512</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8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78648</xdr:rowOff>
    </xdr:from>
    <xdr:to>
      <xdr:col>81</xdr:col>
      <xdr:colOff>50800</xdr:colOff>
      <xdr:row>97</xdr:row>
      <xdr:rowOff>130677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709298"/>
          <a:ext cx="889000" cy="5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3070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6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112314</xdr:rowOff>
    </xdr:from>
    <xdr:to>
      <xdr:col>76</xdr:col>
      <xdr:colOff>114300</xdr:colOff>
      <xdr:row>97</xdr:row>
      <xdr:rowOff>78648</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571514"/>
          <a:ext cx="889000" cy="13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124088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5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112314</xdr:rowOff>
    </xdr:from>
    <xdr:to>
      <xdr:col>71</xdr:col>
      <xdr:colOff>177800</xdr:colOff>
      <xdr:row>98</xdr:row>
      <xdr:rowOff>62844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571514"/>
          <a:ext cx="889000" cy="29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96260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72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0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19552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47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140968</xdr:rowOff>
    </xdr:from>
    <xdr:to>
      <xdr:col>85</xdr:col>
      <xdr:colOff>177800</xdr:colOff>
      <xdr:row>98</xdr:row>
      <xdr:rowOff>71118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77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119395</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75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79877</xdr:rowOff>
    </xdr:from>
    <xdr:to>
      <xdr:col>81</xdr:col>
      <xdr:colOff>101600</xdr:colOff>
      <xdr:row>98</xdr:row>
      <xdr:rowOff>10027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71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1154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80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27848</xdr:rowOff>
    </xdr:from>
    <xdr:to>
      <xdr:col>76</xdr:col>
      <xdr:colOff>165100</xdr:colOff>
      <xdr:row>97</xdr:row>
      <xdr:rowOff>129448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65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145975</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43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61514</xdr:rowOff>
    </xdr:from>
    <xdr:to>
      <xdr:col>72</xdr:col>
      <xdr:colOff>38100</xdr:colOff>
      <xdr:row>96</xdr:row>
      <xdr:rowOff>163114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52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8191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29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12044</xdr:rowOff>
    </xdr:from>
    <xdr:to>
      <xdr:col>67</xdr:col>
      <xdr:colOff>101600</xdr:colOff>
      <xdr:row>98</xdr:row>
      <xdr:rowOff>113644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81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104771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90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134594</xdr:rowOff>
    </xdr:from>
    <xdr:to>
      <xdr:col>116</xdr:col>
      <xdr:colOff>63500</xdr:colOff>
      <xdr:row>37</xdr:row>
      <xdr:rowOff>70053</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306794"/>
          <a:ext cx="838200" cy="10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39006</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11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134594</xdr:rowOff>
    </xdr:from>
    <xdr:to>
      <xdr:col>111</xdr:col>
      <xdr:colOff>177800</xdr:colOff>
      <xdr:row>37</xdr:row>
      <xdr:rowOff>110515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306794"/>
          <a:ext cx="889000" cy="14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21175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110515</xdr:rowOff>
    </xdr:from>
    <xdr:to>
      <xdr:col>107</xdr:col>
      <xdr:colOff>50800</xdr:colOff>
      <xdr:row>37</xdr:row>
      <xdr:rowOff>155016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454165"/>
          <a:ext cx="889000" cy="4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79316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0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155016</xdr:rowOff>
    </xdr:from>
    <xdr:to>
      <xdr:col>102</xdr:col>
      <xdr:colOff>114300</xdr:colOff>
      <xdr:row>38</xdr:row>
      <xdr:rowOff>157073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498666"/>
          <a:ext cx="889000" cy="17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65828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06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97968</xdr:rowOff>
    </xdr:from>
    <xdr:to>
      <xdr:col>98</xdr:col>
      <xdr:colOff>38100</xdr:colOff>
      <xdr:row>37</xdr:row>
      <xdr:rowOff>28118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2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44645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0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19253</xdr:rowOff>
    </xdr:from>
    <xdr:to>
      <xdr:col>116</xdr:col>
      <xdr:colOff>114300</xdr:colOff>
      <xdr:row>37</xdr:row>
      <xdr:rowOff>120853</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362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169130</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34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83794</xdr:rowOff>
    </xdr:from>
    <xdr:to>
      <xdr:col>112</xdr:col>
      <xdr:colOff>38100</xdr:colOff>
      <xdr:row>37</xdr:row>
      <xdr:rowOff>13944</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25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5071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3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59715</xdr:rowOff>
    </xdr:from>
    <xdr:to>
      <xdr:col>107</xdr:col>
      <xdr:colOff>101600</xdr:colOff>
      <xdr:row>37</xdr:row>
      <xdr:rowOff>161316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40336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152443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49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104216</xdr:rowOff>
    </xdr:from>
    <xdr:to>
      <xdr:col>102</xdr:col>
      <xdr:colOff>165100</xdr:colOff>
      <xdr:row>38</xdr:row>
      <xdr:rowOff>34366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44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25493</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540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106273</xdr:rowOff>
    </xdr:from>
    <xdr:to>
      <xdr:col>98</xdr:col>
      <xdr:colOff>38100</xdr:colOff>
      <xdr:row>39</xdr:row>
      <xdr:rowOff>36423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2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27550</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7017" y="67141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119659</xdr:rowOff>
    </xdr:from>
    <xdr:to>
      <xdr:col>116</xdr:col>
      <xdr:colOff>63500</xdr:colOff>
      <xdr:row>57</xdr:row>
      <xdr:rowOff>121641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892309"/>
          <a:ext cx="83820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76420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677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121641</xdr:rowOff>
    </xdr:from>
    <xdr:to>
      <xdr:col>111</xdr:col>
      <xdr:colOff>177800</xdr:colOff>
      <xdr:row>57</xdr:row>
      <xdr:rowOff>124841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894291"/>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165574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5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99619</xdr:rowOff>
    </xdr:from>
    <xdr:to>
      <xdr:col>107</xdr:col>
      <xdr:colOff>50800</xdr:colOff>
      <xdr:row>57</xdr:row>
      <xdr:rowOff>124841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872269"/>
          <a:ext cx="889000" cy="25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2353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3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99619</xdr:rowOff>
    </xdr:from>
    <xdr:to>
      <xdr:col>102</xdr:col>
      <xdr:colOff>114300</xdr:colOff>
      <xdr:row>57</xdr:row>
      <xdr:rowOff>100762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87226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161307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59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4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92956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2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68859</xdr:rowOff>
    </xdr:from>
    <xdr:to>
      <xdr:col>116</xdr:col>
      <xdr:colOff>114300</xdr:colOff>
      <xdr:row>57</xdr:row>
      <xdr:rowOff>170459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84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47286</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81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70841</xdr:rowOff>
    </xdr:from>
    <xdr:to>
      <xdr:col>112</xdr:col>
      <xdr:colOff>38100</xdr:colOff>
      <xdr:row>58</xdr:row>
      <xdr:rowOff>991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84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163568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936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74041</xdr:rowOff>
    </xdr:from>
    <xdr:to>
      <xdr:col>107</xdr:col>
      <xdr:colOff>101600</xdr:colOff>
      <xdr:row>58</xdr:row>
      <xdr:rowOff>4191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84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166768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93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48819</xdr:rowOff>
    </xdr:from>
    <xdr:to>
      <xdr:col>102</xdr:col>
      <xdr:colOff>165100</xdr:colOff>
      <xdr:row>57</xdr:row>
      <xdr:rowOff>150419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82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141546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91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49962</xdr:rowOff>
    </xdr:from>
    <xdr:to>
      <xdr:col>98</xdr:col>
      <xdr:colOff>38100</xdr:colOff>
      <xdr:row>57</xdr:row>
      <xdr:rowOff>151562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82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142689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91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54249</xdr:rowOff>
    </xdr:from>
    <xdr:to>
      <xdr:col>116</xdr:col>
      <xdr:colOff>63500</xdr:colOff>
      <xdr:row>73</xdr:row>
      <xdr:rowOff>97798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570099"/>
          <a:ext cx="838200" cy="4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72425</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59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97798</xdr:rowOff>
    </xdr:from>
    <xdr:to>
      <xdr:col>111</xdr:col>
      <xdr:colOff>177800</xdr:colOff>
      <xdr:row>73</xdr:row>
      <xdr:rowOff>142443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613648"/>
          <a:ext cx="889000" cy="4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2770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6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129413</xdr:rowOff>
    </xdr:from>
    <xdr:to>
      <xdr:col>107</xdr:col>
      <xdr:colOff>50800</xdr:colOff>
      <xdr:row>73</xdr:row>
      <xdr:rowOff>142443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645263"/>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48810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0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129413</xdr:rowOff>
    </xdr:from>
    <xdr:to>
      <xdr:col>102</xdr:col>
      <xdr:colOff>114300</xdr:colOff>
      <xdr:row>73</xdr:row>
      <xdr:rowOff>130967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645263"/>
          <a:ext cx="8890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51165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0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31734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9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3449</xdr:rowOff>
    </xdr:from>
    <xdr:to>
      <xdr:col>116</xdr:col>
      <xdr:colOff>114300</xdr:colOff>
      <xdr:row>73</xdr:row>
      <xdr:rowOff>105049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51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26326</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37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46998</xdr:rowOff>
    </xdr:from>
    <xdr:to>
      <xdr:col>112</xdr:col>
      <xdr:colOff>38100</xdr:colOff>
      <xdr:row>73</xdr:row>
      <xdr:rowOff>148598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56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165125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33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91643</xdr:rowOff>
    </xdr:from>
    <xdr:to>
      <xdr:col>107</xdr:col>
      <xdr:colOff>101600</xdr:colOff>
      <xdr:row>74</xdr:row>
      <xdr:rowOff>21793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60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38320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38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78613</xdr:rowOff>
    </xdr:from>
    <xdr:to>
      <xdr:col>102</xdr:col>
      <xdr:colOff>165100</xdr:colOff>
      <xdr:row>74</xdr:row>
      <xdr:rowOff>8763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59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25290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36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80167</xdr:rowOff>
    </xdr:from>
    <xdr:to>
      <xdr:col>98</xdr:col>
      <xdr:colOff>38100</xdr:colOff>
      <xdr:row>74</xdr:row>
      <xdr:rowOff>10317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26844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37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862,182</a:t>
          </a:r>
          <a:r>
            <a:rPr kumimoji="1" lang="ja-JP" altLang="ja-JP" sz="1100">
              <a:solidFill>
                <a:schemeClr val="dk1"/>
              </a:solidFill>
              <a:effectLst/>
              <a:latin typeface="+mn-lt"/>
              <a:ea typeface="+mn-ea"/>
              <a:cs typeface="+mn-cs"/>
            </a:rPr>
            <a:t>円となっている。主な構成項目である人件費は、住民一人当たり</a:t>
          </a:r>
          <a:r>
            <a:rPr kumimoji="1" lang="en-US" altLang="ja-JP" sz="1100">
              <a:solidFill>
                <a:schemeClr val="dk1"/>
              </a:solidFill>
              <a:effectLst/>
              <a:latin typeface="+mn-lt"/>
              <a:ea typeface="+mn-ea"/>
              <a:cs typeface="+mn-cs"/>
            </a:rPr>
            <a:t>136,097</a:t>
          </a:r>
          <a:r>
            <a:rPr kumimoji="1" lang="ja-JP" altLang="ja-JP" sz="1100">
              <a:solidFill>
                <a:schemeClr val="dk1"/>
              </a:solidFill>
              <a:effectLst/>
              <a:latin typeface="+mn-lt"/>
              <a:ea typeface="+mn-ea"/>
              <a:cs typeface="+mn-cs"/>
            </a:rPr>
            <a:t>円となっており、類似団体平均を上回っているのは、類似団体と比較して人口当たりの職員数が多いことが原因である。</a:t>
          </a:r>
          <a:endParaRPr lang="ja-JP" altLang="ja-JP" sz="1400">
            <a:effectLst/>
          </a:endParaRPr>
        </a:p>
        <a:p>
          <a:r>
            <a:rPr kumimoji="1" lang="ja-JP" altLang="ja-JP" sz="1100">
              <a:solidFill>
                <a:schemeClr val="dk1"/>
              </a:solidFill>
              <a:effectLst/>
              <a:latin typeface="+mn-lt"/>
              <a:ea typeface="+mn-ea"/>
              <a:cs typeface="+mn-cs"/>
            </a:rPr>
            <a:t>扶助費は前年度よりも</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類似団体平均と比較して</a:t>
          </a:r>
          <a:r>
            <a:rPr kumimoji="1" lang="ja-JP" altLang="en-US" sz="1100">
              <a:solidFill>
                <a:schemeClr val="dk1"/>
              </a:solidFill>
              <a:effectLst/>
              <a:latin typeface="+mn-lt"/>
              <a:ea typeface="+mn-ea"/>
              <a:cs typeface="+mn-cs"/>
            </a:rPr>
            <a:t>も</a:t>
          </a:r>
          <a:r>
            <a:rPr kumimoji="1" lang="en-US" altLang="ja-JP" sz="1100">
              <a:solidFill>
                <a:schemeClr val="dk1"/>
              </a:solidFill>
              <a:effectLst/>
              <a:latin typeface="+mn-lt"/>
              <a:ea typeface="+mn-ea"/>
              <a:cs typeface="+mn-cs"/>
            </a:rPr>
            <a:t>35,322</a:t>
          </a:r>
          <a:r>
            <a:rPr kumimoji="1" lang="ja-JP" altLang="ja-JP" sz="1100">
              <a:solidFill>
                <a:schemeClr val="dk1"/>
              </a:solidFill>
              <a:effectLst/>
              <a:latin typeface="+mn-lt"/>
              <a:ea typeface="+mn-ea"/>
              <a:cs typeface="+mn-cs"/>
            </a:rPr>
            <a:t>円高い。主な要因としては、</a:t>
          </a:r>
          <a:r>
            <a:rPr kumimoji="1" lang="ja-JP" altLang="en-US" sz="1100">
              <a:solidFill>
                <a:schemeClr val="dk1"/>
              </a:solidFill>
              <a:effectLst/>
              <a:latin typeface="+mn-lt"/>
              <a:ea typeface="+mn-ea"/>
              <a:cs typeface="+mn-cs"/>
            </a:rPr>
            <a:t>定額減税補足給付金事業</a:t>
          </a:r>
          <a:r>
            <a:rPr kumimoji="1" lang="ja-JP" altLang="ja-JP" sz="1100">
              <a:solidFill>
                <a:schemeClr val="dk1"/>
              </a:solidFill>
              <a:effectLst/>
              <a:latin typeface="+mn-lt"/>
              <a:ea typeface="+mn-ea"/>
              <a:cs typeface="+mn-cs"/>
            </a:rPr>
            <a:t>などによる</a:t>
          </a:r>
          <a:r>
            <a:rPr kumimoji="1" lang="ja-JP" altLang="en-US" sz="1100">
              <a:solidFill>
                <a:schemeClr val="dk1"/>
              </a:solidFill>
              <a:effectLst/>
              <a:latin typeface="+mn-lt"/>
              <a:ea typeface="+mn-ea"/>
              <a:cs typeface="+mn-cs"/>
            </a:rPr>
            <a:t>事業費の</a:t>
          </a:r>
          <a:r>
            <a:rPr kumimoji="1" lang="ja-JP" altLang="ja-JP" sz="1100">
              <a:solidFill>
                <a:schemeClr val="dk1"/>
              </a:solidFill>
              <a:effectLst/>
              <a:latin typeface="+mn-lt"/>
              <a:ea typeface="+mn-ea"/>
              <a:cs typeface="+mn-cs"/>
            </a:rPr>
            <a:t>増加に加え、全国平均を上回る高齢化率</a:t>
          </a:r>
          <a:r>
            <a:rPr kumimoji="1" lang="en-US" altLang="ja-JP" sz="1100">
              <a:solidFill>
                <a:schemeClr val="dk1"/>
              </a:solidFill>
              <a:effectLst/>
              <a:latin typeface="+mn-lt"/>
              <a:ea typeface="+mn-ea"/>
              <a:cs typeface="+mn-cs"/>
            </a:rPr>
            <a:t>38.2</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月末時点）による</a:t>
          </a:r>
          <a:r>
            <a:rPr kumimoji="1" lang="ja-JP" altLang="en-US" sz="1100">
              <a:solidFill>
                <a:schemeClr val="dk1"/>
              </a:solidFill>
              <a:effectLst/>
              <a:latin typeface="+mn-lt"/>
              <a:ea typeface="+mn-ea"/>
              <a:cs typeface="+mn-cs"/>
            </a:rPr>
            <a:t>社会福祉費の</a:t>
          </a:r>
          <a:r>
            <a:rPr kumimoji="1" lang="ja-JP" altLang="ja-JP" sz="1100">
              <a:solidFill>
                <a:schemeClr val="dk1"/>
              </a:solidFill>
              <a:effectLst/>
              <a:latin typeface="+mn-lt"/>
              <a:ea typeface="+mn-ea"/>
              <a:cs typeface="+mn-cs"/>
            </a:rPr>
            <a:t>負担が大きいことが考えられる。</a:t>
          </a:r>
          <a:endParaRPr lang="ja-JP" altLang="ja-JP" sz="1400">
            <a:effectLst/>
          </a:endParaRPr>
        </a:p>
        <a:p>
          <a:r>
            <a:rPr kumimoji="1" lang="ja-JP" altLang="ja-JP" sz="1100">
              <a:solidFill>
                <a:schemeClr val="dk1"/>
              </a:solidFill>
              <a:effectLst/>
              <a:latin typeface="+mn-lt"/>
              <a:ea typeface="+mn-ea"/>
              <a:cs typeface="+mn-cs"/>
            </a:rPr>
            <a:t>普通建設事業費は、前年度から</a:t>
          </a:r>
          <a:r>
            <a:rPr kumimoji="1" lang="en-US" altLang="ja-JP" sz="1100">
              <a:solidFill>
                <a:schemeClr val="dk1"/>
              </a:solidFill>
              <a:effectLst/>
              <a:latin typeface="+mn-lt"/>
              <a:ea typeface="+mn-ea"/>
              <a:cs typeface="+mn-cs"/>
            </a:rPr>
            <a:t>3,710</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しており、</a:t>
          </a:r>
          <a:r>
            <a:rPr kumimoji="1" lang="ja-JP" altLang="en-US" sz="1100">
              <a:solidFill>
                <a:schemeClr val="dk1"/>
              </a:solidFill>
              <a:effectLst/>
              <a:latin typeface="+mn-lt"/>
              <a:ea typeface="+mn-ea"/>
              <a:cs typeface="+mn-cs"/>
            </a:rPr>
            <a:t>おおいた消防指令センターシステム整備事業費や分譲宅地</a:t>
          </a:r>
          <a:r>
            <a:rPr kumimoji="1" lang="ja-JP" altLang="ja-JP" sz="1100">
              <a:solidFill>
                <a:schemeClr val="dk1"/>
              </a:solidFill>
              <a:effectLst/>
              <a:latin typeface="+mn-lt"/>
              <a:ea typeface="+mn-ea"/>
              <a:cs typeface="+mn-cs"/>
            </a:rPr>
            <a:t>整備事業</a:t>
          </a:r>
          <a:r>
            <a:rPr kumimoji="1" lang="ja-JP" altLang="en-US" sz="1100">
              <a:solidFill>
                <a:schemeClr val="dk1"/>
              </a:solidFill>
              <a:effectLst/>
              <a:latin typeface="+mn-lt"/>
              <a:ea typeface="+mn-ea"/>
              <a:cs typeface="+mn-cs"/>
            </a:rPr>
            <a:t>などの事業費増</a:t>
          </a:r>
          <a:r>
            <a:rPr kumimoji="1" lang="ja-JP" altLang="ja-JP" sz="1100">
              <a:solidFill>
                <a:schemeClr val="dk1"/>
              </a:solidFill>
              <a:effectLst/>
              <a:latin typeface="+mn-lt"/>
              <a:ea typeface="+mn-ea"/>
              <a:cs typeface="+mn-cs"/>
            </a:rPr>
            <a:t>が要因である。</a:t>
          </a:r>
          <a:endParaRPr lang="ja-JP" altLang="ja-JP" sz="1400">
            <a:effectLst/>
          </a:endParaRPr>
        </a:p>
        <a:p>
          <a:r>
            <a:rPr kumimoji="1" lang="ja-JP" altLang="ja-JP" sz="1100">
              <a:solidFill>
                <a:schemeClr val="dk1"/>
              </a:solidFill>
              <a:effectLst/>
              <a:latin typeface="+mn-lt"/>
              <a:ea typeface="+mn-ea"/>
              <a:cs typeface="+mn-cs"/>
            </a:rPr>
            <a:t>災害復旧事業費は、前年度から</a:t>
          </a:r>
          <a:r>
            <a:rPr kumimoji="1" lang="en-US" altLang="ja-JP" sz="1100">
              <a:solidFill>
                <a:schemeClr val="dk1"/>
              </a:solidFill>
              <a:effectLst/>
              <a:latin typeface="+mn-lt"/>
              <a:ea typeface="+mn-ea"/>
              <a:cs typeface="+mn-cs"/>
            </a:rPr>
            <a:t>12,832</a:t>
          </a:r>
          <a:r>
            <a:rPr kumimoji="1" lang="ja-JP" altLang="ja-JP" sz="1100">
              <a:solidFill>
                <a:schemeClr val="dk1"/>
              </a:solidFill>
              <a:effectLst/>
              <a:latin typeface="+mn-lt"/>
              <a:ea typeface="+mn-ea"/>
              <a:cs typeface="+mn-cs"/>
            </a:rPr>
            <a:t>円増加している。これは令和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台風</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号</a:t>
          </a:r>
          <a:r>
            <a:rPr kumimoji="1" lang="ja-JP" altLang="ja-JP" sz="1100">
              <a:solidFill>
                <a:schemeClr val="dk1"/>
              </a:solidFill>
              <a:effectLst/>
              <a:latin typeface="+mn-lt"/>
              <a:ea typeface="+mn-ea"/>
              <a:cs typeface="+mn-cs"/>
            </a:rPr>
            <a:t>による被害が</a:t>
          </a:r>
          <a:r>
            <a:rPr kumimoji="1" lang="ja-JP" altLang="en-US" sz="1100">
              <a:solidFill>
                <a:schemeClr val="dk1"/>
              </a:solidFill>
              <a:effectLst/>
              <a:latin typeface="+mn-lt"/>
              <a:ea typeface="+mn-ea"/>
              <a:cs typeface="+mn-cs"/>
            </a:rPr>
            <a:t>甚大だった</a:t>
          </a:r>
          <a:r>
            <a:rPr kumimoji="1" lang="ja-JP" altLang="ja-JP" sz="1100">
              <a:solidFill>
                <a:schemeClr val="dk1"/>
              </a:solidFill>
              <a:effectLst/>
              <a:latin typeface="+mn-lt"/>
              <a:ea typeface="+mn-ea"/>
              <a:cs typeface="+mn-cs"/>
            </a:rPr>
            <a:t>ためである。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公債費は、前年度から</a:t>
          </a:r>
          <a:r>
            <a:rPr kumimoji="1" lang="en-US" altLang="ja-JP" sz="1100">
              <a:solidFill>
                <a:schemeClr val="dk1"/>
              </a:solidFill>
              <a:effectLst/>
              <a:latin typeface="+mn-lt"/>
              <a:ea typeface="+mn-ea"/>
              <a:cs typeface="+mn-cs"/>
            </a:rPr>
            <a:t>40,193</a:t>
          </a:r>
          <a:r>
            <a:rPr kumimoji="1" lang="ja-JP" altLang="en-US" sz="1100">
              <a:solidFill>
                <a:schemeClr val="dk1"/>
              </a:solidFill>
              <a:effectLst/>
              <a:latin typeface="+mn-lt"/>
              <a:ea typeface="+mn-ea"/>
              <a:cs typeface="+mn-cs"/>
            </a:rPr>
            <a:t>円増加しており、類似団体と比較しても</a:t>
          </a:r>
          <a:r>
            <a:rPr kumimoji="1" lang="en-US" altLang="ja-JP" sz="1100">
              <a:solidFill>
                <a:schemeClr val="dk1"/>
              </a:solidFill>
              <a:effectLst/>
              <a:latin typeface="+mn-lt"/>
              <a:ea typeface="+mn-ea"/>
              <a:cs typeface="+mn-cs"/>
            </a:rPr>
            <a:t>36,679</a:t>
          </a:r>
          <a:r>
            <a:rPr kumimoji="1" lang="ja-JP" altLang="en-US" sz="1100">
              <a:solidFill>
                <a:schemeClr val="dk1"/>
              </a:solidFill>
              <a:effectLst/>
              <a:latin typeface="+mn-lt"/>
              <a:ea typeface="+mn-ea"/>
              <a:cs typeface="+mn-cs"/>
            </a:rPr>
            <a:t>円高い。この主な要因として、Ｒ４年度の地方債借入から据置期間を１年（それ以前は３年）としており、Ｒ４年度借入分と</a:t>
          </a:r>
          <a:r>
            <a:rPr kumimoji="1" lang="ja-JP" altLang="ja-JP" sz="1100">
              <a:solidFill>
                <a:schemeClr val="dk1"/>
              </a:solidFill>
              <a:effectLst/>
              <a:latin typeface="+mn-lt"/>
              <a:ea typeface="+mn-ea"/>
              <a:cs typeface="+mn-cs"/>
            </a:rPr>
            <a:t>Ｒ</a:t>
          </a:r>
          <a:r>
            <a:rPr kumimoji="1" lang="ja-JP" altLang="en-US" sz="1100">
              <a:solidFill>
                <a:schemeClr val="dk1"/>
              </a:solidFill>
              <a:effectLst/>
              <a:latin typeface="+mn-lt"/>
              <a:ea typeface="+mn-ea"/>
              <a:cs typeface="+mn-cs"/>
            </a:rPr>
            <a:t>２年度借入分が同時に元金償還が始まったことによるものである。</a:t>
          </a:r>
          <a:r>
            <a:rPr kumimoji="0" lang="ja-JP" altLang="en-US" sz="1100">
              <a:solidFill>
                <a:schemeClr val="dk1"/>
              </a:solidFill>
              <a:effectLst/>
              <a:latin typeface="+mn-lt"/>
              <a:ea typeface="+mn-ea"/>
              <a:cs typeface="+mn-cs"/>
            </a:rPr>
            <a:t>また、大規模な繰上償還を実施したことも影響している。</a:t>
          </a:r>
          <a:endParaRPr kumimoji="1" lang="en-US" altLang="ja-JP"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大分県豊後高田市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21,748
20,723
206.24
19,249,811
18,750,739
404,765
8,846,039
16,617,382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150559</xdr:rowOff>
    </xdr:from>
    <xdr:to>
      <xdr:col>24</xdr:col>
      <xdr:colOff>63500</xdr:colOff>
      <xdr:row>33</xdr:row>
      <xdr:rowOff>126365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636959"/>
          <a:ext cx="838200" cy="147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57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126365</xdr:rowOff>
    </xdr:from>
    <xdr:to>
      <xdr:col>19</xdr:col>
      <xdr:colOff>177800</xdr:colOff>
      <xdr:row>33</xdr:row>
      <xdr:rowOff>169037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784215"/>
          <a:ext cx="8890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25417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169037</xdr:rowOff>
    </xdr:from>
    <xdr:to>
      <xdr:col>15</xdr:col>
      <xdr:colOff>50800</xdr:colOff>
      <xdr:row>34</xdr:row>
      <xdr:rowOff>32829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26887"/>
          <a:ext cx="889000" cy="3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21036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9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5397</xdr:rowOff>
    </xdr:from>
    <xdr:to>
      <xdr:col>10</xdr:col>
      <xdr:colOff>114300</xdr:colOff>
      <xdr:row>34</xdr:row>
      <xdr:rowOff>32829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834697"/>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45038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1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39514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99759</xdr:rowOff>
    </xdr:from>
    <xdr:to>
      <xdr:col>24</xdr:col>
      <xdr:colOff>114300</xdr:colOff>
      <xdr:row>33</xdr:row>
      <xdr:rowOff>29909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8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122636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37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75565</xdr:rowOff>
    </xdr:from>
    <xdr:to>
      <xdr:col>20</xdr:col>
      <xdr:colOff>38100</xdr:colOff>
      <xdr:row>34</xdr:row>
      <xdr:rowOff>5715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3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22242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0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118237</xdr:rowOff>
    </xdr:from>
    <xdr:to>
      <xdr:col>15</xdr:col>
      <xdr:colOff>101600</xdr:colOff>
      <xdr:row>34</xdr:row>
      <xdr:rowOff>48387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7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64914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51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153479</xdr:rowOff>
    </xdr:from>
    <xdr:to>
      <xdr:col>10</xdr:col>
      <xdr:colOff>165100</xdr:colOff>
      <xdr:row>34</xdr:row>
      <xdr:rowOff>83629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1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100156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86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126047</xdr:rowOff>
    </xdr:from>
    <xdr:to>
      <xdr:col>6</xdr:col>
      <xdr:colOff>38100</xdr:colOff>
      <xdr:row>34</xdr:row>
      <xdr:rowOff>56197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8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72724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5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134401</xdr:rowOff>
    </xdr:from>
    <xdr:to>
      <xdr:col>24</xdr:col>
      <xdr:colOff>63500</xdr:colOff>
      <xdr:row>55</xdr:row>
      <xdr:rowOff>141689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564151"/>
          <a:ext cx="838200" cy="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74392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32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60312</xdr:rowOff>
    </xdr:from>
    <xdr:to>
      <xdr:col>19</xdr:col>
      <xdr:colOff>177800</xdr:colOff>
      <xdr:row>55</xdr:row>
      <xdr:rowOff>141689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490062"/>
          <a:ext cx="889000" cy="8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27256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28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22368</xdr:rowOff>
    </xdr:from>
    <xdr:to>
      <xdr:col>15</xdr:col>
      <xdr:colOff>50800</xdr:colOff>
      <xdr:row>55</xdr:row>
      <xdr:rowOff>60312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452118"/>
          <a:ext cx="889000" cy="37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159215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588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37548</xdr:rowOff>
    </xdr:from>
    <xdr:to>
      <xdr:col>10</xdr:col>
      <xdr:colOff>114300</xdr:colOff>
      <xdr:row>55</xdr:row>
      <xdr:rowOff>22368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24398"/>
          <a:ext cx="889000" cy="32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130178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559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168622</xdr:rowOff>
    </xdr:from>
    <xdr:to>
      <xdr:col>6</xdr:col>
      <xdr:colOff>38100</xdr:colOff>
      <xdr:row>53</xdr:row>
      <xdr:rowOff>98772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0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89899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176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83601</xdr:rowOff>
    </xdr:from>
    <xdr:to>
      <xdr:col>24</xdr:col>
      <xdr:colOff>114300</xdr:colOff>
      <xdr:row>56</xdr:row>
      <xdr:rowOff>13751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1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62028</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491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90889</xdr:rowOff>
    </xdr:from>
    <xdr:to>
      <xdr:col>20</xdr:col>
      <xdr:colOff>38100</xdr:colOff>
      <xdr:row>56</xdr:row>
      <xdr:rowOff>21039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2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12166</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13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9512</xdr:rowOff>
    </xdr:from>
    <xdr:to>
      <xdr:col>15</xdr:col>
      <xdr:colOff>101600</xdr:colOff>
      <xdr:row>55</xdr:row>
      <xdr:rowOff>111112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43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127639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214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143018</xdr:rowOff>
    </xdr:from>
    <xdr:to>
      <xdr:col>10</xdr:col>
      <xdr:colOff>165100</xdr:colOff>
      <xdr:row>55</xdr:row>
      <xdr:rowOff>73168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0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89695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17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158198</xdr:rowOff>
    </xdr:from>
    <xdr:to>
      <xdr:col>6</xdr:col>
      <xdr:colOff>38100</xdr:colOff>
      <xdr:row>53</xdr:row>
      <xdr:rowOff>88348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7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104875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848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31224</xdr:rowOff>
    </xdr:from>
    <xdr:to>
      <xdr:col>24</xdr:col>
      <xdr:colOff>63500</xdr:colOff>
      <xdr:row>73</xdr:row>
      <xdr:rowOff>127703</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3797300" y="12547074"/>
          <a:ext cx="838200" cy="9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53684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912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31224</xdr:rowOff>
    </xdr:from>
    <xdr:to>
      <xdr:col>19</xdr:col>
      <xdr:colOff>177800</xdr:colOff>
      <xdr:row>73</xdr:row>
      <xdr:rowOff>169089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547074"/>
          <a:ext cx="889000" cy="137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82560</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112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169089</xdr:rowOff>
    </xdr:from>
    <xdr:to>
      <xdr:col>15</xdr:col>
      <xdr:colOff>50800</xdr:colOff>
      <xdr:row>74</xdr:row>
      <xdr:rowOff>40205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2684939"/>
          <a:ext cx="889000" cy="4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24807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26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40205</xdr:rowOff>
    </xdr:from>
    <xdr:to>
      <xdr:col>10</xdr:col>
      <xdr:colOff>114300</xdr:colOff>
      <xdr:row>74</xdr:row>
      <xdr:rowOff>129020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727505"/>
          <a:ext cx="889000" cy="88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103071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133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155322</xdr:rowOff>
    </xdr:from>
    <xdr:to>
      <xdr:col>6</xdr:col>
      <xdr:colOff>38100</xdr:colOff>
      <xdr:row>77</xdr:row>
      <xdr:rowOff>85472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8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76599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27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76903</xdr:rowOff>
    </xdr:from>
    <xdr:to>
      <xdr:col>24</xdr:col>
      <xdr:colOff>114300</xdr:colOff>
      <xdr:row>74</xdr:row>
      <xdr:rowOff>7053</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59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99780</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444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151874</xdr:rowOff>
    </xdr:from>
    <xdr:to>
      <xdr:col>20</xdr:col>
      <xdr:colOff>38100</xdr:colOff>
      <xdr:row>73</xdr:row>
      <xdr:rowOff>82024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49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98551</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271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118289</xdr:rowOff>
    </xdr:from>
    <xdr:to>
      <xdr:col>15</xdr:col>
      <xdr:colOff>101600</xdr:colOff>
      <xdr:row>74</xdr:row>
      <xdr:rowOff>48439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263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64966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409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160855</xdr:rowOff>
    </xdr:from>
    <xdr:to>
      <xdr:col>10</xdr:col>
      <xdr:colOff>165100</xdr:colOff>
      <xdr:row>74</xdr:row>
      <xdr:rowOff>91005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6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107532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451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78220</xdr:rowOff>
    </xdr:from>
    <xdr:to>
      <xdr:col>6</xdr:col>
      <xdr:colOff>38100</xdr:colOff>
      <xdr:row>75</xdr:row>
      <xdr:rowOff>8370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27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24897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540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35027</xdr:rowOff>
    </xdr:from>
    <xdr:to>
      <xdr:col>24</xdr:col>
      <xdr:colOff>63500</xdr:colOff>
      <xdr:row>96</xdr:row>
      <xdr:rowOff>110096</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151327"/>
          <a:ext cx="838200" cy="41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64164</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23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110096</xdr:rowOff>
    </xdr:from>
    <xdr:to>
      <xdr:col>19</xdr:col>
      <xdr:colOff>177800</xdr:colOff>
      <xdr:row>97</xdr:row>
      <xdr:rowOff>156769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6569296"/>
          <a:ext cx="889000" cy="21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75480</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118974</xdr:rowOff>
    </xdr:from>
    <xdr:to>
      <xdr:col>15</xdr:col>
      <xdr:colOff>50800</xdr:colOff>
      <xdr:row>97</xdr:row>
      <xdr:rowOff>156769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749624"/>
          <a:ext cx="889000" cy="3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68990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5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118974</xdr:rowOff>
    </xdr:from>
    <xdr:to>
      <xdr:col>10</xdr:col>
      <xdr:colOff>114300</xdr:colOff>
      <xdr:row>98</xdr:row>
      <xdr:rowOff>95262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49624"/>
          <a:ext cx="889000" cy="14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57993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4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5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144518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3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155677</xdr:rowOff>
    </xdr:from>
    <xdr:to>
      <xdr:col>24</xdr:col>
      <xdr:colOff>114300</xdr:colOff>
      <xdr:row>94</xdr:row>
      <xdr:rowOff>85827</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10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7104</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595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59296</xdr:rowOff>
    </xdr:from>
    <xdr:to>
      <xdr:col>20</xdr:col>
      <xdr:colOff>38100</xdr:colOff>
      <xdr:row>96</xdr:row>
      <xdr:rowOff>160896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1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5973</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29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105969</xdr:rowOff>
    </xdr:from>
    <xdr:to>
      <xdr:col>15</xdr:col>
      <xdr:colOff>101600</xdr:colOff>
      <xdr:row>98</xdr:row>
      <xdr:rowOff>36119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73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27246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82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68174</xdr:rowOff>
    </xdr:from>
    <xdr:to>
      <xdr:col>10</xdr:col>
      <xdr:colOff>165100</xdr:colOff>
      <xdr:row>97</xdr:row>
      <xdr:rowOff>169774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69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160901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79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44462</xdr:rowOff>
    </xdr:from>
    <xdr:to>
      <xdr:col>6</xdr:col>
      <xdr:colOff>38100</xdr:colOff>
      <xdr:row>98</xdr:row>
      <xdr:rowOff>146062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4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137189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3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126964</xdr:rowOff>
    </xdr:from>
    <xdr:to>
      <xdr:col>55</xdr:col>
      <xdr:colOff>0</xdr:colOff>
      <xdr:row>38</xdr:row>
      <xdr:rowOff>129739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642064"/>
          <a:ext cx="83820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56423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00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83203</xdr:rowOff>
    </xdr:from>
    <xdr:to>
      <xdr:col>50</xdr:col>
      <xdr:colOff>114300</xdr:colOff>
      <xdr:row>38</xdr:row>
      <xdr:rowOff>126964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598303"/>
          <a:ext cx="889000" cy="4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145958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31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83203</xdr:rowOff>
    </xdr:from>
    <xdr:to>
      <xdr:col>45</xdr:col>
      <xdr:colOff>177800</xdr:colOff>
      <xdr:row>38</xdr:row>
      <xdr:rowOff>169745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598303"/>
          <a:ext cx="8890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149550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32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50709</xdr:rowOff>
    </xdr:from>
    <xdr:to>
      <xdr:col>41</xdr:col>
      <xdr:colOff>50800</xdr:colOff>
      <xdr:row>38</xdr:row>
      <xdr:rowOff>169745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565809"/>
          <a:ext cx="889000" cy="119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135508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30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143745</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65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78939</xdr:rowOff>
    </xdr:from>
    <xdr:to>
      <xdr:col>55</xdr:col>
      <xdr:colOff>50800</xdr:colOff>
      <xdr:row>39</xdr:row>
      <xdr:rowOff>9089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59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57366</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724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76164</xdr:rowOff>
    </xdr:from>
    <xdr:to>
      <xdr:col>50</xdr:col>
      <xdr:colOff>165100</xdr:colOff>
      <xdr:row>39</xdr:row>
      <xdr:rowOff>6314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59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168891</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6839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32403</xdr:rowOff>
    </xdr:from>
    <xdr:to>
      <xdr:col>46</xdr:col>
      <xdr:colOff>38100</xdr:colOff>
      <xdr:row>38</xdr:row>
      <xdr:rowOff>134003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54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125130</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64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118945</xdr:rowOff>
    </xdr:from>
    <xdr:to>
      <xdr:col>41</xdr:col>
      <xdr:colOff>101600</xdr:colOff>
      <xdr:row>39</xdr:row>
      <xdr:rowOff>49095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3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40222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726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171359</xdr:rowOff>
    </xdr:from>
    <xdr:to>
      <xdr:col>36</xdr:col>
      <xdr:colOff>165100</xdr:colOff>
      <xdr:row>38</xdr:row>
      <xdr:rowOff>101509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1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118036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29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103581</xdr:rowOff>
    </xdr:from>
    <xdr:to>
      <xdr:col>55</xdr:col>
      <xdr:colOff>0</xdr:colOff>
      <xdr:row>54</xdr:row>
      <xdr:rowOff>137630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361881"/>
          <a:ext cx="838200" cy="3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151769</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581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86461</xdr:rowOff>
    </xdr:from>
    <xdr:to>
      <xdr:col>50</xdr:col>
      <xdr:colOff>114300</xdr:colOff>
      <xdr:row>54</xdr:row>
      <xdr:rowOff>137630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344761"/>
          <a:ext cx="889000" cy="5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117289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71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86461</xdr:rowOff>
    </xdr:from>
    <xdr:to>
      <xdr:col>45</xdr:col>
      <xdr:colOff>177800</xdr:colOff>
      <xdr:row>55</xdr:row>
      <xdr:rowOff>153365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344761"/>
          <a:ext cx="889000" cy="2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98176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6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144056</xdr:rowOff>
    </xdr:from>
    <xdr:to>
      <xdr:col>41</xdr:col>
      <xdr:colOff>50800</xdr:colOff>
      <xdr:row>55</xdr:row>
      <xdr:rowOff>153365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573806"/>
          <a:ext cx="889000" cy="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82135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68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75277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67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52781</xdr:rowOff>
    </xdr:from>
    <xdr:to>
      <xdr:col>55</xdr:col>
      <xdr:colOff>50800</xdr:colOff>
      <xdr:row>54</xdr:row>
      <xdr:rowOff>154381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31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75658</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16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86830</xdr:rowOff>
    </xdr:from>
    <xdr:to>
      <xdr:col>50</xdr:col>
      <xdr:colOff>165100</xdr:colOff>
      <xdr:row>55</xdr:row>
      <xdr:rowOff>16980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34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33507</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12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35661</xdr:rowOff>
    </xdr:from>
    <xdr:to>
      <xdr:col>46</xdr:col>
      <xdr:colOff>38100</xdr:colOff>
      <xdr:row>54</xdr:row>
      <xdr:rowOff>137261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29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153788</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06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102565</xdr:rowOff>
    </xdr:from>
    <xdr:to>
      <xdr:col>41</xdr:col>
      <xdr:colOff>101600</xdr:colOff>
      <xdr:row>56</xdr:row>
      <xdr:rowOff>32715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5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49242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30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93256</xdr:rowOff>
    </xdr:from>
    <xdr:to>
      <xdr:col>36</xdr:col>
      <xdr:colOff>165100</xdr:colOff>
      <xdr:row>56</xdr:row>
      <xdr:rowOff>23406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52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39933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29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89080</xdr:rowOff>
    </xdr:from>
    <xdr:to>
      <xdr:col>55</xdr:col>
      <xdr:colOff>0</xdr:colOff>
      <xdr:row>77</xdr:row>
      <xdr:rowOff>156662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290730"/>
          <a:ext cx="838200" cy="6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121581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23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34880</xdr:rowOff>
    </xdr:from>
    <xdr:to>
      <xdr:col>50</xdr:col>
      <xdr:colOff>114300</xdr:colOff>
      <xdr:row>77</xdr:row>
      <xdr:rowOff>89080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236530"/>
          <a:ext cx="889000" cy="5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29371</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40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34880</xdr:rowOff>
    </xdr:from>
    <xdr:to>
      <xdr:col>45</xdr:col>
      <xdr:colOff>177800</xdr:colOff>
      <xdr:row>77</xdr:row>
      <xdr:rowOff>71265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36530"/>
          <a:ext cx="889000" cy="3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160718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6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14474</xdr:rowOff>
    </xdr:from>
    <xdr:to>
      <xdr:col>41</xdr:col>
      <xdr:colOff>50800</xdr:colOff>
      <xdr:row>77</xdr:row>
      <xdr:rowOff>71265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16124"/>
          <a:ext cx="889000" cy="5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76768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4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31307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40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105862</xdr:rowOff>
    </xdr:from>
    <xdr:to>
      <xdr:col>55</xdr:col>
      <xdr:colOff>50800</xdr:colOff>
      <xdr:row>78</xdr:row>
      <xdr:rowOff>36012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0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128739</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5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38280</xdr:rowOff>
    </xdr:from>
    <xdr:to>
      <xdr:col>50</xdr:col>
      <xdr:colOff>165100</xdr:colOff>
      <xdr:row>77</xdr:row>
      <xdr:rowOff>139880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3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156407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01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155530</xdr:rowOff>
    </xdr:from>
    <xdr:to>
      <xdr:col>46</xdr:col>
      <xdr:colOff>38100</xdr:colOff>
      <xdr:row>77</xdr:row>
      <xdr:rowOff>85680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1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102206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6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20465</xdr:rowOff>
    </xdr:from>
    <xdr:to>
      <xdr:col>41</xdr:col>
      <xdr:colOff>101600</xdr:colOff>
      <xdr:row>77</xdr:row>
      <xdr:rowOff>122065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2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138592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99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135124</xdr:rowOff>
    </xdr:from>
    <xdr:to>
      <xdr:col>36</xdr:col>
      <xdr:colOff>165100</xdr:colOff>
      <xdr:row>77</xdr:row>
      <xdr:rowOff>65274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6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81800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4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101118</xdr:rowOff>
    </xdr:from>
    <xdr:to>
      <xdr:col>55</xdr:col>
      <xdr:colOff>0</xdr:colOff>
      <xdr:row>96</xdr:row>
      <xdr:rowOff>22237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388868"/>
          <a:ext cx="838200" cy="92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37989</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497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381</xdr:rowOff>
    </xdr:from>
    <xdr:to>
      <xdr:col>50</xdr:col>
      <xdr:colOff>114300</xdr:colOff>
      <xdr:row>95</xdr:row>
      <xdr:rowOff>101118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288131"/>
          <a:ext cx="889000" cy="10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8704</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63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381</xdr:rowOff>
    </xdr:from>
    <xdr:to>
      <xdr:col>45</xdr:col>
      <xdr:colOff>177800</xdr:colOff>
      <xdr:row>96</xdr:row>
      <xdr:rowOff>34671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288131"/>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63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34671</xdr:rowOff>
    </xdr:from>
    <xdr:to>
      <xdr:col>41</xdr:col>
      <xdr:colOff>50800</xdr:colOff>
      <xdr:row>96</xdr:row>
      <xdr:rowOff>99340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493871"/>
          <a:ext cx="889000" cy="6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41648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67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19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596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142887</xdr:rowOff>
    </xdr:from>
    <xdr:to>
      <xdr:col>55</xdr:col>
      <xdr:colOff>50800</xdr:colOff>
      <xdr:row>96</xdr:row>
      <xdr:rowOff>73037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43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165764</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28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50318</xdr:rowOff>
    </xdr:from>
    <xdr:to>
      <xdr:col>50</xdr:col>
      <xdr:colOff>165100</xdr:colOff>
      <xdr:row>95</xdr:row>
      <xdr:rowOff>151918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33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168445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11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121031</xdr:rowOff>
    </xdr:from>
    <xdr:to>
      <xdr:col>46</xdr:col>
      <xdr:colOff>38100</xdr:colOff>
      <xdr:row>95</xdr:row>
      <xdr:rowOff>51181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23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67708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0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155321</xdr:rowOff>
    </xdr:from>
    <xdr:to>
      <xdr:col>41</xdr:col>
      <xdr:colOff>101600</xdr:colOff>
      <xdr:row>96</xdr:row>
      <xdr:rowOff>85471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44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101998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218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48540</xdr:rowOff>
    </xdr:from>
    <xdr:to>
      <xdr:col>36</xdr:col>
      <xdr:colOff>165100</xdr:colOff>
      <xdr:row>96</xdr:row>
      <xdr:rowOff>150140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50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141267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6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1588</xdr:rowOff>
    </xdr:from>
    <xdr:to>
      <xdr:col>85</xdr:col>
      <xdr:colOff>126364</xdr:colOff>
      <xdr:row>39</xdr:row>
      <xdr:rowOff>89865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45088"/>
          <a:ext cx="1269" cy="1631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93692</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89865</xdr:rowOff>
    </xdr:from>
    <xdr:to>
      <xdr:col>86</xdr:col>
      <xdr:colOff>25400</xdr:colOff>
      <xdr:row>39</xdr:row>
      <xdr:rowOff>89865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119715</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2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1588</xdr:rowOff>
    </xdr:from>
    <xdr:to>
      <xdr:col>86</xdr:col>
      <xdr:colOff>25400</xdr:colOff>
      <xdr:row>30</xdr:row>
      <xdr:rowOff>1588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4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165798</xdr:rowOff>
    </xdr:from>
    <xdr:to>
      <xdr:col>85</xdr:col>
      <xdr:colOff>127000</xdr:colOff>
      <xdr:row>38</xdr:row>
      <xdr:rowOff>100838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166548"/>
          <a:ext cx="838200" cy="44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45267</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17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66840</xdr:rowOff>
    </xdr:from>
    <xdr:to>
      <xdr:col>85</xdr:col>
      <xdr:colOff>177800</xdr:colOff>
      <xdr:row>36</xdr:row>
      <xdr:rowOff>168440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3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100838</xdr:rowOff>
    </xdr:from>
    <xdr:to>
      <xdr:col>81</xdr:col>
      <xdr:colOff>50800</xdr:colOff>
      <xdr:row>38</xdr:row>
      <xdr:rowOff>129337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615938"/>
          <a:ext cx="889000" cy="2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73012</xdr:rowOff>
    </xdr:from>
    <xdr:to>
      <xdr:col>81</xdr:col>
      <xdr:colOff>101600</xdr:colOff>
      <xdr:row>38</xdr:row>
      <xdr:rowOff>3163</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166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19689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129337</xdr:rowOff>
    </xdr:from>
    <xdr:to>
      <xdr:col>76</xdr:col>
      <xdr:colOff>114300</xdr:colOff>
      <xdr:row>38</xdr:row>
      <xdr:rowOff>164694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644437"/>
          <a:ext cx="889000" cy="3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135268</xdr:rowOff>
    </xdr:from>
    <xdr:to>
      <xdr:col>76</xdr:col>
      <xdr:colOff>165100</xdr:colOff>
      <xdr:row>38</xdr:row>
      <xdr:rowOff>65418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7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81945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5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47536</xdr:rowOff>
    </xdr:from>
    <xdr:to>
      <xdr:col>71</xdr:col>
      <xdr:colOff>177800</xdr:colOff>
      <xdr:row>38</xdr:row>
      <xdr:rowOff>164694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562636"/>
          <a:ext cx="889000" cy="11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99225</xdr:rowOff>
    </xdr:from>
    <xdr:to>
      <xdr:col>72</xdr:col>
      <xdr:colOff>38100</xdr:colOff>
      <xdr:row>38</xdr:row>
      <xdr:rowOff>29375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45902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1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20015</xdr:rowOff>
    </xdr:from>
    <xdr:to>
      <xdr:col>67</xdr:col>
      <xdr:colOff>101600</xdr:colOff>
      <xdr:row>37</xdr:row>
      <xdr:rowOff>121615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6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138142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3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114998</xdr:rowOff>
    </xdr:from>
    <xdr:to>
      <xdr:col>85</xdr:col>
      <xdr:colOff>177800</xdr:colOff>
      <xdr:row>36</xdr:row>
      <xdr:rowOff>45148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11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137875</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967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50038</xdr:rowOff>
    </xdr:from>
    <xdr:to>
      <xdr:col>81</xdr:col>
      <xdr:colOff>101600</xdr:colOff>
      <xdr:row>38</xdr:row>
      <xdr:rowOff>151638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6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142765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57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78537</xdr:rowOff>
    </xdr:from>
    <xdr:to>
      <xdr:col>76</xdr:col>
      <xdr:colOff>165100</xdr:colOff>
      <xdr:row>39</xdr:row>
      <xdr:rowOff>8687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9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171264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8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113894</xdr:rowOff>
    </xdr:from>
    <xdr:to>
      <xdr:col>72</xdr:col>
      <xdr:colOff>38100</xdr:colOff>
      <xdr:row>39</xdr:row>
      <xdr:rowOff>44044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62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35171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72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168186</xdr:rowOff>
    </xdr:from>
    <xdr:to>
      <xdr:col>67</xdr:col>
      <xdr:colOff>101600</xdr:colOff>
      <xdr:row>38</xdr:row>
      <xdr:rowOff>98336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1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89463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0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168135</xdr:rowOff>
    </xdr:from>
    <xdr:to>
      <xdr:col>85</xdr:col>
      <xdr:colOff>127000</xdr:colOff>
      <xdr:row>57</xdr:row>
      <xdr:rowOff>21234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769335"/>
          <a:ext cx="838200" cy="2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28897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287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168135</xdr:rowOff>
    </xdr:from>
    <xdr:to>
      <xdr:col>81</xdr:col>
      <xdr:colOff>50800</xdr:colOff>
      <xdr:row>57</xdr:row>
      <xdr:rowOff>41834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769335"/>
          <a:ext cx="889000" cy="4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92536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35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31382</xdr:rowOff>
    </xdr:from>
    <xdr:to>
      <xdr:col>76</xdr:col>
      <xdr:colOff>114300</xdr:colOff>
      <xdr:row>57</xdr:row>
      <xdr:rowOff>41834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04032"/>
          <a:ext cx="889000" cy="1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163085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2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31382</xdr:rowOff>
    </xdr:from>
    <xdr:to>
      <xdr:col>71</xdr:col>
      <xdr:colOff>177800</xdr:colOff>
      <xdr:row>57</xdr:row>
      <xdr:rowOff>31636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804032"/>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163999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2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7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96334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35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141884</xdr:rowOff>
    </xdr:from>
    <xdr:to>
      <xdr:col>85</xdr:col>
      <xdr:colOff>177800</xdr:colOff>
      <xdr:row>57</xdr:row>
      <xdr:rowOff>72034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4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56811</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58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117335</xdr:rowOff>
    </xdr:from>
    <xdr:to>
      <xdr:col>81</xdr:col>
      <xdr:colOff>101600</xdr:colOff>
      <xdr:row>57</xdr:row>
      <xdr:rowOff>47485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1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38612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1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162484</xdr:rowOff>
    </xdr:from>
    <xdr:to>
      <xdr:col>76</xdr:col>
      <xdr:colOff>165100</xdr:colOff>
      <xdr:row>57</xdr:row>
      <xdr:rowOff>92634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83761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5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152032</xdr:rowOff>
    </xdr:from>
    <xdr:to>
      <xdr:col>72</xdr:col>
      <xdr:colOff>38100</xdr:colOff>
      <xdr:row>57</xdr:row>
      <xdr:rowOff>82182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5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73309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4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152286</xdr:rowOff>
    </xdr:from>
    <xdr:to>
      <xdr:col>67</xdr:col>
      <xdr:colOff>101600</xdr:colOff>
      <xdr:row>57</xdr:row>
      <xdr:rowOff>82436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5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73563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46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56627</xdr:rowOff>
    </xdr:from>
    <xdr:to>
      <xdr:col>85</xdr:col>
      <xdr:colOff>127000</xdr:colOff>
      <xdr:row>75</xdr:row>
      <xdr:rowOff>128956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2401027"/>
          <a:ext cx="838200" cy="58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157030</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187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128956</xdr:rowOff>
    </xdr:from>
    <xdr:to>
      <xdr:col>81</xdr:col>
      <xdr:colOff>50800</xdr:colOff>
      <xdr:row>78</xdr:row>
      <xdr:rowOff>13742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2987706"/>
          <a:ext cx="889000" cy="39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89181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9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155564</xdr:rowOff>
    </xdr:from>
    <xdr:to>
      <xdr:col>76</xdr:col>
      <xdr:colOff>114300</xdr:colOff>
      <xdr:row>78</xdr:row>
      <xdr:rowOff>13742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357214"/>
          <a:ext cx="889000" cy="2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146403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0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170745</xdr:rowOff>
    </xdr:from>
    <xdr:to>
      <xdr:col>71</xdr:col>
      <xdr:colOff>177800</xdr:colOff>
      <xdr:row>77</xdr:row>
      <xdr:rowOff>155564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200945"/>
          <a:ext cx="889000" cy="15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140687</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29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52141</xdr:rowOff>
    </xdr:from>
    <xdr:to>
      <xdr:col>67</xdr:col>
      <xdr:colOff>101600</xdr:colOff>
      <xdr:row>73</xdr:row>
      <xdr:rowOff>153741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256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170268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23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5827</xdr:rowOff>
    </xdr:from>
    <xdr:to>
      <xdr:col>85</xdr:col>
      <xdr:colOff>177800</xdr:colOff>
      <xdr:row>72</xdr:row>
      <xdr:rowOff>107427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35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130304</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30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78156</xdr:rowOff>
    </xdr:from>
    <xdr:to>
      <xdr:col>81</xdr:col>
      <xdr:colOff>101600</xdr:colOff>
      <xdr:row>76</xdr:row>
      <xdr:rowOff>8306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293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24833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271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134392</xdr:rowOff>
    </xdr:from>
    <xdr:to>
      <xdr:col>76</xdr:col>
      <xdr:colOff>165100</xdr:colOff>
      <xdr:row>78</xdr:row>
      <xdr:rowOff>64542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33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55669</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42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104764</xdr:rowOff>
    </xdr:from>
    <xdr:to>
      <xdr:col>72</xdr:col>
      <xdr:colOff>38100</xdr:colOff>
      <xdr:row>78</xdr:row>
      <xdr:rowOff>34914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30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26041</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39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119945</xdr:rowOff>
    </xdr:from>
    <xdr:to>
      <xdr:col>67</xdr:col>
      <xdr:colOff>101600</xdr:colOff>
      <xdr:row>77</xdr:row>
      <xdr:rowOff>50095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15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41222</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24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15393</xdr:rowOff>
    </xdr:from>
    <xdr:to>
      <xdr:col>85</xdr:col>
      <xdr:colOff>127000</xdr:colOff>
      <xdr:row>96</xdr:row>
      <xdr:rowOff>11494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5960243"/>
          <a:ext cx="838200" cy="5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65943</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53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104242</xdr:rowOff>
    </xdr:from>
    <xdr:to>
      <xdr:col>81</xdr:col>
      <xdr:colOff>50800</xdr:colOff>
      <xdr:row>96</xdr:row>
      <xdr:rowOff>11494</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391992"/>
          <a:ext cx="889000" cy="7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73968</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53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104242</xdr:rowOff>
    </xdr:from>
    <xdr:to>
      <xdr:col>76</xdr:col>
      <xdr:colOff>114300</xdr:colOff>
      <xdr:row>95</xdr:row>
      <xdr:rowOff>122416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391992"/>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94784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55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122416</xdr:rowOff>
    </xdr:from>
    <xdr:to>
      <xdr:col>71</xdr:col>
      <xdr:colOff>177800</xdr:colOff>
      <xdr:row>95</xdr:row>
      <xdr:rowOff>139942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410166"/>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102303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5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59617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51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136043</xdr:rowOff>
    </xdr:from>
    <xdr:to>
      <xdr:col>85</xdr:col>
      <xdr:colOff>177800</xdr:colOff>
      <xdr:row>93</xdr:row>
      <xdr:rowOff>66193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590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158920</xdr:rowOff>
    </xdr:from>
    <xdr:ext cx="599010"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5760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132144</xdr:rowOff>
    </xdr:from>
    <xdr:to>
      <xdr:col>81</xdr:col>
      <xdr:colOff>101600</xdr:colOff>
      <xdr:row>96</xdr:row>
      <xdr:rowOff>62294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41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78821</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19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53442</xdr:rowOff>
    </xdr:from>
    <xdr:to>
      <xdr:col>76</xdr:col>
      <xdr:colOff>165100</xdr:colOff>
      <xdr:row>95</xdr:row>
      <xdr:rowOff>155042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34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1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71616</xdr:rowOff>
    </xdr:from>
    <xdr:to>
      <xdr:col>72</xdr:col>
      <xdr:colOff>38100</xdr:colOff>
      <xdr:row>96</xdr:row>
      <xdr:rowOff>1766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35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18293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13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89142</xdr:rowOff>
    </xdr:from>
    <xdr:to>
      <xdr:col>67</xdr:col>
      <xdr:colOff>101600</xdr:colOff>
      <xdr:row>96</xdr:row>
      <xdr:rowOff>19292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37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35819</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152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99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民生費は、物価高騰対策特別支援金事業などによる社会福祉費の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により、住民一人当たりのコストは前年度より</a:t>
          </a:r>
          <a:r>
            <a:rPr kumimoji="1" lang="en-US" altLang="ja-JP" sz="1100">
              <a:solidFill>
                <a:schemeClr val="dk1"/>
              </a:solidFill>
              <a:effectLst/>
              <a:latin typeface="+mn-lt"/>
              <a:ea typeface="+mn-ea"/>
              <a:cs typeface="+mn-cs"/>
            </a:rPr>
            <a:t>10,551</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en-US" sz="1100">
              <a:solidFill>
                <a:schemeClr val="dk1"/>
              </a:solidFill>
              <a:effectLst/>
              <a:latin typeface="+mn-lt"/>
              <a:ea typeface="+mn-ea"/>
              <a:cs typeface="+mn-cs"/>
            </a:rPr>
            <a:t>衛生費は、広域ごみ処理施設整備事業などの増により住民一人当たりのコストは前年度より</a:t>
          </a:r>
          <a:r>
            <a:rPr kumimoji="1" lang="en-US" altLang="ja-JP" sz="1100">
              <a:solidFill>
                <a:schemeClr val="dk1"/>
              </a:solidFill>
              <a:effectLst/>
              <a:latin typeface="+mn-lt"/>
              <a:ea typeface="+mn-ea"/>
              <a:cs typeface="+mn-cs"/>
            </a:rPr>
            <a:t>32,911</a:t>
          </a:r>
          <a:r>
            <a:rPr kumimoji="1" lang="ja-JP" altLang="en-US" sz="1100">
              <a:solidFill>
                <a:schemeClr val="dk1"/>
              </a:solidFill>
              <a:effectLst/>
              <a:latin typeface="+mn-lt"/>
              <a:ea typeface="+mn-ea"/>
              <a:cs typeface="+mn-cs"/>
            </a:rPr>
            <a:t>円増加している。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消防費は、前年度より</a:t>
          </a:r>
          <a:r>
            <a:rPr kumimoji="1" lang="en-US" altLang="ja-JP" sz="1100">
              <a:solidFill>
                <a:schemeClr val="dk1"/>
              </a:solidFill>
              <a:effectLst/>
              <a:latin typeface="+mn-lt"/>
              <a:ea typeface="+mn-ea"/>
              <a:cs typeface="+mn-cs"/>
            </a:rPr>
            <a:t>11,795</a:t>
          </a:r>
          <a:r>
            <a:rPr kumimoji="1" lang="ja-JP" altLang="en-US" sz="1100">
              <a:solidFill>
                <a:schemeClr val="dk1"/>
              </a:solidFill>
              <a:effectLst/>
              <a:latin typeface="+mn-lt"/>
              <a:ea typeface="+mn-ea"/>
              <a:cs typeface="+mn-cs"/>
            </a:rPr>
            <a:t>円増加しており、類似団体より大きくなっている。これはおおいた消防指令センターシステム整備事業費の増などによるものである。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災害復旧事業費は、前年度から</a:t>
          </a:r>
          <a:r>
            <a:rPr kumimoji="1" lang="en-US" altLang="ja-JP" sz="1100">
              <a:solidFill>
                <a:schemeClr val="dk1"/>
              </a:solidFill>
              <a:effectLst/>
              <a:latin typeface="+mn-lt"/>
              <a:ea typeface="+mn-ea"/>
              <a:cs typeface="+mn-cs"/>
            </a:rPr>
            <a:t>12,832</a:t>
          </a:r>
          <a:r>
            <a:rPr kumimoji="1" lang="ja-JP" altLang="ja-JP" sz="1100">
              <a:solidFill>
                <a:schemeClr val="dk1"/>
              </a:solidFill>
              <a:effectLst/>
              <a:latin typeface="+mn-lt"/>
              <a:ea typeface="+mn-ea"/>
              <a:cs typeface="+mn-cs"/>
            </a:rPr>
            <a:t>円増加している。これは令和６年台風</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号による被害が甚大だったためである。</a:t>
          </a:r>
          <a:endParaRPr lang="ja-JP" altLang="ja-JP">
            <a:effectLst/>
          </a:endParaRPr>
        </a:p>
        <a:p>
          <a:r>
            <a:rPr kumimoji="1" lang="ja-JP" altLang="ja-JP" sz="1100">
              <a:solidFill>
                <a:schemeClr val="dk1"/>
              </a:solidFill>
              <a:effectLst/>
              <a:latin typeface="+mn-lt"/>
              <a:ea typeface="+mn-ea"/>
              <a:cs typeface="+mn-cs"/>
            </a:rPr>
            <a:t>公債費は、前年度から</a:t>
          </a:r>
          <a:r>
            <a:rPr kumimoji="1" lang="en-US" altLang="ja-JP" sz="1100">
              <a:solidFill>
                <a:schemeClr val="dk1"/>
              </a:solidFill>
              <a:effectLst/>
              <a:latin typeface="+mn-lt"/>
              <a:ea typeface="+mn-ea"/>
              <a:cs typeface="+mn-cs"/>
            </a:rPr>
            <a:t>40,193</a:t>
          </a:r>
          <a:r>
            <a:rPr kumimoji="1" lang="ja-JP" altLang="ja-JP" sz="1100">
              <a:solidFill>
                <a:schemeClr val="dk1"/>
              </a:solidFill>
              <a:effectLst/>
              <a:latin typeface="+mn-lt"/>
              <a:ea typeface="+mn-ea"/>
              <a:cs typeface="+mn-cs"/>
            </a:rPr>
            <a:t>円増加しており、類似団体と比較しても</a:t>
          </a:r>
          <a:r>
            <a:rPr kumimoji="1" lang="en-US" altLang="ja-JP" sz="1100">
              <a:solidFill>
                <a:schemeClr val="dk1"/>
              </a:solidFill>
              <a:effectLst/>
              <a:latin typeface="+mn-lt"/>
              <a:ea typeface="+mn-ea"/>
              <a:cs typeface="+mn-cs"/>
            </a:rPr>
            <a:t>36,679</a:t>
          </a:r>
          <a:r>
            <a:rPr kumimoji="1" lang="ja-JP" altLang="ja-JP" sz="1100">
              <a:solidFill>
                <a:schemeClr val="dk1"/>
              </a:solidFill>
              <a:effectLst/>
              <a:latin typeface="+mn-lt"/>
              <a:ea typeface="+mn-ea"/>
              <a:cs typeface="+mn-cs"/>
            </a:rPr>
            <a:t>円高い。この主な要因として、Ｒ</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年度の地方債借入から据置期間を１年（それ以前は３年）としており、Ｒ４年度借入分とＲ２年度借入分が同時に元金償還が始まったことによるものである。</a:t>
          </a:r>
          <a:r>
            <a:rPr lang="ja-JP" altLang="ja-JP" sz="1100">
              <a:solidFill>
                <a:schemeClr val="dk1"/>
              </a:solidFill>
              <a:effectLst/>
              <a:latin typeface="+mn-lt"/>
              <a:ea typeface="+mn-ea"/>
              <a:cs typeface="+mn-cs"/>
            </a:rPr>
            <a:t>また、大規模な繰上償還を実施したことも影響している。</a:t>
          </a:r>
          <a:endParaRPr lang="ja-JP" altLang="ja-JP" sz="1400">
            <a:effectLst/>
          </a:endParaRPr>
        </a:p>
        <a:p>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大分県豊後高田市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財政調整基金については、決算剰余金と基金の一括運用に伴う収益分のみ積み立てており、</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年度末現在高は</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9,304</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8,000</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　実質収支額は、継続的に黒字を確保しており、実質単年度収支は、</a:t>
          </a:r>
          <a:r>
            <a:rPr kumimoji="1" lang="ja-JP" altLang="en-US" sz="1100">
              <a:solidFill>
                <a:schemeClr val="dk1"/>
              </a:solidFill>
              <a:effectLst/>
              <a:latin typeface="+mn-lt"/>
              <a:ea typeface="+mn-ea"/>
              <a:cs typeface="+mn-cs"/>
            </a:rPr>
            <a:t>大規模な繰上償還をおこなったこと</a:t>
          </a:r>
          <a:r>
            <a:rPr kumimoji="1" lang="ja-JP" altLang="ja-JP" sz="1100">
              <a:solidFill>
                <a:schemeClr val="dk1"/>
              </a:solidFill>
              <a:effectLst/>
              <a:latin typeface="+mn-lt"/>
              <a:ea typeface="+mn-ea"/>
              <a:cs typeface="+mn-cs"/>
            </a:rPr>
            <a:t>などにより、黒字となった。</a:t>
          </a:r>
          <a:endParaRPr lang="ja-JP" altLang="ja-JP" sz="1400">
            <a:effectLst/>
          </a:endParaRPr>
        </a:p>
        <a:p>
          <a:r>
            <a:rPr kumimoji="1" lang="ja-JP" altLang="ja-JP" sz="1100">
              <a:solidFill>
                <a:schemeClr val="dk1"/>
              </a:solidFill>
              <a:effectLst/>
              <a:latin typeface="+mn-lt"/>
              <a:ea typeface="+mn-ea"/>
              <a:cs typeface="+mn-cs"/>
            </a:rPr>
            <a:t>　今後、広域のごみ処理施設建設などの大型事業実施による公債費の増が見込まれる一方で、地方交付税等の一般財源増額は見込めないことから、財政調整基金等の取り崩しも視野に入れつつ、適正な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大分県豊後高田市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すべての会計で実質黒字となっており、連結実質赤字比率はない。</a:t>
          </a:r>
          <a:endParaRPr lang="ja-JP" altLang="ja-JP" sz="1400">
            <a:effectLst/>
          </a:endParaRPr>
        </a:p>
        <a:p>
          <a:r>
            <a:rPr kumimoji="1" lang="ja-JP" altLang="ja-JP" sz="1100">
              <a:solidFill>
                <a:schemeClr val="dk1"/>
              </a:solidFill>
              <a:effectLst/>
              <a:latin typeface="+mn-lt"/>
              <a:ea typeface="+mn-ea"/>
              <a:cs typeface="+mn-cs"/>
            </a:rPr>
            <a:t>今後も一般会計のみならず特別会計の財政状況もチェックしていかなければならない。</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大分県豊後高田市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元利償還金は、繰上償還等により減少傾向にあ</a:t>
          </a:r>
          <a:r>
            <a:rPr kumimoji="1" lang="ja-JP" altLang="en-US" sz="1100">
              <a:solidFill>
                <a:schemeClr val="dk1"/>
              </a:solidFill>
              <a:effectLst/>
              <a:latin typeface="+mn-lt"/>
              <a:ea typeface="+mn-ea"/>
              <a:cs typeface="+mn-cs"/>
            </a:rPr>
            <a:t>ったが、</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年度は令和２年度借入分と令和４年度借入分の元金償還が同時に始まったことなどで増加している。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算入公債費等については、借入の際、</a:t>
          </a:r>
          <a:r>
            <a:rPr kumimoji="1" lang="ja-JP" altLang="ja-JP" sz="1100">
              <a:solidFill>
                <a:schemeClr val="dk1"/>
              </a:solidFill>
              <a:effectLst/>
              <a:latin typeface="+mn-lt"/>
              <a:ea typeface="+mn-ea"/>
              <a:cs typeface="+mn-cs"/>
            </a:rPr>
            <a:t>過疎債や合併特例債などの有利な地方債を発行してきたため</a:t>
          </a:r>
          <a:r>
            <a:rPr kumimoji="1" lang="ja-JP" altLang="en-US" sz="1100">
              <a:solidFill>
                <a:schemeClr val="dk1"/>
              </a:solidFill>
              <a:effectLst/>
              <a:latin typeface="+mn-lt"/>
              <a:ea typeface="+mn-ea"/>
              <a:cs typeface="+mn-cs"/>
            </a:rPr>
            <a:t>元利償還金の増減に比例しており、</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年度の</a:t>
          </a:r>
          <a:r>
            <a:rPr kumimoji="1" lang="ja-JP" altLang="ja-JP" sz="1100">
              <a:solidFill>
                <a:schemeClr val="dk1"/>
              </a:solidFill>
              <a:effectLst/>
              <a:latin typeface="+mn-lt"/>
              <a:ea typeface="+mn-ea"/>
              <a:cs typeface="+mn-cs"/>
            </a:rPr>
            <a:t>算入公債費</a:t>
          </a:r>
          <a:r>
            <a:rPr kumimoji="1" lang="ja-JP" altLang="en-US" sz="1100">
              <a:solidFill>
                <a:schemeClr val="dk1"/>
              </a:solidFill>
              <a:effectLst/>
              <a:latin typeface="+mn-lt"/>
              <a:ea typeface="+mn-ea"/>
              <a:cs typeface="+mn-cs"/>
            </a:rPr>
            <a:t>も増加した。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これらにより</a:t>
          </a:r>
          <a:r>
            <a:rPr kumimoji="1" lang="ja-JP" altLang="ja-JP" sz="1100">
              <a:solidFill>
                <a:schemeClr val="dk1"/>
              </a:solidFill>
              <a:effectLst/>
              <a:latin typeface="+mn-lt"/>
              <a:ea typeface="+mn-ea"/>
              <a:cs typeface="+mn-cs"/>
            </a:rPr>
            <a:t>実質公債費比率の分子は前年度より</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百万円増加し</a:t>
          </a:r>
          <a:r>
            <a:rPr kumimoji="1" lang="ja-JP" altLang="en-US" sz="1100">
              <a:solidFill>
                <a:schemeClr val="dk1"/>
              </a:solidFill>
              <a:effectLst/>
              <a:latin typeface="+mn-lt"/>
              <a:ea typeface="+mn-ea"/>
              <a:cs typeface="+mn-cs"/>
            </a:rPr>
            <a:t>ている。</a:t>
          </a:r>
          <a:endParaRPr lang="ja-JP" altLang="ja-JP" sz="1400">
            <a:effectLst/>
          </a:endParaRPr>
        </a:p>
        <a:p>
          <a:r>
            <a:rPr kumimoji="1" lang="ja-JP" altLang="ja-JP" sz="1100">
              <a:solidFill>
                <a:schemeClr val="dk1"/>
              </a:solidFill>
              <a:effectLst/>
              <a:latin typeface="+mn-lt"/>
              <a:ea typeface="+mn-ea"/>
              <a:cs typeface="+mn-cs"/>
            </a:rPr>
            <a:t>　今後は大型事業として広域で取り組むごみ処理施設整備事業の償還が本格化するため、元利償還金の増に留意する必要がある。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満期一括償還地方債の借入がないため、積立を行っていない。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大分県豊後高田市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H24</a:t>
          </a:r>
          <a:r>
            <a:rPr kumimoji="1" lang="ja-JP" altLang="ja-JP" sz="1100">
              <a:solidFill>
                <a:schemeClr val="dk1"/>
              </a:solidFill>
              <a:effectLst/>
              <a:latin typeface="+mn-lt"/>
              <a:ea typeface="+mn-ea"/>
              <a:cs typeface="+mn-cs"/>
            </a:rPr>
            <a:t>から将来負担比率の分子はマイナスを保っている。</a:t>
          </a:r>
          <a:endParaRPr lang="ja-JP" altLang="ja-JP" sz="1400">
            <a:effectLst/>
          </a:endParaRPr>
        </a:p>
        <a:p>
          <a:r>
            <a:rPr kumimoji="1" lang="ja-JP" altLang="ja-JP" sz="1100">
              <a:solidFill>
                <a:schemeClr val="dk1"/>
              </a:solidFill>
              <a:effectLst/>
              <a:latin typeface="+mn-lt"/>
              <a:ea typeface="+mn-ea"/>
              <a:cs typeface="+mn-cs"/>
            </a:rPr>
            <a:t>　一般会計等に係る地方債の現在高は、Ｈ</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年度がピークとなっていたが、</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R1</a:t>
          </a:r>
          <a:r>
            <a:rPr kumimoji="1" lang="ja-JP" altLang="ja-JP" sz="1100">
              <a:solidFill>
                <a:schemeClr val="dk1"/>
              </a:solidFill>
              <a:effectLst/>
              <a:latin typeface="+mn-lt"/>
              <a:ea typeface="+mn-ea"/>
              <a:cs typeface="+mn-cs"/>
            </a:rPr>
            <a:t>年度に繰上償還を実施したことから、一時的に減少した。近年は普通建設事業費が増加していることから、増加傾向にある。</a:t>
          </a:r>
          <a:endParaRPr lang="ja-JP" altLang="ja-JP" sz="1400">
            <a:effectLst/>
          </a:endParaRPr>
        </a:p>
        <a:p>
          <a:r>
            <a:rPr kumimoji="1" lang="ja-JP" altLang="ja-JP" sz="1100">
              <a:solidFill>
                <a:schemeClr val="dk1"/>
              </a:solidFill>
              <a:effectLst/>
              <a:latin typeface="+mn-lt"/>
              <a:ea typeface="+mn-ea"/>
              <a:cs typeface="+mn-cs"/>
            </a:rPr>
            <a:t>　公営企業債等繰入見込額は減少傾向となっている。</a:t>
          </a:r>
          <a:endParaRPr lang="ja-JP" altLang="ja-JP" sz="1400">
            <a:effectLst/>
          </a:endParaRPr>
        </a:p>
        <a:p>
          <a:r>
            <a:rPr kumimoji="1" lang="ja-JP" altLang="ja-JP" sz="1100">
              <a:solidFill>
                <a:schemeClr val="dk1"/>
              </a:solidFill>
              <a:effectLst/>
              <a:latin typeface="+mn-lt"/>
              <a:ea typeface="+mn-ea"/>
              <a:cs typeface="+mn-cs"/>
            </a:rPr>
            <a:t>　充当可能基金は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大型事業実施に伴う後年度の公債費負担に備え、</a:t>
          </a:r>
          <a:r>
            <a:rPr kumimoji="1" lang="ja-JP" altLang="en-US" sz="1100">
              <a:solidFill>
                <a:schemeClr val="dk1"/>
              </a:solidFill>
              <a:effectLst/>
              <a:latin typeface="+mn-lt"/>
              <a:ea typeface="+mn-ea"/>
              <a:cs typeface="+mn-cs"/>
            </a:rPr>
            <a:t>計画的に積み立てしていたが、</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年度に大規模な繰上償還のために繰入したことにより減少している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今後も地方債現在高の推移に留意しつつ、充当可能財源を確保し将来負担比率の低下に努める。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大分県豊後高田市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400">
              <a:solidFill>
                <a:schemeClr val="dk1"/>
              </a:solidFill>
              <a:effectLst/>
              <a:latin typeface="+mn-lt"/>
              <a:ea typeface="+mn-ea"/>
              <a:cs typeface="+mn-cs"/>
            </a:rPr>
            <a:t>R6</a:t>
          </a:r>
          <a:r>
            <a:rPr kumimoji="1" lang="ja-JP" altLang="ja-JP" sz="1400">
              <a:solidFill>
                <a:schemeClr val="dk1"/>
              </a:solidFill>
              <a:effectLst/>
              <a:latin typeface="+mn-lt"/>
              <a:ea typeface="+mn-ea"/>
              <a:cs typeface="+mn-cs"/>
            </a:rPr>
            <a:t>年度は</a:t>
          </a:r>
          <a:r>
            <a:rPr kumimoji="1" lang="ja-JP" altLang="en-US"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決算剰余金や基金運用益、ふるさと応援寄附金を活用し積立を行ったこと</a:t>
          </a:r>
          <a:r>
            <a:rPr kumimoji="1" lang="ja-JP" altLang="en-US" sz="1400">
              <a:solidFill>
                <a:schemeClr val="dk1"/>
              </a:solidFill>
              <a:effectLst/>
              <a:latin typeface="+mn-lt"/>
              <a:ea typeface="+mn-ea"/>
              <a:cs typeface="+mn-cs"/>
            </a:rPr>
            <a:t>などで</a:t>
          </a:r>
          <a:r>
            <a:rPr kumimoji="1" lang="ja-JP" altLang="ja-JP" sz="1400">
              <a:solidFill>
                <a:schemeClr val="dk1"/>
              </a:solidFill>
              <a:effectLst/>
              <a:latin typeface="+mn-lt"/>
              <a:ea typeface="+mn-ea"/>
              <a:cs typeface="+mn-cs"/>
            </a:rPr>
            <a:t>基金全体として</a:t>
          </a:r>
          <a:r>
            <a:rPr kumimoji="1" lang="en-US" altLang="ja-JP" sz="1400">
              <a:solidFill>
                <a:schemeClr val="dk1"/>
              </a:solidFill>
              <a:effectLst/>
              <a:latin typeface="+mn-lt"/>
              <a:ea typeface="+mn-ea"/>
              <a:cs typeface="+mn-cs"/>
            </a:rPr>
            <a:t>558</a:t>
          </a:r>
          <a:r>
            <a:rPr kumimoji="1" lang="ja-JP" altLang="ja-JP" sz="1400">
              <a:solidFill>
                <a:schemeClr val="dk1"/>
              </a:solidFill>
              <a:effectLst/>
              <a:latin typeface="+mn-lt"/>
              <a:ea typeface="+mn-ea"/>
              <a:cs typeface="+mn-cs"/>
            </a:rPr>
            <a:t>百万円を積み立てた。</a:t>
          </a:r>
          <a:endParaRPr lang="ja-JP" altLang="ja-JP" sz="1400">
            <a:effectLst/>
          </a:endParaRPr>
        </a:p>
        <a:p>
          <a:r>
            <a:rPr kumimoji="1" lang="ja-JP" altLang="ja-JP" sz="1400">
              <a:solidFill>
                <a:schemeClr val="dk1"/>
              </a:solidFill>
              <a:effectLst/>
              <a:latin typeface="+mn-lt"/>
              <a:ea typeface="+mn-ea"/>
              <a:cs typeface="+mn-cs"/>
            </a:rPr>
            <a:t>一方、</a:t>
          </a:r>
          <a:r>
            <a:rPr kumimoji="1" lang="ja-JP" altLang="en-US" sz="1400">
              <a:solidFill>
                <a:schemeClr val="dk1"/>
              </a:solidFill>
              <a:effectLst/>
              <a:latin typeface="+mn-lt"/>
              <a:ea typeface="+mn-ea"/>
              <a:cs typeface="+mn-cs"/>
            </a:rPr>
            <a:t>繰上償還</a:t>
          </a:r>
          <a:r>
            <a:rPr kumimoji="1" lang="ja-JP" altLang="ja-JP" sz="1400">
              <a:solidFill>
                <a:schemeClr val="dk1"/>
              </a:solidFill>
              <a:effectLst/>
              <a:latin typeface="+mn-lt"/>
              <a:ea typeface="+mn-ea"/>
              <a:cs typeface="+mn-cs"/>
            </a:rPr>
            <a:t>の財源等として</a:t>
          </a:r>
          <a:r>
            <a:rPr kumimoji="1" lang="en-US" altLang="ja-JP" sz="1400">
              <a:solidFill>
                <a:schemeClr val="dk1"/>
              </a:solidFill>
              <a:effectLst/>
              <a:latin typeface="+mn-lt"/>
              <a:ea typeface="+mn-ea"/>
              <a:cs typeface="+mn-cs"/>
            </a:rPr>
            <a:t>600</a:t>
          </a:r>
          <a:r>
            <a:rPr kumimoji="1" lang="ja-JP" altLang="ja-JP" sz="1400">
              <a:solidFill>
                <a:schemeClr val="dk1"/>
              </a:solidFill>
              <a:effectLst/>
              <a:latin typeface="+mn-lt"/>
              <a:ea typeface="+mn-ea"/>
              <a:cs typeface="+mn-cs"/>
            </a:rPr>
            <a:t>百万円、子育て支援の財源等として</a:t>
          </a:r>
          <a:r>
            <a:rPr kumimoji="1" lang="en-US" altLang="ja-JP" sz="1400">
              <a:solidFill>
                <a:schemeClr val="dk1"/>
              </a:solidFill>
              <a:effectLst/>
              <a:latin typeface="+mn-lt"/>
              <a:ea typeface="+mn-ea"/>
              <a:cs typeface="+mn-cs"/>
            </a:rPr>
            <a:t>260</a:t>
          </a:r>
          <a:r>
            <a:rPr kumimoji="1" lang="ja-JP" altLang="ja-JP" sz="1400">
              <a:solidFill>
                <a:schemeClr val="dk1"/>
              </a:solidFill>
              <a:effectLst/>
              <a:latin typeface="+mn-lt"/>
              <a:ea typeface="+mn-ea"/>
              <a:cs typeface="+mn-cs"/>
            </a:rPr>
            <a:t>百万円の取り崩し等により、基金全体としては、</a:t>
          </a:r>
          <a:r>
            <a:rPr kumimoji="1" lang="en-US" altLang="ja-JP" sz="1400">
              <a:solidFill>
                <a:schemeClr val="dk1"/>
              </a:solidFill>
              <a:effectLst/>
              <a:latin typeface="+mn-lt"/>
              <a:ea typeface="+mn-ea"/>
              <a:cs typeface="+mn-cs"/>
            </a:rPr>
            <a:t>381</a:t>
          </a:r>
          <a:r>
            <a:rPr kumimoji="1" lang="ja-JP" altLang="ja-JP" sz="1400">
              <a:solidFill>
                <a:schemeClr val="dk1"/>
              </a:solidFill>
              <a:effectLst/>
              <a:latin typeface="+mn-lt"/>
              <a:ea typeface="+mn-ea"/>
              <a:cs typeface="+mn-cs"/>
            </a:rPr>
            <a:t>百万円の</a:t>
          </a:r>
          <a:r>
            <a:rPr kumimoji="1" lang="ja-JP" altLang="en-US" sz="1400">
              <a:solidFill>
                <a:schemeClr val="dk1"/>
              </a:solidFill>
              <a:effectLst/>
              <a:latin typeface="+mn-lt"/>
              <a:ea typeface="+mn-ea"/>
              <a:cs typeface="+mn-cs"/>
            </a:rPr>
            <a:t>減</a:t>
          </a:r>
          <a:r>
            <a:rPr kumimoji="1" lang="ja-JP" altLang="ja-JP" sz="1400">
              <a:solidFill>
                <a:schemeClr val="dk1"/>
              </a:solidFill>
              <a:effectLst/>
              <a:latin typeface="+mn-lt"/>
              <a:ea typeface="+mn-ea"/>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市税や地方交付税などの一般財源の増額が見込めない中、広域で取り組むごみ処理施設整備事業等の大型事業の償還が本格化することなどから、今後も歳入・歳出の両面で厳しい財政状況が見込まれるため、基金の積み立てを行い、今後の財政需要に備える。</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地域振興基金　　・・・地域の活性化を図るために要する費用に充てる資金</a:t>
          </a:r>
          <a:endParaRPr lang="ja-JP" altLang="ja-JP" sz="1400">
            <a:effectLst/>
          </a:endParaRPr>
        </a:p>
        <a:p>
          <a:r>
            <a:rPr kumimoji="1" lang="ja-JP" altLang="ja-JP" sz="1400">
              <a:solidFill>
                <a:schemeClr val="dk1"/>
              </a:solidFill>
              <a:effectLst/>
              <a:latin typeface="+mn-lt"/>
              <a:ea typeface="+mn-ea"/>
              <a:cs typeface="+mn-cs"/>
            </a:rPr>
            <a:t>公共施設整備基金・・・公共施設等の整備を図るために要する資金</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地域振興基金　　・・・基金運用益として</a:t>
          </a:r>
          <a:r>
            <a:rPr kumimoji="1" lang="en-US" altLang="ja-JP" sz="1400">
              <a:solidFill>
                <a:schemeClr val="dk1"/>
              </a:solidFill>
              <a:effectLst/>
              <a:latin typeface="+mn-lt"/>
              <a:ea typeface="+mn-ea"/>
              <a:cs typeface="+mn-cs"/>
            </a:rPr>
            <a:t>32</a:t>
          </a:r>
          <a:r>
            <a:rPr kumimoji="1" lang="ja-JP" altLang="ja-JP" sz="1400">
              <a:solidFill>
                <a:schemeClr val="dk1"/>
              </a:solidFill>
              <a:effectLst/>
              <a:latin typeface="+mn-lt"/>
              <a:ea typeface="+mn-ea"/>
              <a:cs typeface="+mn-cs"/>
            </a:rPr>
            <a:t>百万円、ふるさと応援寄附金分として</a:t>
          </a:r>
          <a:r>
            <a:rPr kumimoji="1" lang="en-US" altLang="ja-JP" sz="1400">
              <a:solidFill>
                <a:schemeClr val="dk1"/>
              </a:solidFill>
              <a:effectLst/>
              <a:latin typeface="+mn-lt"/>
              <a:ea typeface="+mn-ea"/>
              <a:cs typeface="+mn-cs"/>
            </a:rPr>
            <a:t>173</a:t>
          </a:r>
          <a:r>
            <a:rPr kumimoji="1" lang="ja-JP" altLang="ja-JP" sz="1400">
              <a:solidFill>
                <a:schemeClr val="dk1"/>
              </a:solidFill>
              <a:effectLst/>
              <a:latin typeface="+mn-lt"/>
              <a:ea typeface="+mn-ea"/>
              <a:cs typeface="+mn-cs"/>
            </a:rPr>
            <a:t>百万円の積み立てを行った。</a:t>
          </a:r>
          <a:endParaRPr lang="ja-JP" altLang="ja-JP" sz="1400">
            <a:effectLst/>
          </a:endParaRPr>
        </a:p>
        <a:p>
          <a:r>
            <a:rPr kumimoji="1" lang="ja-JP" altLang="ja-JP" sz="1400">
              <a:solidFill>
                <a:schemeClr val="dk1"/>
              </a:solidFill>
              <a:effectLst/>
              <a:latin typeface="+mn-lt"/>
              <a:ea typeface="+mn-ea"/>
              <a:cs typeface="+mn-cs"/>
            </a:rPr>
            <a:t>　　　　　　　　　　　また、子ども医療費や学校給食補助金等に充てるために</a:t>
          </a:r>
          <a:r>
            <a:rPr kumimoji="1" lang="en-US" altLang="ja-JP" sz="1400">
              <a:solidFill>
                <a:schemeClr val="dk1"/>
              </a:solidFill>
              <a:effectLst/>
              <a:latin typeface="+mn-lt"/>
              <a:ea typeface="+mn-ea"/>
              <a:cs typeface="+mn-cs"/>
            </a:rPr>
            <a:t>260</a:t>
          </a:r>
          <a:r>
            <a:rPr kumimoji="1" lang="ja-JP" altLang="ja-JP" sz="1400">
              <a:solidFill>
                <a:schemeClr val="dk1"/>
              </a:solidFill>
              <a:effectLst/>
              <a:latin typeface="+mn-lt"/>
              <a:ea typeface="+mn-ea"/>
              <a:cs typeface="+mn-cs"/>
            </a:rPr>
            <a:t>百万円の取崩しを行った。</a:t>
          </a:r>
          <a:endParaRPr lang="ja-JP" altLang="ja-JP" sz="1400">
            <a:effectLst/>
          </a:endParaRPr>
        </a:p>
        <a:p>
          <a:r>
            <a:rPr kumimoji="1" lang="ja-JP" altLang="ja-JP" sz="1400">
              <a:solidFill>
                <a:schemeClr val="dk1"/>
              </a:solidFill>
              <a:effectLst/>
              <a:latin typeface="+mn-lt"/>
              <a:ea typeface="+mn-ea"/>
              <a:cs typeface="+mn-cs"/>
            </a:rPr>
            <a:t>公共施設整備基金・・・基金運用益として</a:t>
          </a:r>
          <a:r>
            <a:rPr kumimoji="1" lang="en-US" altLang="ja-JP" sz="1400">
              <a:solidFill>
                <a:schemeClr val="dk1"/>
              </a:solidFill>
              <a:effectLst/>
              <a:latin typeface="+mn-lt"/>
              <a:ea typeface="+mn-ea"/>
              <a:cs typeface="+mn-cs"/>
            </a:rPr>
            <a:t>13</a:t>
          </a:r>
          <a:r>
            <a:rPr kumimoji="1" lang="ja-JP" altLang="ja-JP" sz="1400">
              <a:solidFill>
                <a:schemeClr val="dk1"/>
              </a:solidFill>
              <a:effectLst/>
              <a:latin typeface="+mn-lt"/>
              <a:ea typeface="+mn-ea"/>
              <a:cs typeface="+mn-cs"/>
            </a:rPr>
            <a:t>百万円の積み立てを行った。また、公共施設整備事業に充てるため</a:t>
          </a:r>
          <a:r>
            <a:rPr kumimoji="1" lang="en-US" altLang="ja-JP" sz="1400">
              <a:solidFill>
                <a:schemeClr val="dk1"/>
              </a:solidFill>
              <a:effectLst/>
              <a:latin typeface="+mn-lt"/>
              <a:ea typeface="+mn-ea"/>
              <a:cs typeface="+mn-cs"/>
            </a:rPr>
            <a:t>54</a:t>
          </a:r>
          <a:r>
            <a:rPr kumimoji="1" lang="ja-JP" altLang="ja-JP" sz="1400">
              <a:solidFill>
                <a:schemeClr val="dk1"/>
              </a:solidFill>
              <a:effectLst/>
              <a:latin typeface="+mn-lt"/>
              <a:ea typeface="+mn-ea"/>
              <a:cs typeface="+mn-cs"/>
            </a:rPr>
            <a:t>百万円の取崩しを行った。</a:t>
          </a:r>
          <a:endParaRPr kumimoji="1" lang="en-US" altLang="ja-JP" sz="14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地域振興基金　　・・・ふるさと応援寄附金による積み立てを行い、子育て支援等の地域の活性化に資する施策に活用する。</a:t>
          </a:r>
          <a:endParaRPr lang="ja-JP" altLang="ja-JP" sz="1400">
            <a:effectLst/>
          </a:endParaRPr>
        </a:p>
        <a:p>
          <a:r>
            <a:rPr kumimoji="1" lang="ja-JP" altLang="ja-JP" sz="1400">
              <a:solidFill>
                <a:schemeClr val="dk1"/>
              </a:solidFill>
              <a:effectLst/>
              <a:latin typeface="+mn-lt"/>
              <a:ea typeface="+mn-ea"/>
              <a:cs typeface="+mn-cs"/>
            </a:rPr>
            <a:t>公共施設整備基金・・・今後の公共施設の維持補修等の財源として活用する。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基金運用益として</a:t>
          </a:r>
          <a:r>
            <a:rPr kumimoji="1" lang="en-US" altLang="ja-JP" sz="1400">
              <a:solidFill>
                <a:schemeClr val="dk1"/>
              </a:solidFill>
              <a:effectLst/>
              <a:latin typeface="+mn-lt"/>
              <a:ea typeface="+mn-ea"/>
              <a:cs typeface="+mn-cs"/>
            </a:rPr>
            <a:t>34</a:t>
          </a:r>
          <a:r>
            <a:rPr kumimoji="1" lang="ja-JP" altLang="ja-JP" sz="1400">
              <a:solidFill>
                <a:schemeClr val="dk1"/>
              </a:solidFill>
              <a:effectLst/>
              <a:latin typeface="+mn-lt"/>
              <a:ea typeface="+mn-ea"/>
              <a:cs typeface="+mn-cs"/>
            </a:rPr>
            <a:t>百万円、決算剰余金として</a:t>
          </a:r>
          <a:r>
            <a:rPr kumimoji="1" lang="en-US" altLang="ja-JP" sz="1400">
              <a:solidFill>
                <a:schemeClr val="dk1"/>
              </a:solidFill>
              <a:effectLst/>
              <a:latin typeface="+mn-lt"/>
              <a:ea typeface="+mn-ea"/>
              <a:cs typeface="+mn-cs"/>
            </a:rPr>
            <a:t>201</a:t>
          </a:r>
          <a:r>
            <a:rPr kumimoji="1" lang="ja-JP" altLang="ja-JP" sz="1400">
              <a:solidFill>
                <a:schemeClr val="dk1"/>
              </a:solidFill>
              <a:effectLst/>
              <a:latin typeface="+mn-lt"/>
              <a:ea typeface="+mn-ea"/>
              <a:cs typeface="+mn-cs"/>
            </a:rPr>
            <a:t>百万円を積み立てた。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標準財政規模（約</a:t>
          </a:r>
          <a:r>
            <a:rPr kumimoji="1" lang="en-US" altLang="ja-JP" sz="1400">
              <a:solidFill>
                <a:schemeClr val="dk1"/>
              </a:solidFill>
              <a:effectLst/>
              <a:latin typeface="+mn-lt"/>
              <a:ea typeface="+mn-ea"/>
              <a:cs typeface="+mn-cs"/>
            </a:rPr>
            <a:t>88</a:t>
          </a:r>
          <a:r>
            <a:rPr kumimoji="1" lang="ja-JP" altLang="ja-JP" sz="1400">
              <a:solidFill>
                <a:schemeClr val="dk1"/>
              </a:solidFill>
              <a:effectLst/>
              <a:latin typeface="+mn-lt"/>
              <a:ea typeface="+mn-ea"/>
              <a:cs typeface="+mn-cs"/>
            </a:rPr>
            <a:t>億円）の約</a:t>
          </a:r>
          <a:r>
            <a:rPr kumimoji="1" lang="en-US" altLang="ja-JP" sz="1400">
              <a:solidFill>
                <a:schemeClr val="dk1"/>
              </a:solidFill>
              <a:effectLst/>
              <a:latin typeface="+mn-lt"/>
              <a:ea typeface="+mn-ea"/>
              <a:cs typeface="+mn-cs"/>
            </a:rPr>
            <a:t>4</a:t>
          </a:r>
          <a:r>
            <a:rPr kumimoji="1" lang="ja-JP" altLang="ja-JP" sz="1400">
              <a:solidFill>
                <a:schemeClr val="dk1"/>
              </a:solidFill>
              <a:effectLst/>
              <a:latin typeface="+mn-lt"/>
              <a:ea typeface="+mn-ea"/>
              <a:cs typeface="+mn-cs"/>
            </a:rPr>
            <a:t>割を保持している。</a:t>
          </a:r>
          <a:endParaRPr lang="ja-JP" altLang="ja-JP" sz="1400">
            <a:effectLst/>
          </a:endParaRPr>
        </a:p>
        <a:p>
          <a:r>
            <a:rPr kumimoji="1" lang="ja-JP" altLang="ja-JP" sz="1400">
              <a:solidFill>
                <a:schemeClr val="dk1"/>
              </a:solidFill>
              <a:effectLst/>
              <a:latin typeface="+mn-lt"/>
              <a:ea typeface="+mn-ea"/>
              <a:cs typeface="+mn-cs"/>
            </a:rPr>
            <a:t>今後の財政需要に備え、積み立てを行い、一般財源が不足した場合の財源として活用する。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基金運用益として</a:t>
          </a:r>
          <a:r>
            <a:rPr kumimoji="1" lang="en-US" altLang="ja-JP" sz="1400">
              <a:solidFill>
                <a:schemeClr val="dk1"/>
              </a:solidFill>
              <a:effectLst/>
              <a:latin typeface="+mn-lt"/>
              <a:ea typeface="+mn-ea"/>
              <a:cs typeface="+mn-cs"/>
            </a:rPr>
            <a:t>21</a:t>
          </a:r>
          <a:r>
            <a:rPr kumimoji="1" lang="ja-JP" altLang="ja-JP" sz="1400">
              <a:solidFill>
                <a:schemeClr val="dk1"/>
              </a:solidFill>
              <a:effectLst/>
              <a:latin typeface="+mn-lt"/>
              <a:ea typeface="+mn-ea"/>
              <a:cs typeface="+mn-cs"/>
            </a:rPr>
            <a:t>百万円、臨財債償還基金として</a:t>
          </a:r>
          <a:r>
            <a:rPr kumimoji="1" lang="en-US" altLang="ja-JP" sz="1400">
              <a:solidFill>
                <a:schemeClr val="dk1"/>
              </a:solidFill>
              <a:effectLst/>
              <a:latin typeface="+mn-lt"/>
              <a:ea typeface="+mn-ea"/>
              <a:cs typeface="+mn-cs"/>
            </a:rPr>
            <a:t>43</a:t>
          </a:r>
          <a:r>
            <a:rPr kumimoji="1" lang="ja-JP" altLang="ja-JP" sz="1400">
              <a:solidFill>
                <a:schemeClr val="dk1"/>
              </a:solidFill>
              <a:effectLst/>
              <a:latin typeface="+mn-lt"/>
              <a:ea typeface="+mn-ea"/>
              <a:cs typeface="+mn-cs"/>
            </a:rPr>
            <a:t>百万円を積み立て</a:t>
          </a:r>
          <a:r>
            <a:rPr kumimoji="1" lang="ja-JP" altLang="en-US" sz="1400">
              <a:solidFill>
                <a:schemeClr val="dk1"/>
              </a:solidFill>
              <a:effectLst/>
              <a:latin typeface="+mn-lt"/>
              <a:ea typeface="+mn-ea"/>
              <a:cs typeface="+mn-cs"/>
            </a:rPr>
            <a:t>、繰上償還するための財源とするために</a:t>
          </a:r>
          <a:r>
            <a:rPr kumimoji="1" lang="en-US" altLang="ja-JP" sz="1400">
              <a:solidFill>
                <a:schemeClr val="dk1"/>
              </a:solidFill>
              <a:effectLst/>
              <a:latin typeface="+mn-lt"/>
              <a:ea typeface="+mn-ea"/>
              <a:cs typeface="+mn-cs"/>
            </a:rPr>
            <a:t>600</a:t>
          </a:r>
          <a:r>
            <a:rPr kumimoji="1" lang="ja-JP" altLang="en-US" sz="1400">
              <a:solidFill>
                <a:schemeClr val="dk1"/>
              </a:solidFill>
              <a:effectLst/>
              <a:latin typeface="+mn-lt"/>
              <a:ea typeface="+mn-ea"/>
              <a:cs typeface="+mn-cs"/>
            </a:rPr>
            <a:t>百万円取り崩した。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大型事業による起債残高の増が見込まれることから、収支の状況により積み立てを行い、後年度負担の増に備える。</a:t>
          </a:r>
          <a:endParaRPr lang="ja-JP" altLang="ja-JP" sz="1400">
            <a:effectLst/>
          </a:endParaRPr>
        </a:p>
        <a:p>
          <a:r>
            <a:rPr kumimoji="1" lang="ja-JP" altLang="ja-JP" sz="1400">
              <a:solidFill>
                <a:schemeClr val="dk1"/>
              </a:solidFill>
              <a:effectLst/>
              <a:latin typeface="+mn-lt"/>
              <a:ea typeface="+mn-ea"/>
              <a:cs typeface="+mn-cs"/>
            </a:rPr>
            <a:t>また、利率の動向を注視しながら繰上償還の必要性を判断し、その財源として活用する。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3A4E723-EC36-43FE-8350-4B15EE51F7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9272B3A-F6B4-4788-8399-DE8A296B82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593F9C8-6478-4B72-924A-CB5E5F6AAA4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0666C13-356D-40C0-88D8-140687741BD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D8CA45F-4A9E-41CD-ACF9-EAF0DC602CB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AC23292-9777-45BB-A8C2-2E943D95788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4AFF33F-1A6F-4F5A-B2B7-916D61CF33C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2D8A273-FEC6-46B0-AFD7-32E7CC530FE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DDE7C9E-C325-4261-BBDD-94E753DDB8C1}"/>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BE0F75F-B39D-410C-853F-9829A2C708BA}"/>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023C309-33DC-42BF-A978-5B2C1A7B6CD9}"/>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421B5B2-DB16-409A-87F5-FA7F2AD0CAA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1D7C160-C7D8-4C73-AD41-D68D03B3961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7756FBD-5649-45A5-87C2-846B94ABFA4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641D649-B95E-44EC-B64F-BB425F38FC2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0042C0C-6899-4C5E-A17F-DB324438A7D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大分県豊後高田市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AB62C3B-D845-4430-8E7C-94026773974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4F3B527-7585-4029-8D66-5DE0D954AEF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D11CA0F-BB17-41E6-8C47-091FA54FD37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E40B625-2E7B-4DE3-B47A-E5083F050F5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12A8F6E-CBD9-45F3-8AC6-8100BDAB4C8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BF7C4D7-DD62-4DC5-939E-119B8AFDD7F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21,748
20,723
206.24
19,249,811
18,750,739
404,765
8,846,039
16,617,382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4FC9F2B-B45D-4393-A2E6-8942A185AB4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35C0D57-DEBC-4D71-96C9-6C93A6279E2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C238954-B4F2-4BA2-A379-A324A73EC07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B0BAE9F-270A-493C-8CC1-95088C50B53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6E70FDE-0BFE-4F92-966B-758D2C1CEB4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15F670F-90B4-46C8-9D1C-1A1F2A53DD6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E310B3F-8F13-4785-81FA-435F0A6C4B3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9581C44-5652-4665-8177-D7F66207DC8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4919192-594A-4660-9872-EE2108F7EBC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DB5A315-DC40-4018-855D-1D6EE561E3B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9C802C4-175D-4291-90D5-66DB195AA7B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A75DE5A-6FE2-41C2-933B-D39DCEB1E7D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27B4C59-BCB5-4852-87A8-3E4F5064237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AC53C02-23D4-4C94-9002-674E247A00A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871616A-2416-4F9B-9939-F78FE7D6CCC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BDC85BE-0F8E-4144-8F34-C3EAC808091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3EF1246-7BE7-4852-AB3D-A4EAAC2673C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9C5ED43-4F16-4FC0-BFE2-5F4EE6E64AC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4C6608D-93F7-4619-8CE1-D38417A4A92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31C0526-9FA3-41CE-9B0D-9E3616CAB9F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935576D-38E1-48F2-96B8-57D8DEC8E05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5A4F198-CB2D-410D-A9CD-D4A97854134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1474912-A6EF-4E50-ABDD-6A53E472212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08C8AF3-F2BD-4E72-ACE5-2EFA4186E70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4BE748A-D48C-4099-9996-315C8AD9F0F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C507DB7-9522-4B29-9687-E6E65F42EC0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DDE017D-09B1-4FFA-BB62-FED4961FA72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15C2D17-4BB4-4375-972E-0534D5025D4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A62807A-774C-4DC8-BD45-DB60B11FEC5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96884D2-3C44-4861-874B-3D208CA23CC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353E255-A961-445A-A7EE-110BA798563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DDB64D3-6AF2-4343-99AD-6CAD1E89711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DC23F5C-95A1-46B2-9E0C-7621EE08B9A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2E2B7CD-0B89-46AE-B3D4-7A756F4933A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72DBB91-60BA-46D9-84EE-3DC0D928B94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有形固定資産減価償却率については上昇傾向にあるものの、類似団体（全国及び大分県平均）と比較して低水準となっている。これは庁舎や消防施設、図書館等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老朽化した施設の更新等を実施してきたためである。一方、耐用年数を超過している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あるため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公共施設等総合管理計画や個別施設計画等に基づき、統廃合・複合化等による適正配置、並びに長寿命化対策等による適正な管理を進める必要がある。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4D2DF20-8BFA-460E-8776-9E2144AB152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0A98630-B404-44AC-9A90-285A3541D10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461FDCAD-80D9-44E8-BCAD-C9A0D934E84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C8E6057F-5FB4-497C-9567-4917BEA945B3}"/>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D73568-1AF3-4349-8372-CDC5A5264D62}"/>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190F24E7-BACB-4D60-861A-23E8BD1C65D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8FD0B6D0-1863-40CB-AF40-3F9563A3631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79BB66E6-FC13-4D0B-B8FB-1C2F49F39E9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DE6CC784-ECB2-45AA-B141-68CA4062A9D5}"/>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4A4A60FA-90D2-4C1E-82F0-2DB3F10EFF31}"/>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4CE10353-5D1E-476C-8EFB-FCDF40C8B695}"/>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75591105-DFBC-4793-A569-ECAB99AAD80E}"/>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D85D094D-8657-41CA-8643-388B61D66D43}"/>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3173CBCD-65DA-4A54-A645-64FB00B8FAC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9E22AB-32F3-4296-BE29-98148C9C010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D6F3510E-FD0E-4EF6-954E-A08EAA6B2B4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75" name="直線コネクタ 74">
          <a:extLst>
            <a:ext uri="{FF2B5EF4-FFF2-40B4-BE49-F238E27FC236}">
              <a16:creationId xmlns:a16="http://schemas.microsoft.com/office/drawing/2014/main" id="{DD64FB17-ACB3-4784-A083-CD84F8591350}"/>
            </a:ext>
          </a:extLst>
        </xdr:cNvPr>
        <xdr:cNvCxnSpPr/>
      </xdr:nvCxnSpPr>
      <xdr:spPr>
        <a:xfrm flipV="1">
          <a:off x="4760595" y="5463963"/>
          <a:ext cx="127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76" name="有形固定資産減価償却率最小値テキスト">
          <a:extLst>
            <a:ext uri="{FF2B5EF4-FFF2-40B4-BE49-F238E27FC236}">
              <a16:creationId xmlns:a16="http://schemas.microsoft.com/office/drawing/2014/main" id="{77D65FFD-7BF3-436F-9762-6A34A2B232E3}"/>
            </a:ext>
          </a:extLst>
        </xdr:cNvPr>
        <xdr:cNvSpPr txBox="1"/>
      </xdr:nvSpPr>
      <xdr:spPr>
        <a:xfrm>
          <a:off x="4813300" y="650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77" name="直線コネクタ 76">
          <a:extLst>
            <a:ext uri="{FF2B5EF4-FFF2-40B4-BE49-F238E27FC236}">
              <a16:creationId xmlns:a16="http://schemas.microsoft.com/office/drawing/2014/main" id="{0014E7BC-56B8-4FCF-A354-2A486B46FDE5}"/>
            </a:ext>
          </a:extLst>
        </xdr:cNvPr>
        <xdr:cNvCxnSpPr/>
      </xdr:nvCxnSpPr>
      <xdr:spPr>
        <a:xfrm>
          <a:off x="4673600" y="6500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78" name="有形固定資産減価償却率最大値テキスト">
          <a:extLst>
            <a:ext uri="{FF2B5EF4-FFF2-40B4-BE49-F238E27FC236}">
              <a16:creationId xmlns:a16="http://schemas.microsoft.com/office/drawing/2014/main" id="{35F116D5-79E2-4DFC-B422-7D12D76A53D6}"/>
            </a:ext>
          </a:extLst>
        </xdr:cNvPr>
        <xdr:cNvSpPr txBox="1"/>
      </xdr:nvSpPr>
      <xdr:spPr>
        <a:xfrm>
          <a:off x="4813300" y="523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79" name="直線コネクタ 78">
          <a:extLst>
            <a:ext uri="{FF2B5EF4-FFF2-40B4-BE49-F238E27FC236}">
              <a16:creationId xmlns:a16="http://schemas.microsoft.com/office/drawing/2014/main" id="{CB1E21B1-BD50-47A2-B182-B5841C25244A}"/>
            </a:ext>
          </a:extLst>
        </xdr:cNvPr>
        <xdr:cNvCxnSpPr/>
      </xdr:nvCxnSpPr>
      <xdr:spPr>
        <a:xfrm>
          <a:off x="4673600" y="546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57167</xdr:rowOff>
    </xdr:from>
    <xdr:ext cx="405111" cy="259045"/>
    <xdr:sp macro="" textlink="">
      <xdr:nvSpPr>
        <xdr:cNvPr id="80" name="有形固定資産減価償却率平均値テキスト">
          <a:extLst>
            <a:ext uri="{FF2B5EF4-FFF2-40B4-BE49-F238E27FC236}">
              <a16:creationId xmlns:a16="http://schemas.microsoft.com/office/drawing/2014/main" id="{850359D1-A9EF-400F-BC52-F274DF64D77F}"/>
            </a:ext>
          </a:extLst>
        </xdr:cNvPr>
        <xdr:cNvSpPr txBox="1"/>
      </xdr:nvSpPr>
      <xdr:spPr>
        <a:xfrm>
          <a:off x="4813300" y="6143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81" name="フローチャート: 判断 80">
          <a:extLst>
            <a:ext uri="{FF2B5EF4-FFF2-40B4-BE49-F238E27FC236}">
              <a16:creationId xmlns:a16="http://schemas.microsoft.com/office/drawing/2014/main" id="{A149AD9E-CA55-462B-873A-D4E0DAF6719D}"/>
            </a:ext>
          </a:extLst>
        </xdr:cNvPr>
        <xdr:cNvSpPr/>
      </xdr:nvSpPr>
      <xdr:spPr>
        <a:xfrm>
          <a:off x="4711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82" name="フローチャート: 判断 81">
          <a:extLst>
            <a:ext uri="{FF2B5EF4-FFF2-40B4-BE49-F238E27FC236}">
              <a16:creationId xmlns:a16="http://schemas.microsoft.com/office/drawing/2014/main" id="{975FDA23-60A2-4FD4-95EC-514DD9458AEF}"/>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83" name="フローチャート: 判断 82">
          <a:extLst>
            <a:ext uri="{FF2B5EF4-FFF2-40B4-BE49-F238E27FC236}">
              <a16:creationId xmlns:a16="http://schemas.microsoft.com/office/drawing/2014/main" id="{27FDBA9A-2072-4902-B751-BF02C767EF68}"/>
            </a:ext>
          </a:extLst>
        </xdr:cNvPr>
        <xdr:cNvSpPr/>
      </xdr:nvSpPr>
      <xdr:spPr>
        <a:xfrm>
          <a:off x="3238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84" name="フローチャート: 判断 83">
          <a:extLst>
            <a:ext uri="{FF2B5EF4-FFF2-40B4-BE49-F238E27FC236}">
              <a16:creationId xmlns:a16="http://schemas.microsoft.com/office/drawing/2014/main" id="{D47CDDA8-AF98-4486-9B50-03BC66A7C2D9}"/>
            </a:ext>
          </a:extLst>
        </xdr:cNvPr>
        <xdr:cNvSpPr/>
      </xdr:nvSpPr>
      <xdr:spPr>
        <a:xfrm>
          <a:off x="2476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85" name="フローチャート: 判断 84">
          <a:extLst>
            <a:ext uri="{FF2B5EF4-FFF2-40B4-BE49-F238E27FC236}">
              <a16:creationId xmlns:a16="http://schemas.microsoft.com/office/drawing/2014/main" id="{45708D60-A156-4C17-947D-B5F2AD472071}"/>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54C16CF-79E0-4954-9A3D-3EDEC6CBE3D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FCEC105-93D1-42F2-BE33-4A06432E9E9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8A08DA5-2868-4396-A2D7-7F43E147DAC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FD56C42-730E-4BC1-82DE-9C68BDB4A85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B407022-F6AF-4F1A-981B-6C7645E8909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144568</xdr:rowOff>
    </xdr:from>
    <xdr:to>
      <xdr:col>23</xdr:col>
      <xdr:colOff>136525</xdr:colOff>
      <xdr:row>30</xdr:row>
      <xdr:rowOff>74718</xdr:rowOff>
    </xdr:to>
    <xdr:sp macro="" textlink="">
      <xdr:nvSpPr>
        <xdr:cNvPr id="91" name="楕円 90">
          <a:extLst>
            <a:ext uri="{FF2B5EF4-FFF2-40B4-BE49-F238E27FC236}">
              <a16:creationId xmlns:a16="http://schemas.microsoft.com/office/drawing/2014/main" id="{806D22EB-84D8-44D4-BE1A-259737E1CC8D}"/>
            </a:ext>
          </a:extLst>
        </xdr:cNvPr>
        <xdr:cNvSpPr/>
      </xdr:nvSpPr>
      <xdr:spPr>
        <a:xfrm>
          <a:off x="4711700" y="58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167445</xdr:rowOff>
    </xdr:from>
    <xdr:ext cx="405111" cy="259045"/>
    <xdr:sp macro="" textlink="">
      <xdr:nvSpPr>
        <xdr:cNvPr id="92" name="有形固定資産減価償却率該当値テキスト">
          <a:extLst>
            <a:ext uri="{FF2B5EF4-FFF2-40B4-BE49-F238E27FC236}">
              <a16:creationId xmlns:a16="http://schemas.microsoft.com/office/drawing/2014/main" id="{E632C841-5861-4CCE-8540-53EE1A0B1F52}"/>
            </a:ext>
          </a:extLst>
        </xdr:cNvPr>
        <xdr:cNvSpPr txBox="1"/>
      </xdr:nvSpPr>
      <xdr:spPr>
        <a:xfrm>
          <a:off x="4813300" y="5739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86995</xdr:rowOff>
    </xdr:from>
    <xdr:to>
      <xdr:col>19</xdr:col>
      <xdr:colOff>187325</xdr:colOff>
      <xdr:row>30</xdr:row>
      <xdr:rowOff>17145</xdr:rowOff>
    </xdr:to>
    <xdr:sp macro="" textlink="">
      <xdr:nvSpPr>
        <xdr:cNvPr id="93" name="楕円 92">
          <a:extLst>
            <a:ext uri="{FF2B5EF4-FFF2-40B4-BE49-F238E27FC236}">
              <a16:creationId xmlns:a16="http://schemas.microsoft.com/office/drawing/2014/main" id="{828BDF45-3EB9-4290-ABC3-5D494A2C3406}"/>
            </a:ext>
          </a:extLst>
        </xdr:cNvPr>
        <xdr:cNvSpPr/>
      </xdr:nvSpPr>
      <xdr:spPr>
        <a:xfrm>
          <a:off x="4000500" y="58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137795</xdr:rowOff>
    </xdr:from>
    <xdr:to>
      <xdr:col>23</xdr:col>
      <xdr:colOff>85725</xdr:colOff>
      <xdr:row>30</xdr:row>
      <xdr:rowOff>23918</xdr:rowOff>
    </xdr:to>
    <xdr:cxnSp macro="">
      <xdr:nvCxnSpPr>
        <xdr:cNvPr id="94" name="直線コネクタ 93">
          <a:extLst>
            <a:ext uri="{FF2B5EF4-FFF2-40B4-BE49-F238E27FC236}">
              <a16:creationId xmlns:a16="http://schemas.microsoft.com/office/drawing/2014/main" id="{5A35D2AA-7665-4960-8BE0-BB2F72E5B3CD}"/>
            </a:ext>
          </a:extLst>
        </xdr:cNvPr>
        <xdr:cNvCxnSpPr/>
      </xdr:nvCxnSpPr>
      <xdr:spPr>
        <a:xfrm>
          <a:off x="4051300" y="5881370"/>
          <a:ext cx="7112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36618</xdr:rowOff>
    </xdr:from>
    <xdr:to>
      <xdr:col>15</xdr:col>
      <xdr:colOff>187325</xdr:colOff>
      <xdr:row>29</xdr:row>
      <xdr:rowOff>138218</xdr:rowOff>
    </xdr:to>
    <xdr:sp macro="" textlink="">
      <xdr:nvSpPr>
        <xdr:cNvPr id="95" name="楕円 94">
          <a:extLst>
            <a:ext uri="{FF2B5EF4-FFF2-40B4-BE49-F238E27FC236}">
              <a16:creationId xmlns:a16="http://schemas.microsoft.com/office/drawing/2014/main" id="{3A0A580D-F246-475E-9A3E-BCAF7C7F2D00}"/>
            </a:ext>
          </a:extLst>
        </xdr:cNvPr>
        <xdr:cNvSpPr/>
      </xdr:nvSpPr>
      <xdr:spPr>
        <a:xfrm>
          <a:off x="3238500" y="578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87418</xdr:rowOff>
    </xdr:from>
    <xdr:to>
      <xdr:col>19</xdr:col>
      <xdr:colOff>136525</xdr:colOff>
      <xdr:row>29</xdr:row>
      <xdr:rowOff>137795</xdr:rowOff>
    </xdr:to>
    <xdr:cxnSp macro="">
      <xdr:nvCxnSpPr>
        <xdr:cNvPr id="96" name="直線コネクタ 95">
          <a:extLst>
            <a:ext uri="{FF2B5EF4-FFF2-40B4-BE49-F238E27FC236}">
              <a16:creationId xmlns:a16="http://schemas.microsoft.com/office/drawing/2014/main" id="{E3195E75-8493-4098-81F7-1271F134BD48}"/>
            </a:ext>
          </a:extLst>
        </xdr:cNvPr>
        <xdr:cNvCxnSpPr/>
      </xdr:nvCxnSpPr>
      <xdr:spPr>
        <a:xfrm>
          <a:off x="3289300" y="5830993"/>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161290</xdr:rowOff>
    </xdr:from>
    <xdr:to>
      <xdr:col>11</xdr:col>
      <xdr:colOff>187325</xdr:colOff>
      <xdr:row>29</xdr:row>
      <xdr:rowOff>91440</xdr:rowOff>
    </xdr:to>
    <xdr:sp macro="" textlink="">
      <xdr:nvSpPr>
        <xdr:cNvPr id="97" name="楕円 96">
          <a:extLst>
            <a:ext uri="{FF2B5EF4-FFF2-40B4-BE49-F238E27FC236}">
              <a16:creationId xmlns:a16="http://schemas.microsoft.com/office/drawing/2014/main" id="{6E47D7B7-33B8-4A29-98B5-CF429AF2140A}"/>
            </a:ext>
          </a:extLst>
        </xdr:cNvPr>
        <xdr:cNvSpPr/>
      </xdr:nvSpPr>
      <xdr:spPr>
        <a:xfrm>
          <a:off x="2476500" y="573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40640</xdr:rowOff>
    </xdr:from>
    <xdr:to>
      <xdr:col>15</xdr:col>
      <xdr:colOff>136525</xdr:colOff>
      <xdr:row>29</xdr:row>
      <xdr:rowOff>87418</xdr:rowOff>
    </xdr:to>
    <xdr:cxnSp macro="">
      <xdr:nvCxnSpPr>
        <xdr:cNvPr id="98" name="直線コネクタ 97">
          <a:extLst>
            <a:ext uri="{FF2B5EF4-FFF2-40B4-BE49-F238E27FC236}">
              <a16:creationId xmlns:a16="http://schemas.microsoft.com/office/drawing/2014/main" id="{277F3F41-0388-4430-B031-AA059524993E}"/>
            </a:ext>
          </a:extLst>
        </xdr:cNvPr>
        <xdr:cNvCxnSpPr/>
      </xdr:nvCxnSpPr>
      <xdr:spPr>
        <a:xfrm>
          <a:off x="2527300" y="5784215"/>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107315</xdr:rowOff>
    </xdr:from>
    <xdr:to>
      <xdr:col>7</xdr:col>
      <xdr:colOff>187325</xdr:colOff>
      <xdr:row>29</xdr:row>
      <xdr:rowOff>37465</xdr:rowOff>
    </xdr:to>
    <xdr:sp macro="" textlink="">
      <xdr:nvSpPr>
        <xdr:cNvPr id="99" name="楕円 98">
          <a:extLst>
            <a:ext uri="{FF2B5EF4-FFF2-40B4-BE49-F238E27FC236}">
              <a16:creationId xmlns:a16="http://schemas.microsoft.com/office/drawing/2014/main" id="{1E472C8A-2FC2-4E0B-A509-B72837925CCB}"/>
            </a:ext>
          </a:extLst>
        </xdr:cNvPr>
        <xdr:cNvSpPr/>
      </xdr:nvSpPr>
      <xdr:spPr>
        <a:xfrm>
          <a:off x="17145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158115</xdr:rowOff>
    </xdr:from>
    <xdr:to>
      <xdr:col>11</xdr:col>
      <xdr:colOff>136525</xdr:colOff>
      <xdr:row>29</xdr:row>
      <xdr:rowOff>40640</xdr:rowOff>
    </xdr:to>
    <xdr:cxnSp macro="">
      <xdr:nvCxnSpPr>
        <xdr:cNvPr id="100" name="直線コネクタ 99">
          <a:extLst>
            <a:ext uri="{FF2B5EF4-FFF2-40B4-BE49-F238E27FC236}">
              <a16:creationId xmlns:a16="http://schemas.microsoft.com/office/drawing/2014/main" id="{4388D328-2DEE-4781-B58F-7AD77FF49669}"/>
            </a:ext>
          </a:extLst>
        </xdr:cNvPr>
        <xdr:cNvCxnSpPr/>
      </xdr:nvCxnSpPr>
      <xdr:spPr>
        <a:xfrm>
          <a:off x="1765300" y="5730240"/>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135484</xdr:rowOff>
    </xdr:from>
    <xdr:ext cx="405111" cy="259045"/>
    <xdr:sp macro="" textlink="">
      <xdr:nvSpPr>
        <xdr:cNvPr id="101" name="n_1aveValue有形固定資産減価償却率">
          <a:extLst>
            <a:ext uri="{FF2B5EF4-FFF2-40B4-BE49-F238E27FC236}">
              <a16:creationId xmlns:a16="http://schemas.microsoft.com/office/drawing/2014/main" id="{8E432B4A-D4AA-4CF8-BA66-6CBD58A1FE1C}"/>
            </a:ext>
          </a:extLst>
        </xdr:cNvPr>
        <xdr:cNvSpPr txBox="1"/>
      </xdr:nvSpPr>
      <xdr:spPr>
        <a:xfrm>
          <a:off x="3836044" y="62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88705</xdr:rowOff>
    </xdr:from>
    <xdr:ext cx="405111" cy="259045"/>
    <xdr:sp macro="" textlink="">
      <xdr:nvSpPr>
        <xdr:cNvPr id="102" name="n_2aveValue有形固定資産減価償却率">
          <a:extLst>
            <a:ext uri="{FF2B5EF4-FFF2-40B4-BE49-F238E27FC236}">
              <a16:creationId xmlns:a16="http://schemas.microsoft.com/office/drawing/2014/main" id="{BC65A74F-593E-4627-B70F-005BF22575E6}"/>
            </a:ext>
          </a:extLst>
        </xdr:cNvPr>
        <xdr:cNvSpPr txBox="1"/>
      </xdr:nvSpPr>
      <xdr:spPr>
        <a:xfrm>
          <a:off x="3086744" y="617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41927</xdr:rowOff>
    </xdr:from>
    <xdr:ext cx="405111" cy="259045"/>
    <xdr:sp macro="" textlink="">
      <xdr:nvSpPr>
        <xdr:cNvPr id="103" name="n_3aveValue有形固定資産減価償却率">
          <a:extLst>
            <a:ext uri="{FF2B5EF4-FFF2-40B4-BE49-F238E27FC236}">
              <a16:creationId xmlns:a16="http://schemas.microsoft.com/office/drawing/2014/main" id="{DC333B15-2609-454A-A19B-B43EE5853FD7}"/>
            </a:ext>
          </a:extLst>
        </xdr:cNvPr>
        <xdr:cNvSpPr txBox="1"/>
      </xdr:nvSpPr>
      <xdr:spPr>
        <a:xfrm>
          <a:off x="2324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119820</xdr:rowOff>
    </xdr:from>
    <xdr:ext cx="405111" cy="259045"/>
    <xdr:sp macro="" textlink="">
      <xdr:nvSpPr>
        <xdr:cNvPr id="104" name="n_4aveValue有形固定資産減価償却率">
          <a:extLst>
            <a:ext uri="{FF2B5EF4-FFF2-40B4-BE49-F238E27FC236}">
              <a16:creationId xmlns:a16="http://schemas.microsoft.com/office/drawing/2014/main" id="{7B1BF3A8-B562-466C-8A9C-C05550829F4D}"/>
            </a:ext>
          </a:extLst>
        </xdr:cNvPr>
        <xdr:cNvSpPr txBox="1"/>
      </xdr:nvSpPr>
      <xdr:spPr>
        <a:xfrm>
          <a:off x="1562744" y="603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33672</xdr:rowOff>
    </xdr:from>
    <xdr:ext cx="405111" cy="259045"/>
    <xdr:sp macro="" textlink="">
      <xdr:nvSpPr>
        <xdr:cNvPr id="105" name="n_1mainValue有形固定資産減価償却率">
          <a:extLst>
            <a:ext uri="{FF2B5EF4-FFF2-40B4-BE49-F238E27FC236}">
              <a16:creationId xmlns:a16="http://schemas.microsoft.com/office/drawing/2014/main" id="{F619FC2A-CEC0-4AB4-9B6B-E31DC07C8509}"/>
            </a:ext>
          </a:extLst>
        </xdr:cNvPr>
        <xdr:cNvSpPr txBox="1"/>
      </xdr:nvSpPr>
      <xdr:spPr>
        <a:xfrm>
          <a:off x="3836044" y="560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154745</xdr:rowOff>
    </xdr:from>
    <xdr:ext cx="405111" cy="259045"/>
    <xdr:sp macro="" textlink="">
      <xdr:nvSpPr>
        <xdr:cNvPr id="106" name="n_2mainValue有形固定資産減価償却率">
          <a:extLst>
            <a:ext uri="{FF2B5EF4-FFF2-40B4-BE49-F238E27FC236}">
              <a16:creationId xmlns:a16="http://schemas.microsoft.com/office/drawing/2014/main" id="{4017A0DB-5D4F-44F5-BBEF-4AA7A06606DA}"/>
            </a:ext>
          </a:extLst>
        </xdr:cNvPr>
        <xdr:cNvSpPr txBox="1"/>
      </xdr:nvSpPr>
      <xdr:spPr>
        <a:xfrm>
          <a:off x="3086744" y="555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107967</xdr:rowOff>
    </xdr:from>
    <xdr:ext cx="405111" cy="259045"/>
    <xdr:sp macro="" textlink="">
      <xdr:nvSpPr>
        <xdr:cNvPr id="107" name="n_3mainValue有形固定資産減価償却率">
          <a:extLst>
            <a:ext uri="{FF2B5EF4-FFF2-40B4-BE49-F238E27FC236}">
              <a16:creationId xmlns:a16="http://schemas.microsoft.com/office/drawing/2014/main" id="{3570B949-6873-4C51-A99A-A0E10C607734}"/>
            </a:ext>
          </a:extLst>
        </xdr:cNvPr>
        <xdr:cNvSpPr txBox="1"/>
      </xdr:nvSpPr>
      <xdr:spPr>
        <a:xfrm>
          <a:off x="23247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53992</xdr:rowOff>
    </xdr:from>
    <xdr:ext cx="405111" cy="259045"/>
    <xdr:sp macro="" textlink="">
      <xdr:nvSpPr>
        <xdr:cNvPr id="108" name="n_4mainValue有形固定資産減価償却率">
          <a:extLst>
            <a:ext uri="{FF2B5EF4-FFF2-40B4-BE49-F238E27FC236}">
              <a16:creationId xmlns:a16="http://schemas.microsoft.com/office/drawing/2014/main" id="{F651D84D-BF4C-417F-99BC-FD32150D310E}"/>
            </a:ext>
          </a:extLst>
        </xdr:cNvPr>
        <xdr:cNvSpPr txBox="1"/>
      </xdr:nvSpPr>
      <xdr:spPr>
        <a:xfrm>
          <a:off x="1562744"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CD4D823D-57CA-49DF-BDEB-18C06965D3B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01D6C00-371B-435D-A0B5-8A448CCF007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B542C4A4-4366-4A0F-A283-34801FC1A1D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E23F389C-C318-40D8-90D1-2FBE4471DE0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69D47753-1661-45B4-9E6A-9C8D7ACD08A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1BC3AA47-A362-4075-A019-C540A82E118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2D3B1D1-3056-46A5-BCBD-F4A5563F258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49EB4AB0-D27F-4037-ACC4-8BD4689C94A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2A6386C-9749-4729-BC3D-6F139076F7D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FB5788C6-0068-402B-AA2A-F0F3D18D312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35251A1A-59AD-4E60-BA26-648E6DE6569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96EE84BB-EB43-4D89-8FF5-D01EA2231BA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C4ED1A59-0C52-40DE-B2AD-574F26BF895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債務償還比率は、類似団体（全国及び大分県平均）と比較して低水準となって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るが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年度は前年度と比較し約</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47.4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悪化</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している。これは、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地方債現在高の増加や充当可能基金の減少により実質的な債務負担が増加したことによる。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今後も金利の動向を注視しながら必要に応じて繰上償還を行うなど地方債残高の減少に努める必要がある。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5414E52-86D1-4021-BD43-91FBBEB4724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4A02CD8D-3539-4E5A-9F4A-3C90D61DEB3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002142B-DF5D-4410-B388-8C4358494FA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B7BB4CBC-9986-47C3-8E85-D68C368F13D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B7EDB240-5E05-455E-B2AD-C985E519507B}"/>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64780CBE-C6D3-4C40-91B8-B1697A657FA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688BACC6-46FD-4BD1-8E6E-80AAEA25C4F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675B2B2-F70B-4C27-9856-CF7B3DD0B8E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E8C5D1B5-AE40-48B6-A478-E807F730F43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C476D552-E52F-42CA-8489-B1234DA5C4E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C6A00D89-41BA-4DE2-8BBF-849600617A48}"/>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BDC3D8A5-F1DC-441C-A063-4D6E53669955}"/>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4" name="テキスト ボックス 133">
          <a:extLst>
            <a:ext uri="{FF2B5EF4-FFF2-40B4-BE49-F238E27FC236}">
              <a16:creationId xmlns:a16="http://schemas.microsoft.com/office/drawing/2014/main" id="{C27879BD-0FC9-42BC-8D75-96ECE9DCCC3B}"/>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638EE8A0-25F8-4061-A4FA-63BEEA08445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6" name="テキスト ボックス 135">
          <a:extLst>
            <a:ext uri="{FF2B5EF4-FFF2-40B4-BE49-F238E27FC236}">
              <a16:creationId xmlns:a16="http://schemas.microsoft.com/office/drawing/2014/main" id="{78A2B56D-9DF7-43BC-9DAA-A0384C33B3E6}"/>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7" name="債務償還比率グラフ枠">
          <a:extLst>
            <a:ext uri="{FF2B5EF4-FFF2-40B4-BE49-F238E27FC236}">
              <a16:creationId xmlns:a16="http://schemas.microsoft.com/office/drawing/2014/main" id="{D63FFB8C-2970-46D4-9619-BEDAE65BE03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38" name="直線コネクタ 137">
          <a:extLst>
            <a:ext uri="{FF2B5EF4-FFF2-40B4-BE49-F238E27FC236}">
              <a16:creationId xmlns:a16="http://schemas.microsoft.com/office/drawing/2014/main" id="{AB80D373-C971-426F-A270-EA52ADDFE6A9}"/>
            </a:ext>
          </a:extLst>
        </xdr:cNvPr>
        <xdr:cNvCxnSpPr/>
      </xdr:nvCxnSpPr>
      <xdr:spPr>
        <a:xfrm flipV="1">
          <a:off x="14793595" y="5278469"/>
          <a:ext cx="1269" cy="12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39" name="債務償還比率最小値テキスト">
          <a:extLst>
            <a:ext uri="{FF2B5EF4-FFF2-40B4-BE49-F238E27FC236}">
              <a16:creationId xmlns:a16="http://schemas.microsoft.com/office/drawing/2014/main" id="{1D6C23CD-54C5-4C64-905A-9461C1D23170}"/>
            </a:ext>
          </a:extLst>
        </xdr:cNvPr>
        <xdr:cNvSpPr txBox="1"/>
      </xdr:nvSpPr>
      <xdr:spPr>
        <a:xfrm>
          <a:off x="14846300" y="652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40" name="直線コネクタ 139">
          <a:extLst>
            <a:ext uri="{FF2B5EF4-FFF2-40B4-BE49-F238E27FC236}">
              <a16:creationId xmlns:a16="http://schemas.microsoft.com/office/drawing/2014/main" id="{7AC105F9-B4A4-419A-A5DC-103D3262DCF9}"/>
            </a:ext>
          </a:extLst>
        </xdr:cNvPr>
        <xdr:cNvCxnSpPr/>
      </xdr:nvCxnSpPr>
      <xdr:spPr>
        <a:xfrm>
          <a:off x="14706600" y="6517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41" name="債務償還比率最大値テキスト">
          <a:extLst>
            <a:ext uri="{FF2B5EF4-FFF2-40B4-BE49-F238E27FC236}">
              <a16:creationId xmlns:a16="http://schemas.microsoft.com/office/drawing/2014/main" id="{A4F268EA-D91E-46DD-B3A6-821E6FC6C831}"/>
            </a:ext>
          </a:extLst>
        </xdr:cNvPr>
        <xdr:cNvSpPr txBox="1"/>
      </xdr:nvSpPr>
      <xdr:spPr>
        <a:xfrm>
          <a:off x="14846300" y="505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42" name="直線コネクタ 141">
          <a:extLst>
            <a:ext uri="{FF2B5EF4-FFF2-40B4-BE49-F238E27FC236}">
              <a16:creationId xmlns:a16="http://schemas.microsoft.com/office/drawing/2014/main" id="{7E4F9727-2BB6-4904-8903-8498F8D0F679}"/>
            </a:ext>
          </a:extLst>
        </xdr:cNvPr>
        <xdr:cNvCxnSpPr/>
      </xdr:nvCxnSpPr>
      <xdr:spPr>
        <a:xfrm>
          <a:off x="14706600" y="527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20623</xdr:rowOff>
    </xdr:from>
    <xdr:ext cx="469744" cy="259045"/>
    <xdr:sp macro="" textlink="">
      <xdr:nvSpPr>
        <xdr:cNvPr id="143" name="債務償還比率平均値テキスト">
          <a:extLst>
            <a:ext uri="{FF2B5EF4-FFF2-40B4-BE49-F238E27FC236}">
              <a16:creationId xmlns:a16="http://schemas.microsoft.com/office/drawing/2014/main" id="{35E33BDD-E6DB-4815-BA62-0EF08C493914}"/>
            </a:ext>
          </a:extLst>
        </xdr:cNvPr>
        <xdr:cNvSpPr txBox="1"/>
      </xdr:nvSpPr>
      <xdr:spPr>
        <a:xfrm>
          <a:off x="14846300" y="5764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44" name="フローチャート: 判断 143">
          <a:extLst>
            <a:ext uri="{FF2B5EF4-FFF2-40B4-BE49-F238E27FC236}">
              <a16:creationId xmlns:a16="http://schemas.microsoft.com/office/drawing/2014/main" id="{A78080B9-CE9A-49FD-A247-5DBAE5EEA3D8}"/>
            </a:ext>
          </a:extLst>
        </xdr:cNvPr>
        <xdr:cNvSpPr/>
      </xdr:nvSpPr>
      <xdr:spPr>
        <a:xfrm>
          <a:off x="14744700" y="578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45" name="フローチャート: 判断 144">
          <a:extLst>
            <a:ext uri="{FF2B5EF4-FFF2-40B4-BE49-F238E27FC236}">
              <a16:creationId xmlns:a16="http://schemas.microsoft.com/office/drawing/2014/main" id="{05841737-91DB-48B6-87EF-09F51B7C0C3C}"/>
            </a:ext>
          </a:extLst>
        </xdr:cNvPr>
        <xdr:cNvSpPr/>
      </xdr:nvSpPr>
      <xdr:spPr>
        <a:xfrm>
          <a:off x="14033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46" name="フローチャート: 判断 145">
          <a:extLst>
            <a:ext uri="{FF2B5EF4-FFF2-40B4-BE49-F238E27FC236}">
              <a16:creationId xmlns:a16="http://schemas.microsoft.com/office/drawing/2014/main" id="{3D48715B-DBA0-4428-B0F1-E728C9811188}"/>
            </a:ext>
          </a:extLst>
        </xdr:cNvPr>
        <xdr:cNvSpPr/>
      </xdr:nvSpPr>
      <xdr:spPr>
        <a:xfrm>
          <a:off x="13271500" y="5845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47" name="フローチャート: 判断 146">
          <a:extLst>
            <a:ext uri="{FF2B5EF4-FFF2-40B4-BE49-F238E27FC236}">
              <a16:creationId xmlns:a16="http://schemas.microsoft.com/office/drawing/2014/main" id="{A7BAF671-25CB-499B-A63E-E8121B7D3B32}"/>
            </a:ext>
          </a:extLst>
        </xdr:cNvPr>
        <xdr:cNvSpPr/>
      </xdr:nvSpPr>
      <xdr:spPr>
        <a:xfrm>
          <a:off x="12509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30872</xdr:rowOff>
    </xdr:from>
    <xdr:to>
      <xdr:col>60</xdr:col>
      <xdr:colOff>123825</xdr:colOff>
      <xdr:row>30</xdr:row>
      <xdr:rowOff>132472</xdr:rowOff>
    </xdr:to>
    <xdr:sp macro="" textlink="">
      <xdr:nvSpPr>
        <xdr:cNvPr id="148" name="フローチャート: 判断 147">
          <a:extLst>
            <a:ext uri="{FF2B5EF4-FFF2-40B4-BE49-F238E27FC236}">
              <a16:creationId xmlns:a16="http://schemas.microsoft.com/office/drawing/2014/main" id="{CD27B945-4623-4FE0-8E3E-588610C9765D}"/>
            </a:ext>
          </a:extLst>
        </xdr:cNvPr>
        <xdr:cNvSpPr/>
      </xdr:nvSpPr>
      <xdr:spPr>
        <a:xfrm>
          <a:off x="11747500" y="594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7F54714-4ECE-43D1-B6B4-2AF38CB9522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54A6B4C-0C69-4CBA-A5CA-1355C89E615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A4B9ADB-A87B-4E6C-BBE6-247DFCA1BAB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8F14E64-9587-44AA-A51B-16FFFBA1157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530C7DB0-96FE-4F5A-8A0E-EC7B1A859DA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40926</xdr:rowOff>
    </xdr:from>
    <xdr:to>
      <xdr:col>76</xdr:col>
      <xdr:colOff>73025</xdr:colOff>
      <xdr:row>28</xdr:row>
      <xdr:rowOff>142526</xdr:rowOff>
    </xdr:to>
    <xdr:sp macro="" textlink="">
      <xdr:nvSpPr>
        <xdr:cNvPr id="154" name="楕円 153">
          <a:extLst>
            <a:ext uri="{FF2B5EF4-FFF2-40B4-BE49-F238E27FC236}">
              <a16:creationId xmlns:a16="http://schemas.microsoft.com/office/drawing/2014/main" id="{BF87BB42-297E-432F-8697-EC3EDCC124C7}"/>
            </a:ext>
          </a:extLst>
        </xdr:cNvPr>
        <xdr:cNvSpPr/>
      </xdr:nvSpPr>
      <xdr:spPr>
        <a:xfrm>
          <a:off x="14744700" y="561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63803</xdr:rowOff>
    </xdr:from>
    <xdr:ext cx="469744" cy="259045"/>
    <xdr:sp macro="" textlink="">
      <xdr:nvSpPr>
        <xdr:cNvPr id="155" name="債務償還比率該当値テキスト">
          <a:extLst>
            <a:ext uri="{FF2B5EF4-FFF2-40B4-BE49-F238E27FC236}">
              <a16:creationId xmlns:a16="http://schemas.microsoft.com/office/drawing/2014/main" id="{24FCDBCA-8EEC-4C00-A3A5-FE33AF892754}"/>
            </a:ext>
          </a:extLst>
        </xdr:cNvPr>
        <xdr:cNvSpPr txBox="1"/>
      </xdr:nvSpPr>
      <xdr:spPr>
        <a:xfrm>
          <a:off x="14846300" y="5464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127095</xdr:rowOff>
    </xdr:from>
    <xdr:to>
      <xdr:col>72</xdr:col>
      <xdr:colOff>123825</xdr:colOff>
      <xdr:row>28</xdr:row>
      <xdr:rowOff>57245</xdr:rowOff>
    </xdr:to>
    <xdr:sp macro="" textlink="">
      <xdr:nvSpPr>
        <xdr:cNvPr id="156" name="楕円 155">
          <a:extLst>
            <a:ext uri="{FF2B5EF4-FFF2-40B4-BE49-F238E27FC236}">
              <a16:creationId xmlns:a16="http://schemas.microsoft.com/office/drawing/2014/main" id="{F1B08699-4057-45C1-A148-B856D6A97B9F}"/>
            </a:ext>
          </a:extLst>
        </xdr:cNvPr>
        <xdr:cNvSpPr/>
      </xdr:nvSpPr>
      <xdr:spPr>
        <a:xfrm>
          <a:off x="14033500" y="552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6445</xdr:rowOff>
    </xdr:from>
    <xdr:to>
      <xdr:col>76</xdr:col>
      <xdr:colOff>22225</xdr:colOff>
      <xdr:row>28</xdr:row>
      <xdr:rowOff>91726</xdr:rowOff>
    </xdr:to>
    <xdr:cxnSp macro="">
      <xdr:nvCxnSpPr>
        <xdr:cNvPr id="157" name="直線コネクタ 156">
          <a:extLst>
            <a:ext uri="{FF2B5EF4-FFF2-40B4-BE49-F238E27FC236}">
              <a16:creationId xmlns:a16="http://schemas.microsoft.com/office/drawing/2014/main" id="{86C1D9EC-DA8D-4D24-B8F5-8C6EC12BCA1D}"/>
            </a:ext>
          </a:extLst>
        </xdr:cNvPr>
        <xdr:cNvCxnSpPr/>
      </xdr:nvCxnSpPr>
      <xdr:spPr>
        <a:xfrm>
          <a:off x="14084300" y="5578570"/>
          <a:ext cx="711200" cy="8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15917</xdr:rowOff>
    </xdr:from>
    <xdr:to>
      <xdr:col>68</xdr:col>
      <xdr:colOff>123825</xdr:colOff>
      <xdr:row>28</xdr:row>
      <xdr:rowOff>117517</xdr:rowOff>
    </xdr:to>
    <xdr:sp macro="" textlink="">
      <xdr:nvSpPr>
        <xdr:cNvPr id="158" name="楕円 157">
          <a:extLst>
            <a:ext uri="{FF2B5EF4-FFF2-40B4-BE49-F238E27FC236}">
              <a16:creationId xmlns:a16="http://schemas.microsoft.com/office/drawing/2014/main" id="{A0CCDD0A-2015-446E-8970-F82DF24C89CF}"/>
            </a:ext>
          </a:extLst>
        </xdr:cNvPr>
        <xdr:cNvSpPr/>
      </xdr:nvSpPr>
      <xdr:spPr>
        <a:xfrm>
          <a:off x="13271500" y="558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6445</xdr:rowOff>
    </xdr:from>
    <xdr:to>
      <xdr:col>72</xdr:col>
      <xdr:colOff>73025</xdr:colOff>
      <xdr:row>28</xdr:row>
      <xdr:rowOff>66717</xdr:rowOff>
    </xdr:to>
    <xdr:cxnSp macro="">
      <xdr:nvCxnSpPr>
        <xdr:cNvPr id="159" name="直線コネクタ 158">
          <a:extLst>
            <a:ext uri="{FF2B5EF4-FFF2-40B4-BE49-F238E27FC236}">
              <a16:creationId xmlns:a16="http://schemas.microsoft.com/office/drawing/2014/main" id="{75EA20C7-0CFB-4D2A-81D9-4D3BB96DC384}"/>
            </a:ext>
          </a:extLst>
        </xdr:cNvPr>
        <xdr:cNvCxnSpPr/>
      </xdr:nvCxnSpPr>
      <xdr:spPr>
        <a:xfrm flipV="1">
          <a:off x="13322300" y="5578570"/>
          <a:ext cx="762000" cy="6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75639</xdr:rowOff>
    </xdr:from>
    <xdr:to>
      <xdr:col>64</xdr:col>
      <xdr:colOff>123825</xdr:colOff>
      <xdr:row>28</xdr:row>
      <xdr:rowOff>5789</xdr:rowOff>
    </xdr:to>
    <xdr:sp macro="" textlink="">
      <xdr:nvSpPr>
        <xdr:cNvPr id="160" name="楕円 159">
          <a:extLst>
            <a:ext uri="{FF2B5EF4-FFF2-40B4-BE49-F238E27FC236}">
              <a16:creationId xmlns:a16="http://schemas.microsoft.com/office/drawing/2014/main" id="{39DD674A-6E2A-4266-AE1B-8140B27FC54B}"/>
            </a:ext>
          </a:extLst>
        </xdr:cNvPr>
        <xdr:cNvSpPr/>
      </xdr:nvSpPr>
      <xdr:spPr>
        <a:xfrm>
          <a:off x="12509500" y="547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126439</xdr:rowOff>
    </xdr:from>
    <xdr:to>
      <xdr:col>68</xdr:col>
      <xdr:colOff>73025</xdr:colOff>
      <xdr:row>28</xdr:row>
      <xdr:rowOff>66717</xdr:rowOff>
    </xdr:to>
    <xdr:cxnSp macro="">
      <xdr:nvCxnSpPr>
        <xdr:cNvPr id="161" name="直線コネクタ 160">
          <a:extLst>
            <a:ext uri="{FF2B5EF4-FFF2-40B4-BE49-F238E27FC236}">
              <a16:creationId xmlns:a16="http://schemas.microsoft.com/office/drawing/2014/main" id="{2092A137-ADD0-4636-BFFC-7482BE8B291B}"/>
            </a:ext>
          </a:extLst>
        </xdr:cNvPr>
        <xdr:cNvCxnSpPr/>
      </xdr:nvCxnSpPr>
      <xdr:spPr>
        <a:xfrm>
          <a:off x="12560300" y="5527114"/>
          <a:ext cx="762000" cy="11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126566</xdr:rowOff>
    </xdr:from>
    <xdr:to>
      <xdr:col>60</xdr:col>
      <xdr:colOff>123825</xdr:colOff>
      <xdr:row>29</xdr:row>
      <xdr:rowOff>56716</xdr:rowOff>
    </xdr:to>
    <xdr:sp macro="" textlink="">
      <xdr:nvSpPr>
        <xdr:cNvPr id="162" name="楕円 161">
          <a:extLst>
            <a:ext uri="{FF2B5EF4-FFF2-40B4-BE49-F238E27FC236}">
              <a16:creationId xmlns:a16="http://schemas.microsoft.com/office/drawing/2014/main" id="{0F192120-639D-4107-894B-CAC2FDCCDEE7}"/>
            </a:ext>
          </a:extLst>
        </xdr:cNvPr>
        <xdr:cNvSpPr/>
      </xdr:nvSpPr>
      <xdr:spPr>
        <a:xfrm>
          <a:off x="11747500" y="569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126439</xdr:rowOff>
    </xdr:from>
    <xdr:to>
      <xdr:col>64</xdr:col>
      <xdr:colOff>73025</xdr:colOff>
      <xdr:row>29</xdr:row>
      <xdr:rowOff>5916</xdr:rowOff>
    </xdr:to>
    <xdr:cxnSp macro="">
      <xdr:nvCxnSpPr>
        <xdr:cNvPr id="163" name="直線コネクタ 162">
          <a:extLst>
            <a:ext uri="{FF2B5EF4-FFF2-40B4-BE49-F238E27FC236}">
              <a16:creationId xmlns:a16="http://schemas.microsoft.com/office/drawing/2014/main" id="{5E7541D3-6D19-4E83-901C-5A3E4678F264}"/>
            </a:ext>
          </a:extLst>
        </xdr:cNvPr>
        <xdr:cNvCxnSpPr/>
      </xdr:nvCxnSpPr>
      <xdr:spPr>
        <a:xfrm flipV="1">
          <a:off x="11798300" y="5527114"/>
          <a:ext cx="762000" cy="22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158132</xdr:rowOff>
    </xdr:from>
    <xdr:ext cx="469744" cy="259045"/>
    <xdr:sp macro="" textlink="">
      <xdr:nvSpPr>
        <xdr:cNvPr id="164" name="n_1aveValue債務償還比率">
          <a:extLst>
            <a:ext uri="{FF2B5EF4-FFF2-40B4-BE49-F238E27FC236}">
              <a16:creationId xmlns:a16="http://schemas.microsoft.com/office/drawing/2014/main" id="{A2DFFC00-BD68-4354-B0B5-D0491BE31B53}"/>
            </a:ext>
          </a:extLst>
        </xdr:cNvPr>
        <xdr:cNvSpPr txBox="1"/>
      </xdr:nvSpPr>
      <xdr:spPr>
        <a:xfrm>
          <a:off x="13836727" y="59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23565</xdr:rowOff>
    </xdr:from>
    <xdr:ext cx="469744" cy="259045"/>
    <xdr:sp macro="" textlink="">
      <xdr:nvSpPr>
        <xdr:cNvPr id="165" name="n_2aveValue債務償還比率">
          <a:extLst>
            <a:ext uri="{FF2B5EF4-FFF2-40B4-BE49-F238E27FC236}">
              <a16:creationId xmlns:a16="http://schemas.microsoft.com/office/drawing/2014/main" id="{670969D2-833B-4413-AC3B-13940AD03378}"/>
            </a:ext>
          </a:extLst>
        </xdr:cNvPr>
        <xdr:cNvSpPr txBox="1"/>
      </xdr:nvSpPr>
      <xdr:spPr>
        <a:xfrm>
          <a:off x="13087427" y="593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140860</xdr:rowOff>
    </xdr:from>
    <xdr:ext cx="469744" cy="259045"/>
    <xdr:sp macro="" textlink="">
      <xdr:nvSpPr>
        <xdr:cNvPr id="166" name="n_3aveValue債務償還比率">
          <a:extLst>
            <a:ext uri="{FF2B5EF4-FFF2-40B4-BE49-F238E27FC236}">
              <a16:creationId xmlns:a16="http://schemas.microsoft.com/office/drawing/2014/main" id="{97B90823-F9D3-4301-A8D4-FE66C13C9C53}"/>
            </a:ext>
          </a:extLst>
        </xdr:cNvPr>
        <xdr:cNvSpPr txBox="1"/>
      </xdr:nvSpPr>
      <xdr:spPr>
        <a:xfrm>
          <a:off x="12325427" y="588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123599</xdr:rowOff>
    </xdr:from>
    <xdr:ext cx="469744" cy="259045"/>
    <xdr:sp macro="" textlink="">
      <xdr:nvSpPr>
        <xdr:cNvPr id="167" name="n_4aveValue債務償還比率">
          <a:extLst>
            <a:ext uri="{FF2B5EF4-FFF2-40B4-BE49-F238E27FC236}">
              <a16:creationId xmlns:a16="http://schemas.microsoft.com/office/drawing/2014/main" id="{BE508B06-9BA4-49C5-B3F6-6EE21E481C9C}"/>
            </a:ext>
          </a:extLst>
        </xdr:cNvPr>
        <xdr:cNvSpPr txBox="1"/>
      </xdr:nvSpPr>
      <xdr:spPr>
        <a:xfrm>
          <a:off x="11563427" y="6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73772</xdr:rowOff>
    </xdr:from>
    <xdr:ext cx="469744" cy="259045"/>
    <xdr:sp macro="" textlink="">
      <xdr:nvSpPr>
        <xdr:cNvPr id="168" name="n_1mainValue債務償還比率">
          <a:extLst>
            <a:ext uri="{FF2B5EF4-FFF2-40B4-BE49-F238E27FC236}">
              <a16:creationId xmlns:a16="http://schemas.microsoft.com/office/drawing/2014/main" id="{C897CA33-0D68-4A34-A416-8B35CF089DC0}"/>
            </a:ext>
          </a:extLst>
        </xdr:cNvPr>
        <xdr:cNvSpPr txBox="1"/>
      </xdr:nvSpPr>
      <xdr:spPr>
        <a:xfrm>
          <a:off x="13836727" y="530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134044</xdr:rowOff>
    </xdr:from>
    <xdr:ext cx="469744" cy="259045"/>
    <xdr:sp macro="" textlink="">
      <xdr:nvSpPr>
        <xdr:cNvPr id="169" name="n_2mainValue債務償還比率">
          <a:extLst>
            <a:ext uri="{FF2B5EF4-FFF2-40B4-BE49-F238E27FC236}">
              <a16:creationId xmlns:a16="http://schemas.microsoft.com/office/drawing/2014/main" id="{530D12D1-BAD1-44D8-8160-DB2FDFB14E5B}"/>
            </a:ext>
          </a:extLst>
        </xdr:cNvPr>
        <xdr:cNvSpPr txBox="1"/>
      </xdr:nvSpPr>
      <xdr:spPr>
        <a:xfrm>
          <a:off x="13087427" y="5363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22316</xdr:rowOff>
    </xdr:from>
    <xdr:ext cx="469744" cy="259045"/>
    <xdr:sp macro="" textlink="">
      <xdr:nvSpPr>
        <xdr:cNvPr id="170" name="n_3mainValue債務償還比率">
          <a:extLst>
            <a:ext uri="{FF2B5EF4-FFF2-40B4-BE49-F238E27FC236}">
              <a16:creationId xmlns:a16="http://schemas.microsoft.com/office/drawing/2014/main" id="{37B18BCB-81C2-4C2D-AA60-98A8EF5ECC9C}"/>
            </a:ext>
          </a:extLst>
        </xdr:cNvPr>
        <xdr:cNvSpPr txBox="1"/>
      </xdr:nvSpPr>
      <xdr:spPr>
        <a:xfrm>
          <a:off x="12325427" y="525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73243</xdr:rowOff>
    </xdr:from>
    <xdr:ext cx="469744" cy="259045"/>
    <xdr:sp macro="" textlink="">
      <xdr:nvSpPr>
        <xdr:cNvPr id="171" name="n_4mainValue債務償還比率">
          <a:extLst>
            <a:ext uri="{FF2B5EF4-FFF2-40B4-BE49-F238E27FC236}">
              <a16:creationId xmlns:a16="http://schemas.microsoft.com/office/drawing/2014/main" id="{FF169C8C-F91D-4734-9069-327B5CBEC8C5}"/>
            </a:ext>
          </a:extLst>
        </xdr:cNvPr>
        <xdr:cNvSpPr txBox="1"/>
      </xdr:nvSpPr>
      <xdr:spPr>
        <a:xfrm>
          <a:off x="11563427" y="5473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2" name="正方形/長方形 171">
          <a:extLst>
            <a:ext uri="{FF2B5EF4-FFF2-40B4-BE49-F238E27FC236}">
              <a16:creationId xmlns:a16="http://schemas.microsoft.com/office/drawing/2014/main" id="{3CE8E004-E2F6-4120-9631-640CC6E0AF3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3" name="正方形/長方形 172">
          <a:extLst>
            <a:ext uri="{FF2B5EF4-FFF2-40B4-BE49-F238E27FC236}">
              <a16:creationId xmlns:a16="http://schemas.microsoft.com/office/drawing/2014/main" id="{C2739A64-A618-4A6E-ADD4-61B10DC2867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4" name="テキスト ボックス 173">
          <a:extLst>
            <a:ext uri="{FF2B5EF4-FFF2-40B4-BE49-F238E27FC236}">
              <a16:creationId xmlns:a16="http://schemas.microsoft.com/office/drawing/2014/main" id="{F402BDF8-3346-4F97-A846-5C07F7D1ED5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5" name="テキスト ボックス 174">
          <a:extLst>
            <a:ext uri="{FF2B5EF4-FFF2-40B4-BE49-F238E27FC236}">
              <a16:creationId xmlns:a16="http://schemas.microsoft.com/office/drawing/2014/main" id="{712E6BD9-F295-4624-AA5A-D074EB54588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6" name="テキスト ボックス 175">
          <a:extLst>
            <a:ext uri="{FF2B5EF4-FFF2-40B4-BE49-F238E27FC236}">
              <a16:creationId xmlns:a16="http://schemas.microsoft.com/office/drawing/2014/main" id="{866AB60A-C56D-4D0F-8041-42FC1E4141B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7" name="テキスト ボックス 176">
          <a:extLst>
            <a:ext uri="{FF2B5EF4-FFF2-40B4-BE49-F238E27FC236}">
              <a16:creationId xmlns:a16="http://schemas.microsoft.com/office/drawing/2014/main" id="{4EE61FE5-9C53-4660-8B2A-83A5132D51C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27D9A26-0181-4D85-BFB6-CFBA28708A7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D6B1B7C-FE8F-4DDB-8B71-2698B243E4F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CDCFDBC-2599-478A-AD49-10FE43C57A4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111A56-B07B-465F-893D-4C03D25CC7A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大分県豊後高田市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C638099-BFE2-420B-82D6-12D626945E0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E704DAF-B797-4C45-955C-68CD5F902C7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E8F8F2A-DFA7-445F-930D-8EC1E086B6E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6C447A1-B9D1-4E5A-8A5B-E7D28A6C605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881FABE-8599-4150-BC34-1F07E1546A6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FAD57AC-BD82-4FDD-9A2A-27BE37EC2E6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21,748
20,723
206.24
19,249,811
18,750,739
404,765
8,846,039
16,617,382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5DEC6E7-067F-41B5-81B3-830570D3A41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E5ED980-199B-4201-83C0-41DC84A95D4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4EBBC65-835C-49ED-B787-6A27B649E1B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ABF62B-CAC5-4577-94E5-234BADA65E4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3B0A040-89FF-47C1-9680-72B90D5DE2B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97E43BA-7C63-4D83-8612-3AA8B8D6EB5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702CB7A-5D2A-4E39-BD5C-5689397DEA5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E64E134-308B-4DA1-A84C-7261352C801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1897222-2E12-4B2D-A6E7-3C43D76D13B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E350490-5904-4E58-BD21-7CE2AB1AEFD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0C9F8E4-EECF-4B6C-A674-247DE25B942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36A9E90-F0BF-4FFC-912E-FD4DB3751CF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AD2CD72-55FD-4FA5-8568-17334263841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F1FD380-AA22-4029-9C2E-E8F2615627A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76061E5-498D-4E5D-962F-2AAA37F8741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42F392B-E11A-4CA1-8D58-BA92AE8FB9B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AC4857A-B283-4DB3-A41D-A7ED9E28699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DCE7C6E-587F-468C-B355-61F529A3FBD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CB80FD2-5E3B-432E-9612-42A66EFD1BB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F95425D-8DAD-4BDE-8795-D9BA7A21296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F9CDEF4-14F4-4F96-B4EC-190912885CA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E20BC1B-7ED6-4AB6-A1C0-41326543F4D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8470E05-5852-4978-9680-528E8186D56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0AE66EE-4D80-4B87-B9A6-21F279EC3DC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04C2D3A-6E71-48A9-9896-15761C8C069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720751D-67DE-4C9C-BC86-D6616CFE1C0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DAD315-E52A-42E6-A3DC-77D401B2791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642C1C8-D81E-42A2-A5FC-016FC60AC37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0802F69-9878-4F74-A961-D5B0B043E52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979B659-DCC5-44AE-854E-A41314CD134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6CE9C37-1106-47AF-BFB5-BE22B007621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9F80D417-B9E8-43DD-8223-DD8341E34601}"/>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49460C6-9EBD-4DED-9CC5-B0D293BC0E4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CFB96DBF-A802-45A9-B649-2D983516AF9E}"/>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70BB738-B9CD-4B30-80C0-35E93B1B576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60AFD05-8E81-4896-A41E-7C2E3A83FA1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9C475CA-0C61-41B6-8442-B8848B8C44D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4124EAC-DB48-40AE-A0ED-D062F46B569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478F826-4292-4B12-9EA4-807459E5612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70D74FC-07E7-40B0-BA78-64918E391A3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1AAE395-7FEF-4333-A608-557F6AA6F96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1067358-6169-49A9-B9C6-0945E3A0B03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44B4E0F-14A1-4FCA-B116-BA6C6B18BC6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4746CDE9-F0B5-4CC9-B691-EC7AC190F053}"/>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49DD399-3CAE-4E58-AA37-4149F4391F7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156210</xdr:rowOff>
    </xdr:from>
    <xdr:to>
      <xdr:col>24</xdr:col>
      <xdr:colOff>62865</xdr:colOff>
      <xdr:row>41</xdr:row>
      <xdr:rowOff>68580</xdr:rowOff>
    </xdr:to>
    <xdr:cxnSp macro="">
      <xdr:nvCxnSpPr>
        <xdr:cNvPr id="57" name="直線コネクタ 56">
          <a:extLst>
            <a:ext uri="{FF2B5EF4-FFF2-40B4-BE49-F238E27FC236}">
              <a16:creationId xmlns:a16="http://schemas.microsoft.com/office/drawing/2014/main" id="{247032A7-308D-48D0-979C-7C9EC82CA567}"/>
            </a:ext>
          </a:extLst>
        </xdr:cNvPr>
        <xdr:cNvCxnSpPr/>
      </xdr:nvCxnSpPr>
      <xdr:spPr>
        <a:xfrm flipV="1">
          <a:off x="4634865" y="598551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72407</xdr:rowOff>
    </xdr:from>
    <xdr:ext cx="405111" cy="259045"/>
    <xdr:sp macro="" textlink="">
      <xdr:nvSpPr>
        <xdr:cNvPr id="58" name="【道路】&#10;有形固定資産減価償却率最小値テキスト">
          <a:extLst>
            <a:ext uri="{FF2B5EF4-FFF2-40B4-BE49-F238E27FC236}">
              <a16:creationId xmlns:a16="http://schemas.microsoft.com/office/drawing/2014/main" id="{848F5784-FB31-4EB4-B5A7-AE72DAA68871}"/>
            </a:ext>
          </a:extLst>
        </xdr:cNvPr>
        <xdr:cNvSpPr txBox="1"/>
      </xdr:nvSpPr>
      <xdr:spPr>
        <a:xfrm>
          <a:off x="4673600"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68580</xdr:rowOff>
    </xdr:from>
    <xdr:to>
      <xdr:col>24</xdr:col>
      <xdr:colOff>152400</xdr:colOff>
      <xdr:row>41</xdr:row>
      <xdr:rowOff>68580</xdr:rowOff>
    </xdr:to>
    <xdr:cxnSp macro="">
      <xdr:nvCxnSpPr>
        <xdr:cNvPr id="59" name="直線コネクタ 58">
          <a:extLst>
            <a:ext uri="{FF2B5EF4-FFF2-40B4-BE49-F238E27FC236}">
              <a16:creationId xmlns:a16="http://schemas.microsoft.com/office/drawing/2014/main" id="{4B564350-CE41-4A0C-A750-B8B623375A6D}"/>
            </a:ext>
          </a:extLst>
        </xdr:cNvPr>
        <xdr:cNvCxnSpPr/>
      </xdr:nvCxnSpPr>
      <xdr:spPr>
        <a:xfrm>
          <a:off x="4546600" y="709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102887</xdr:rowOff>
    </xdr:from>
    <xdr:ext cx="405111" cy="259045"/>
    <xdr:sp macro="" textlink="">
      <xdr:nvSpPr>
        <xdr:cNvPr id="60" name="【道路】&#10;有形固定資産減価償却率最大値テキスト">
          <a:extLst>
            <a:ext uri="{FF2B5EF4-FFF2-40B4-BE49-F238E27FC236}">
              <a16:creationId xmlns:a16="http://schemas.microsoft.com/office/drawing/2014/main" id="{DBBC1A3D-04F6-452C-AB30-74BFA50526D5}"/>
            </a:ext>
          </a:extLst>
        </xdr:cNvPr>
        <xdr:cNvSpPr txBox="1"/>
      </xdr:nvSpPr>
      <xdr:spPr>
        <a:xfrm>
          <a:off x="4673600" y="5760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156210</xdr:rowOff>
    </xdr:from>
    <xdr:to>
      <xdr:col>24</xdr:col>
      <xdr:colOff>152400</xdr:colOff>
      <xdr:row>34</xdr:row>
      <xdr:rowOff>156210</xdr:rowOff>
    </xdr:to>
    <xdr:cxnSp macro="">
      <xdr:nvCxnSpPr>
        <xdr:cNvPr id="61" name="直線コネクタ 60">
          <a:extLst>
            <a:ext uri="{FF2B5EF4-FFF2-40B4-BE49-F238E27FC236}">
              <a16:creationId xmlns:a16="http://schemas.microsoft.com/office/drawing/2014/main" id="{41374E5A-2504-4A10-A4D5-CCFCBE1E0EE5}"/>
            </a:ext>
          </a:extLst>
        </xdr:cNvPr>
        <xdr:cNvCxnSpPr/>
      </xdr:nvCxnSpPr>
      <xdr:spPr>
        <a:xfrm>
          <a:off x="4546600" y="5985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102887</xdr:rowOff>
    </xdr:from>
    <xdr:ext cx="405111" cy="259045"/>
    <xdr:sp macro="" textlink="">
      <xdr:nvSpPr>
        <xdr:cNvPr id="62" name="【道路】&#10;有形固定資産減価償却率平均値テキスト">
          <a:extLst>
            <a:ext uri="{FF2B5EF4-FFF2-40B4-BE49-F238E27FC236}">
              <a16:creationId xmlns:a16="http://schemas.microsoft.com/office/drawing/2014/main" id="{3EBF66E7-BC29-4D4B-BEE7-EFFCAEDE2E82}"/>
            </a:ext>
          </a:extLst>
        </xdr:cNvPr>
        <xdr:cNvSpPr txBox="1"/>
      </xdr:nvSpPr>
      <xdr:spPr>
        <a:xfrm>
          <a:off x="4673600" y="6617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124460</xdr:rowOff>
    </xdr:from>
    <xdr:to>
      <xdr:col>24</xdr:col>
      <xdr:colOff>114300</xdr:colOff>
      <xdr:row>39</xdr:row>
      <xdr:rowOff>54610</xdr:rowOff>
    </xdr:to>
    <xdr:sp macro="" textlink="">
      <xdr:nvSpPr>
        <xdr:cNvPr id="63" name="フローチャート: 判断 62">
          <a:extLst>
            <a:ext uri="{FF2B5EF4-FFF2-40B4-BE49-F238E27FC236}">
              <a16:creationId xmlns:a16="http://schemas.microsoft.com/office/drawing/2014/main" id="{D2FAF6C9-BB89-4BEB-B27A-511B2E60CB5F}"/>
            </a:ext>
          </a:extLst>
        </xdr:cNvPr>
        <xdr:cNvSpPr/>
      </xdr:nvSpPr>
      <xdr:spPr>
        <a:xfrm>
          <a:off x="45847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93980</xdr:rowOff>
    </xdr:from>
    <xdr:to>
      <xdr:col>20</xdr:col>
      <xdr:colOff>38100</xdr:colOff>
      <xdr:row>39</xdr:row>
      <xdr:rowOff>24130</xdr:rowOff>
    </xdr:to>
    <xdr:sp macro="" textlink="">
      <xdr:nvSpPr>
        <xdr:cNvPr id="64" name="フローチャート: 判断 63">
          <a:extLst>
            <a:ext uri="{FF2B5EF4-FFF2-40B4-BE49-F238E27FC236}">
              <a16:creationId xmlns:a16="http://schemas.microsoft.com/office/drawing/2014/main" id="{92D6BF93-6D17-49D3-89AC-E332A1D020B5}"/>
            </a:ext>
          </a:extLst>
        </xdr:cNvPr>
        <xdr:cNvSpPr/>
      </xdr:nvSpPr>
      <xdr:spPr>
        <a:xfrm>
          <a:off x="3746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33020</xdr:rowOff>
    </xdr:from>
    <xdr:to>
      <xdr:col>15</xdr:col>
      <xdr:colOff>101600</xdr:colOff>
      <xdr:row>38</xdr:row>
      <xdr:rowOff>134620</xdr:rowOff>
    </xdr:to>
    <xdr:sp macro="" textlink="">
      <xdr:nvSpPr>
        <xdr:cNvPr id="65" name="フローチャート: 判断 64">
          <a:extLst>
            <a:ext uri="{FF2B5EF4-FFF2-40B4-BE49-F238E27FC236}">
              <a16:creationId xmlns:a16="http://schemas.microsoft.com/office/drawing/2014/main" id="{5F15743F-CACE-4263-B283-E32AA9AA63E9}"/>
            </a:ext>
          </a:extLst>
        </xdr:cNvPr>
        <xdr:cNvSpPr/>
      </xdr:nvSpPr>
      <xdr:spPr>
        <a:xfrm>
          <a:off x="2857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120650</xdr:rowOff>
    </xdr:from>
    <xdr:to>
      <xdr:col>10</xdr:col>
      <xdr:colOff>165100</xdr:colOff>
      <xdr:row>38</xdr:row>
      <xdr:rowOff>50800</xdr:rowOff>
    </xdr:to>
    <xdr:sp macro="" textlink="">
      <xdr:nvSpPr>
        <xdr:cNvPr id="66" name="フローチャート: 判断 65">
          <a:extLst>
            <a:ext uri="{FF2B5EF4-FFF2-40B4-BE49-F238E27FC236}">
              <a16:creationId xmlns:a16="http://schemas.microsoft.com/office/drawing/2014/main" id="{F58BAEED-207E-42FA-A0B0-7B0560314C45}"/>
            </a:ext>
          </a:extLst>
        </xdr:cNvPr>
        <xdr:cNvSpPr/>
      </xdr:nvSpPr>
      <xdr:spPr>
        <a:xfrm>
          <a:off x="19685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33020</xdr:rowOff>
    </xdr:from>
    <xdr:to>
      <xdr:col>6</xdr:col>
      <xdr:colOff>38100</xdr:colOff>
      <xdr:row>37</xdr:row>
      <xdr:rowOff>134620</xdr:rowOff>
    </xdr:to>
    <xdr:sp macro="" textlink="">
      <xdr:nvSpPr>
        <xdr:cNvPr id="67" name="フローチャート: 判断 66">
          <a:extLst>
            <a:ext uri="{FF2B5EF4-FFF2-40B4-BE49-F238E27FC236}">
              <a16:creationId xmlns:a16="http://schemas.microsoft.com/office/drawing/2014/main" id="{96BD5AEE-E2DD-4967-857D-D2F384905FD6}"/>
            </a:ext>
          </a:extLst>
        </xdr:cNvPr>
        <xdr:cNvSpPr/>
      </xdr:nvSpPr>
      <xdr:spPr>
        <a:xfrm>
          <a:off x="1079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8A17B98-D6E9-47EB-9D0E-EC16EF16FD7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A6C440E-6671-4232-ACDC-16F71C74D8F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58FCE4E-13E7-40C5-851C-F24E7B8EB3A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2D29843-5D87-46DA-9683-7824A17570D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D584C92-CB4A-4080-959B-1F3664299A9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113030</xdr:rowOff>
    </xdr:from>
    <xdr:to>
      <xdr:col>24</xdr:col>
      <xdr:colOff>114300</xdr:colOff>
      <xdr:row>36</xdr:row>
      <xdr:rowOff>43180</xdr:rowOff>
    </xdr:to>
    <xdr:sp macro="" textlink="">
      <xdr:nvSpPr>
        <xdr:cNvPr id="73" name="楕円 72">
          <a:extLst>
            <a:ext uri="{FF2B5EF4-FFF2-40B4-BE49-F238E27FC236}">
              <a16:creationId xmlns:a16="http://schemas.microsoft.com/office/drawing/2014/main" id="{DD5BA01E-A13F-4B62-9DBE-C4C8158398CB}"/>
            </a:ext>
          </a:extLst>
        </xdr:cNvPr>
        <xdr:cNvSpPr/>
      </xdr:nvSpPr>
      <xdr:spPr>
        <a:xfrm>
          <a:off x="45847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135907</xdr:rowOff>
    </xdr:from>
    <xdr:ext cx="405111" cy="259045"/>
    <xdr:sp macro="" textlink="">
      <xdr:nvSpPr>
        <xdr:cNvPr id="74" name="【道路】&#10;有形固定資産減価償却率該当値テキスト">
          <a:extLst>
            <a:ext uri="{FF2B5EF4-FFF2-40B4-BE49-F238E27FC236}">
              <a16:creationId xmlns:a16="http://schemas.microsoft.com/office/drawing/2014/main" id="{2111CDDF-457A-4A77-9390-2EAFFE97704D}"/>
            </a:ext>
          </a:extLst>
        </xdr:cNvPr>
        <xdr:cNvSpPr txBox="1"/>
      </xdr:nvSpPr>
      <xdr:spPr>
        <a:xfrm>
          <a:off x="4673600"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52070</xdr:rowOff>
    </xdr:from>
    <xdr:to>
      <xdr:col>20</xdr:col>
      <xdr:colOff>38100</xdr:colOff>
      <xdr:row>35</xdr:row>
      <xdr:rowOff>153670</xdr:rowOff>
    </xdr:to>
    <xdr:sp macro="" textlink="">
      <xdr:nvSpPr>
        <xdr:cNvPr id="75" name="楕円 74">
          <a:extLst>
            <a:ext uri="{FF2B5EF4-FFF2-40B4-BE49-F238E27FC236}">
              <a16:creationId xmlns:a16="http://schemas.microsoft.com/office/drawing/2014/main" id="{1971C41F-07BE-4884-87C0-14517C20A21B}"/>
            </a:ext>
          </a:extLst>
        </xdr:cNvPr>
        <xdr:cNvSpPr/>
      </xdr:nvSpPr>
      <xdr:spPr>
        <a:xfrm>
          <a:off x="3746500" y="605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102870</xdr:rowOff>
    </xdr:from>
    <xdr:to>
      <xdr:col>24</xdr:col>
      <xdr:colOff>63500</xdr:colOff>
      <xdr:row>35</xdr:row>
      <xdr:rowOff>163830</xdr:rowOff>
    </xdr:to>
    <xdr:cxnSp macro="">
      <xdr:nvCxnSpPr>
        <xdr:cNvPr id="76" name="直線コネクタ 75">
          <a:extLst>
            <a:ext uri="{FF2B5EF4-FFF2-40B4-BE49-F238E27FC236}">
              <a16:creationId xmlns:a16="http://schemas.microsoft.com/office/drawing/2014/main" id="{31AFCB07-AD61-436B-9C8C-BA95225EA1B7}"/>
            </a:ext>
          </a:extLst>
        </xdr:cNvPr>
        <xdr:cNvCxnSpPr/>
      </xdr:nvCxnSpPr>
      <xdr:spPr>
        <a:xfrm>
          <a:off x="3797300" y="61036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162560</xdr:rowOff>
    </xdr:from>
    <xdr:to>
      <xdr:col>15</xdr:col>
      <xdr:colOff>101600</xdr:colOff>
      <xdr:row>35</xdr:row>
      <xdr:rowOff>92710</xdr:rowOff>
    </xdr:to>
    <xdr:sp macro="" textlink="">
      <xdr:nvSpPr>
        <xdr:cNvPr id="77" name="楕円 76">
          <a:extLst>
            <a:ext uri="{FF2B5EF4-FFF2-40B4-BE49-F238E27FC236}">
              <a16:creationId xmlns:a16="http://schemas.microsoft.com/office/drawing/2014/main" id="{38FA5553-19B7-4E98-B686-8372AFBFACBC}"/>
            </a:ext>
          </a:extLst>
        </xdr:cNvPr>
        <xdr:cNvSpPr/>
      </xdr:nvSpPr>
      <xdr:spPr>
        <a:xfrm>
          <a:off x="2857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41910</xdr:rowOff>
    </xdr:from>
    <xdr:to>
      <xdr:col>19</xdr:col>
      <xdr:colOff>177800</xdr:colOff>
      <xdr:row>35</xdr:row>
      <xdr:rowOff>102870</xdr:rowOff>
    </xdr:to>
    <xdr:cxnSp macro="">
      <xdr:nvCxnSpPr>
        <xdr:cNvPr id="78" name="直線コネクタ 77">
          <a:extLst>
            <a:ext uri="{FF2B5EF4-FFF2-40B4-BE49-F238E27FC236}">
              <a16:creationId xmlns:a16="http://schemas.microsoft.com/office/drawing/2014/main" id="{B1F28AE0-C25D-4A49-99B4-F839BC1DF97F}"/>
            </a:ext>
          </a:extLst>
        </xdr:cNvPr>
        <xdr:cNvCxnSpPr/>
      </xdr:nvCxnSpPr>
      <xdr:spPr>
        <a:xfrm>
          <a:off x="2908300" y="60426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97790</xdr:rowOff>
    </xdr:from>
    <xdr:to>
      <xdr:col>10</xdr:col>
      <xdr:colOff>165100</xdr:colOff>
      <xdr:row>35</xdr:row>
      <xdr:rowOff>27940</xdr:rowOff>
    </xdr:to>
    <xdr:sp macro="" textlink="">
      <xdr:nvSpPr>
        <xdr:cNvPr id="79" name="楕円 78">
          <a:extLst>
            <a:ext uri="{FF2B5EF4-FFF2-40B4-BE49-F238E27FC236}">
              <a16:creationId xmlns:a16="http://schemas.microsoft.com/office/drawing/2014/main" id="{864D4AD7-BF8C-4E50-A854-D449309F021D}"/>
            </a:ext>
          </a:extLst>
        </xdr:cNvPr>
        <xdr:cNvSpPr/>
      </xdr:nvSpPr>
      <xdr:spPr>
        <a:xfrm>
          <a:off x="1968500" y="592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148590</xdr:rowOff>
    </xdr:from>
    <xdr:to>
      <xdr:col>15</xdr:col>
      <xdr:colOff>50800</xdr:colOff>
      <xdr:row>35</xdr:row>
      <xdr:rowOff>41910</xdr:rowOff>
    </xdr:to>
    <xdr:cxnSp macro="">
      <xdr:nvCxnSpPr>
        <xdr:cNvPr id="80" name="直線コネクタ 79">
          <a:extLst>
            <a:ext uri="{FF2B5EF4-FFF2-40B4-BE49-F238E27FC236}">
              <a16:creationId xmlns:a16="http://schemas.microsoft.com/office/drawing/2014/main" id="{55BEF515-47E1-4318-9E3F-988CE33868A3}"/>
            </a:ext>
          </a:extLst>
        </xdr:cNvPr>
        <xdr:cNvCxnSpPr/>
      </xdr:nvCxnSpPr>
      <xdr:spPr>
        <a:xfrm>
          <a:off x="2019300" y="597789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33020</xdr:rowOff>
    </xdr:from>
    <xdr:to>
      <xdr:col>6</xdr:col>
      <xdr:colOff>38100</xdr:colOff>
      <xdr:row>34</xdr:row>
      <xdr:rowOff>134620</xdr:rowOff>
    </xdr:to>
    <xdr:sp macro="" textlink="">
      <xdr:nvSpPr>
        <xdr:cNvPr id="81" name="楕円 80">
          <a:extLst>
            <a:ext uri="{FF2B5EF4-FFF2-40B4-BE49-F238E27FC236}">
              <a16:creationId xmlns:a16="http://schemas.microsoft.com/office/drawing/2014/main" id="{B8782BC4-9196-435E-9EC9-949446A5A92F}"/>
            </a:ext>
          </a:extLst>
        </xdr:cNvPr>
        <xdr:cNvSpPr/>
      </xdr:nvSpPr>
      <xdr:spPr>
        <a:xfrm>
          <a:off x="1079500" y="586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83820</xdr:rowOff>
    </xdr:from>
    <xdr:to>
      <xdr:col>10</xdr:col>
      <xdr:colOff>114300</xdr:colOff>
      <xdr:row>34</xdr:row>
      <xdr:rowOff>148590</xdr:rowOff>
    </xdr:to>
    <xdr:cxnSp macro="">
      <xdr:nvCxnSpPr>
        <xdr:cNvPr id="82" name="直線コネクタ 81">
          <a:extLst>
            <a:ext uri="{FF2B5EF4-FFF2-40B4-BE49-F238E27FC236}">
              <a16:creationId xmlns:a16="http://schemas.microsoft.com/office/drawing/2014/main" id="{30F20032-FB91-4727-87EB-4D4761F364AB}"/>
            </a:ext>
          </a:extLst>
        </xdr:cNvPr>
        <xdr:cNvCxnSpPr/>
      </xdr:nvCxnSpPr>
      <xdr:spPr>
        <a:xfrm>
          <a:off x="1130300" y="591312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15257</xdr:rowOff>
    </xdr:from>
    <xdr:ext cx="405111" cy="259045"/>
    <xdr:sp macro="" textlink="">
      <xdr:nvSpPr>
        <xdr:cNvPr id="83" name="n_1aveValue【道路】&#10;有形固定資産減価償却率">
          <a:extLst>
            <a:ext uri="{FF2B5EF4-FFF2-40B4-BE49-F238E27FC236}">
              <a16:creationId xmlns:a16="http://schemas.microsoft.com/office/drawing/2014/main" id="{3F452A0B-7517-40A4-9326-11408A3214B8}"/>
            </a:ext>
          </a:extLst>
        </xdr:cNvPr>
        <xdr:cNvSpPr txBox="1"/>
      </xdr:nvSpPr>
      <xdr:spPr>
        <a:xfrm>
          <a:off x="35820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125747</xdr:rowOff>
    </xdr:from>
    <xdr:ext cx="405111" cy="259045"/>
    <xdr:sp macro="" textlink="">
      <xdr:nvSpPr>
        <xdr:cNvPr id="84" name="n_2aveValue【道路】&#10;有形固定資産減価償却率">
          <a:extLst>
            <a:ext uri="{FF2B5EF4-FFF2-40B4-BE49-F238E27FC236}">
              <a16:creationId xmlns:a16="http://schemas.microsoft.com/office/drawing/2014/main" id="{FAF5B3F2-2037-43E0-AB77-E92D710AB05F}"/>
            </a:ext>
          </a:extLst>
        </xdr:cNvPr>
        <xdr:cNvSpPr txBox="1"/>
      </xdr:nvSpPr>
      <xdr:spPr>
        <a:xfrm>
          <a:off x="270574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41927</xdr:rowOff>
    </xdr:from>
    <xdr:ext cx="405111" cy="259045"/>
    <xdr:sp macro="" textlink="">
      <xdr:nvSpPr>
        <xdr:cNvPr id="85" name="n_3aveValue【道路】&#10;有形固定資産減価償却率">
          <a:extLst>
            <a:ext uri="{FF2B5EF4-FFF2-40B4-BE49-F238E27FC236}">
              <a16:creationId xmlns:a16="http://schemas.microsoft.com/office/drawing/2014/main" id="{784ACB30-2091-4343-A5BD-6BE536DC8B3A}"/>
            </a:ext>
          </a:extLst>
        </xdr:cNvPr>
        <xdr:cNvSpPr txBox="1"/>
      </xdr:nvSpPr>
      <xdr:spPr>
        <a:xfrm>
          <a:off x="181674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125747</xdr:rowOff>
    </xdr:from>
    <xdr:ext cx="405111" cy="259045"/>
    <xdr:sp macro="" textlink="">
      <xdr:nvSpPr>
        <xdr:cNvPr id="86" name="n_4aveValue【道路】&#10;有形固定資産減価償却率">
          <a:extLst>
            <a:ext uri="{FF2B5EF4-FFF2-40B4-BE49-F238E27FC236}">
              <a16:creationId xmlns:a16="http://schemas.microsoft.com/office/drawing/2014/main" id="{49CA16EF-5343-42CB-B16B-7A7BCAB0714B}"/>
            </a:ext>
          </a:extLst>
        </xdr:cNvPr>
        <xdr:cNvSpPr txBox="1"/>
      </xdr:nvSpPr>
      <xdr:spPr>
        <a:xfrm>
          <a:off x="927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170197</xdr:rowOff>
    </xdr:from>
    <xdr:ext cx="405111" cy="259045"/>
    <xdr:sp macro="" textlink="">
      <xdr:nvSpPr>
        <xdr:cNvPr id="87" name="n_1mainValue【道路】&#10;有形固定資産減価償却率">
          <a:extLst>
            <a:ext uri="{FF2B5EF4-FFF2-40B4-BE49-F238E27FC236}">
              <a16:creationId xmlns:a16="http://schemas.microsoft.com/office/drawing/2014/main" id="{BD33B5F8-1C3E-46E9-B301-59F33902CA14}"/>
            </a:ext>
          </a:extLst>
        </xdr:cNvPr>
        <xdr:cNvSpPr txBox="1"/>
      </xdr:nvSpPr>
      <xdr:spPr>
        <a:xfrm>
          <a:off x="3582044" y="58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109237</xdr:rowOff>
    </xdr:from>
    <xdr:ext cx="405111" cy="259045"/>
    <xdr:sp macro="" textlink="">
      <xdr:nvSpPr>
        <xdr:cNvPr id="88" name="n_2mainValue【道路】&#10;有形固定資産減価償却率">
          <a:extLst>
            <a:ext uri="{FF2B5EF4-FFF2-40B4-BE49-F238E27FC236}">
              <a16:creationId xmlns:a16="http://schemas.microsoft.com/office/drawing/2014/main" id="{C2FFDBF0-4E9C-4DCE-B34F-76B7F7AEC5AE}"/>
            </a:ext>
          </a:extLst>
        </xdr:cNvPr>
        <xdr:cNvSpPr txBox="1"/>
      </xdr:nvSpPr>
      <xdr:spPr>
        <a:xfrm>
          <a:off x="2705744" y="576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44467</xdr:rowOff>
    </xdr:from>
    <xdr:ext cx="405111" cy="259045"/>
    <xdr:sp macro="" textlink="">
      <xdr:nvSpPr>
        <xdr:cNvPr id="89" name="n_3mainValue【道路】&#10;有形固定資産減価償却率">
          <a:extLst>
            <a:ext uri="{FF2B5EF4-FFF2-40B4-BE49-F238E27FC236}">
              <a16:creationId xmlns:a16="http://schemas.microsoft.com/office/drawing/2014/main" id="{C571553E-7968-4AB5-BBEA-414CEC4AE279}"/>
            </a:ext>
          </a:extLst>
        </xdr:cNvPr>
        <xdr:cNvSpPr txBox="1"/>
      </xdr:nvSpPr>
      <xdr:spPr>
        <a:xfrm>
          <a:off x="1816744" y="570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151147</xdr:rowOff>
    </xdr:from>
    <xdr:ext cx="405111" cy="259045"/>
    <xdr:sp macro="" textlink="">
      <xdr:nvSpPr>
        <xdr:cNvPr id="90" name="n_4mainValue【道路】&#10;有形固定資産減価償却率">
          <a:extLst>
            <a:ext uri="{FF2B5EF4-FFF2-40B4-BE49-F238E27FC236}">
              <a16:creationId xmlns:a16="http://schemas.microsoft.com/office/drawing/2014/main" id="{77583BB1-B80C-45BA-9043-02C2E9DA0AD0}"/>
            </a:ext>
          </a:extLst>
        </xdr:cNvPr>
        <xdr:cNvSpPr txBox="1"/>
      </xdr:nvSpPr>
      <xdr:spPr>
        <a:xfrm>
          <a:off x="927744" y="56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3E91912-616E-4F32-AD61-156F360D342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4D95223-2E0E-491F-A624-8FC65629A22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6F67FFE-D9FE-4E3D-9401-59622FD2B61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6679261-9969-421F-8F3B-8B92ECE4457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713A2FB-8B2F-468D-944F-ABB16B0DAB1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632314C-A553-4C08-961E-5D0A8CA4773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4BFCA8A-30A8-4B5D-8EF8-CD7DC919461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72672AC-4EDB-446E-8AA3-A05F7EED0B4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135085F-C0AF-41C3-A3A8-5BA8083D596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7EE5FB5-5EAF-498F-9FDC-8A1BEA8782C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FC0BC8E-D5BC-4927-92D8-C83CB209E36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9772E72-AD9A-457C-A388-5BB227ADFFB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2D0914D-EF52-4338-B503-67570FCEB59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83509B0-BCF2-490C-99EF-81102A46241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87FAEE0-F18B-4390-BB6D-4C521B02434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8C77F627-2107-4B8D-911E-EC3A5640106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CA9A866-2864-4BA2-B449-C279E846ADE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81CF1595-A92E-4440-8098-447A186F137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A7F80C1-F12E-4119-BFA6-B851C938196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D67CC5A4-A19D-47D4-B4A9-16C83F3327D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A6E3942-2ABF-410A-A0C5-3612CF21A46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7BBBBC61-6932-42B2-9B12-D3126F4D9FD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9D4D5B3-FDFA-450E-9589-ABC6A82FFED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4" name="直線コネクタ 113">
          <a:extLst>
            <a:ext uri="{FF2B5EF4-FFF2-40B4-BE49-F238E27FC236}">
              <a16:creationId xmlns:a16="http://schemas.microsoft.com/office/drawing/2014/main" id="{5B98278B-84B5-4049-945F-52037547171E}"/>
            </a:ext>
          </a:extLst>
        </xdr:cNvPr>
        <xdr:cNvCxnSpPr/>
      </xdr:nvCxnSpPr>
      <xdr:spPr>
        <a:xfrm flipV="1">
          <a:off x="10476865" y="5924036"/>
          <a:ext cx="0" cy="116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5" name="【道路】&#10;一人当たり延長最小値テキスト">
          <a:extLst>
            <a:ext uri="{FF2B5EF4-FFF2-40B4-BE49-F238E27FC236}">
              <a16:creationId xmlns:a16="http://schemas.microsoft.com/office/drawing/2014/main" id="{3B412271-619A-4F6D-A778-32728F6354A1}"/>
            </a:ext>
          </a:extLst>
        </xdr:cNvPr>
        <xdr:cNvSpPr txBox="1"/>
      </xdr:nvSpPr>
      <xdr:spPr>
        <a:xfrm>
          <a:off x="10515600" y="708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6" name="直線コネクタ 115">
          <a:extLst>
            <a:ext uri="{FF2B5EF4-FFF2-40B4-BE49-F238E27FC236}">
              <a16:creationId xmlns:a16="http://schemas.microsoft.com/office/drawing/2014/main" id="{C76C6106-8422-41E6-BF44-92185E7B6DBB}"/>
            </a:ext>
          </a:extLst>
        </xdr:cNvPr>
        <xdr:cNvCxnSpPr/>
      </xdr:nvCxnSpPr>
      <xdr:spPr>
        <a:xfrm>
          <a:off x="10388600" y="708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7" name="【道路】&#10;一人当たり延長最大値テキスト">
          <a:extLst>
            <a:ext uri="{FF2B5EF4-FFF2-40B4-BE49-F238E27FC236}">
              <a16:creationId xmlns:a16="http://schemas.microsoft.com/office/drawing/2014/main" id="{4C3DA37A-63AF-40BE-A028-1F037595F1C5}"/>
            </a:ext>
          </a:extLst>
        </xdr:cNvPr>
        <xdr:cNvSpPr txBox="1"/>
      </xdr:nvSpPr>
      <xdr:spPr>
        <a:xfrm>
          <a:off x="10515600" y="56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8" name="直線コネクタ 117">
          <a:extLst>
            <a:ext uri="{FF2B5EF4-FFF2-40B4-BE49-F238E27FC236}">
              <a16:creationId xmlns:a16="http://schemas.microsoft.com/office/drawing/2014/main" id="{BC3B5B0B-8A06-4709-84C0-DFB5954B90B0}"/>
            </a:ext>
          </a:extLst>
        </xdr:cNvPr>
        <xdr:cNvCxnSpPr/>
      </xdr:nvCxnSpPr>
      <xdr:spPr>
        <a:xfrm>
          <a:off x="10388600" y="592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157446</xdr:rowOff>
    </xdr:from>
    <xdr:ext cx="534377" cy="259045"/>
    <xdr:sp macro="" textlink="">
      <xdr:nvSpPr>
        <xdr:cNvPr id="119" name="【道路】&#10;一人当たり延長平均値テキスト">
          <a:extLst>
            <a:ext uri="{FF2B5EF4-FFF2-40B4-BE49-F238E27FC236}">
              <a16:creationId xmlns:a16="http://schemas.microsoft.com/office/drawing/2014/main" id="{FF9E006D-33AE-410D-B22A-71BF0E3ED67C}"/>
            </a:ext>
          </a:extLst>
        </xdr:cNvPr>
        <xdr:cNvSpPr txBox="1"/>
      </xdr:nvSpPr>
      <xdr:spPr>
        <a:xfrm>
          <a:off x="10515600" y="6501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20" name="フローチャート: 判断 119">
          <a:extLst>
            <a:ext uri="{FF2B5EF4-FFF2-40B4-BE49-F238E27FC236}">
              <a16:creationId xmlns:a16="http://schemas.microsoft.com/office/drawing/2014/main" id="{594E1B14-5FFA-4304-8F5A-6B9A23FC1CC7}"/>
            </a:ext>
          </a:extLst>
        </xdr:cNvPr>
        <xdr:cNvSpPr/>
      </xdr:nvSpPr>
      <xdr:spPr>
        <a:xfrm>
          <a:off x="10426700" y="652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21" name="フローチャート: 判断 120">
          <a:extLst>
            <a:ext uri="{FF2B5EF4-FFF2-40B4-BE49-F238E27FC236}">
              <a16:creationId xmlns:a16="http://schemas.microsoft.com/office/drawing/2014/main" id="{FA07B08A-862B-4800-A523-06F7BC6A3B15}"/>
            </a:ext>
          </a:extLst>
        </xdr:cNvPr>
        <xdr:cNvSpPr/>
      </xdr:nvSpPr>
      <xdr:spPr>
        <a:xfrm>
          <a:off x="9588500" y="654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2" name="フローチャート: 判断 121">
          <a:extLst>
            <a:ext uri="{FF2B5EF4-FFF2-40B4-BE49-F238E27FC236}">
              <a16:creationId xmlns:a16="http://schemas.microsoft.com/office/drawing/2014/main" id="{089D6632-79EF-4643-98E1-F023818B819E}"/>
            </a:ext>
          </a:extLst>
        </xdr:cNvPr>
        <xdr:cNvSpPr/>
      </xdr:nvSpPr>
      <xdr:spPr>
        <a:xfrm>
          <a:off x="8699500" y="65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3" name="フローチャート: 判断 122">
          <a:extLst>
            <a:ext uri="{FF2B5EF4-FFF2-40B4-BE49-F238E27FC236}">
              <a16:creationId xmlns:a16="http://schemas.microsoft.com/office/drawing/2014/main" id="{3B3B5CC0-00D6-40AE-890D-3BD57BC5F9CA}"/>
            </a:ext>
          </a:extLst>
        </xdr:cNvPr>
        <xdr:cNvSpPr/>
      </xdr:nvSpPr>
      <xdr:spPr>
        <a:xfrm>
          <a:off x="7810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4" name="フローチャート: 判断 123">
          <a:extLst>
            <a:ext uri="{FF2B5EF4-FFF2-40B4-BE49-F238E27FC236}">
              <a16:creationId xmlns:a16="http://schemas.microsoft.com/office/drawing/2014/main" id="{13C8230D-0850-4B7D-881F-F26D3F593B4E}"/>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DA10787-535C-4894-8A9F-65093B5F4F6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CDCA77F-9AFD-4208-990C-F9877258179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3B80E3D-F9E0-4B69-AFA9-799778CF2C9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193E88E-07D3-4860-8247-B4B7B1EB305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3F6E46F-F87E-448E-B21D-8D7DBE29551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37859</xdr:rowOff>
    </xdr:from>
    <xdr:to>
      <xdr:col>55</xdr:col>
      <xdr:colOff>50800</xdr:colOff>
      <xdr:row>37</xdr:row>
      <xdr:rowOff>139459</xdr:rowOff>
    </xdr:to>
    <xdr:sp macro="" textlink="">
      <xdr:nvSpPr>
        <xdr:cNvPr id="130" name="楕円 129">
          <a:extLst>
            <a:ext uri="{FF2B5EF4-FFF2-40B4-BE49-F238E27FC236}">
              <a16:creationId xmlns:a16="http://schemas.microsoft.com/office/drawing/2014/main" id="{F52C8118-99D6-46C0-8CDB-2FA1138CF27C}"/>
            </a:ext>
          </a:extLst>
        </xdr:cNvPr>
        <xdr:cNvSpPr/>
      </xdr:nvSpPr>
      <xdr:spPr>
        <a:xfrm>
          <a:off x="10426700" y="638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60736</xdr:rowOff>
    </xdr:from>
    <xdr:ext cx="534377" cy="259045"/>
    <xdr:sp macro="" textlink="">
      <xdr:nvSpPr>
        <xdr:cNvPr id="131" name="【道路】&#10;一人当たり延長該当値テキスト">
          <a:extLst>
            <a:ext uri="{FF2B5EF4-FFF2-40B4-BE49-F238E27FC236}">
              <a16:creationId xmlns:a16="http://schemas.microsoft.com/office/drawing/2014/main" id="{EAACCD80-15BC-4E3F-AEC0-670EA3C03773}"/>
            </a:ext>
          </a:extLst>
        </xdr:cNvPr>
        <xdr:cNvSpPr txBox="1"/>
      </xdr:nvSpPr>
      <xdr:spPr>
        <a:xfrm>
          <a:off x="10515600" y="623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45841</xdr:rowOff>
    </xdr:from>
    <xdr:to>
      <xdr:col>50</xdr:col>
      <xdr:colOff>165100</xdr:colOff>
      <xdr:row>37</xdr:row>
      <xdr:rowOff>147441</xdr:rowOff>
    </xdr:to>
    <xdr:sp macro="" textlink="">
      <xdr:nvSpPr>
        <xdr:cNvPr id="132" name="楕円 131">
          <a:extLst>
            <a:ext uri="{FF2B5EF4-FFF2-40B4-BE49-F238E27FC236}">
              <a16:creationId xmlns:a16="http://schemas.microsoft.com/office/drawing/2014/main" id="{C6F1C774-5436-4757-BBD2-FF564D3B6F4C}"/>
            </a:ext>
          </a:extLst>
        </xdr:cNvPr>
        <xdr:cNvSpPr/>
      </xdr:nvSpPr>
      <xdr:spPr>
        <a:xfrm>
          <a:off x="9588500" y="638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88659</xdr:rowOff>
    </xdr:from>
    <xdr:to>
      <xdr:col>55</xdr:col>
      <xdr:colOff>0</xdr:colOff>
      <xdr:row>37</xdr:row>
      <xdr:rowOff>96641</xdr:rowOff>
    </xdr:to>
    <xdr:cxnSp macro="">
      <xdr:nvCxnSpPr>
        <xdr:cNvPr id="133" name="直線コネクタ 132">
          <a:extLst>
            <a:ext uri="{FF2B5EF4-FFF2-40B4-BE49-F238E27FC236}">
              <a16:creationId xmlns:a16="http://schemas.microsoft.com/office/drawing/2014/main" id="{32EB479E-EEBD-4FCE-923D-FF070DA4AEF9}"/>
            </a:ext>
          </a:extLst>
        </xdr:cNvPr>
        <xdr:cNvCxnSpPr/>
      </xdr:nvCxnSpPr>
      <xdr:spPr>
        <a:xfrm flipV="1">
          <a:off x="9639300" y="6432309"/>
          <a:ext cx="838200" cy="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54527</xdr:rowOff>
    </xdr:from>
    <xdr:to>
      <xdr:col>46</xdr:col>
      <xdr:colOff>38100</xdr:colOff>
      <xdr:row>37</xdr:row>
      <xdr:rowOff>156127</xdr:rowOff>
    </xdr:to>
    <xdr:sp macro="" textlink="">
      <xdr:nvSpPr>
        <xdr:cNvPr id="134" name="楕円 133">
          <a:extLst>
            <a:ext uri="{FF2B5EF4-FFF2-40B4-BE49-F238E27FC236}">
              <a16:creationId xmlns:a16="http://schemas.microsoft.com/office/drawing/2014/main" id="{30F40899-678C-47CC-9FF4-8F862A8865C5}"/>
            </a:ext>
          </a:extLst>
        </xdr:cNvPr>
        <xdr:cNvSpPr/>
      </xdr:nvSpPr>
      <xdr:spPr>
        <a:xfrm>
          <a:off x="8699500" y="639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96641</xdr:rowOff>
    </xdr:from>
    <xdr:to>
      <xdr:col>50</xdr:col>
      <xdr:colOff>114300</xdr:colOff>
      <xdr:row>37</xdr:row>
      <xdr:rowOff>105327</xdr:rowOff>
    </xdr:to>
    <xdr:cxnSp macro="">
      <xdr:nvCxnSpPr>
        <xdr:cNvPr id="135" name="直線コネクタ 134">
          <a:extLst>
            <a:ext uri="{FF2B5EF4-FFF2-40B4-BE49-F238E27FC236}">
              <a16:creationId xmlns:a16="http://schemas.microsoft.com/office/drawing/2014/main" id="{7FA3DA04-4368-45AD-9406-DE2AA459909C}"/>
            </a:ext>
          </a:extLst>
        </xdr:cNvPr>
        <xdr:cNvCxnSpPr/>
      </xdr:nvCxnSpPr>
      <xdr:spPr>
        <a:xfrm flipV="1">
          <a:off x="8750300" y="6440291"/>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58585</xdr:rowOff>
    </xdr:from>
    <xdr:to>
      <xdr:col>41</xdr:col>
      <xdr:colOff>101600</xdr:colOff>
      <xdr:row>37</xdr:row>
      <xdr:rowOff>160186</xdr:rowOff>
    </xdr:to>
    <xdr:sp macro="" textlink="">
      <xdr:nvSpPr>
        <xdr:cNvPr id="136" name="楕円 135">
          <a:extLst>
            <a:ext uri="{FF2B5EF4-FFF2-40B4-BE49-F238E27FC236}">
              <a16:creationId xmlns:a16="http://schemas.microsoft.com/office/drawing/2014/main" id="{C222CCEC-636B-48EF-8A72-98E50E162732}"/>
            </a:ext>
          </a:extLst>
        </xdr:cNvPr>
        <xdr:cNvSpPr/>
      </xdr:nvSpPr>
      <xdr:spPr>
        <a:xfrm>
          <a:off x="7810500" y="64022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105327</xdr:rowOff>
    </xdr:from>
    <xdr:to>
      <xdr:col>45</xdr:col>
      <xdr:colOff>177800</xdr:colOff>
      <xdr:row>37</xdr:row>
      <xdr:rowOff>109385</xdr:rowOff>
    </xdr:to>
    <xdr:cxnSp macro="">
      <xdr:nvCxnSpPr>
        <xdr:cNvPr id="137" name="直線コネクタ 136">
          <a:extLst>
            <a:ext uri="{FF2B5EF4-FFF2-40B4-BE49-F238E27FC236}">
              <a16:creationId xmlns:a16="http://schemas.microsoft.com/office/drawing/2014/main" id="{60745B61-6DAA-43F3-AB2B-169DCE51E385}"/>
            </a:ext>
          </a:extLst>
        </xdr:cNvPr>
        <xdr:cNvCxnSpPr/>
      </xdr:nvCxnSpPr>
      <xdr:spPr>
        <a:xfrm flipV="1">
          <a:off x="7861300" y="6448977"/>
          <a:ext cx="889000" cy="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60890</xdr:rowOff>
    </xdr:from>
    <xdr:to>
      <xdr:col>36</xdr:col>
      <xdr:colOff>165100</xdr:colOff>
      <xdr:row>37</xdr:row>
      <xdr:rowOff>162490</xdr:rowOff>
    </xdr:to>
    <xdr:sp macro="" textlink="">
      <xdr:nvSpPr>
        <xdr:cNvPr id="138" name="楕円 137">
          <a:extLst>
            <a:ext uri="{FF2B5EF4-FFF2-40B4-BE49-F238E27FC236}">
              <a16:creationId xmlns:a16="http://schemas.microsoft.com/office/drawing/2014/main" id="{CE5E9F9C-3101-4421-97DF-9E2C89552183}"/>
            </a:ext>
          </a:extLst>
        </xdr:cNvPr>
        <xdr:cNvSpPr/>
      </xdr:nvSpPr>
      <xdr:spPr>
        <a:xfrm>
          <a:off x="6921500" y="640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109385</xdr:rowOff>
    </xdr:from>
    <xdr:to>
      <xdr:col>41</xdr:col>
      <xdr:colOff>50800</xdr:colOff>
      <xdr:row>37</xdr:row>
      <xdr:rowOff>111690</xdr:rowOff>
    </xdr:to>
    <xdr:cxnSp macro="">
      <xdr:nvCxnSpPr>
        <xdr:cNvPr id="139" name="直線コネクタ 138">
          <a:extLst>
            <a:ext uri="{FF2B5EF4-FFF2-40B4-BE49-F238E27FC236}">
              <a16:creationId xmlns:a16="http://schemas.microsoft.com/office/drawing/2014/main" id="{C57EE69A-84B1-4AEB-8343-5C42F1F61DEB}"/>
            </a:ext>
          </a:extLst>
        </xdr:cNvPr>
        <xdr:cNvCxnSpPr/>
      </xdr:nvCxnSpPr>
      <xdr:spPr>
        <a:xfrm flipV="1">
          <a:off x="6972300" y="6453035"/>
          <a:ext cx="889000" cy="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120794</xdr:rowOff>
    </xdr:from>
    <xdr:ext cx="534377" cy="259045"/>
    <xdr:sp macro="" textlink="">
      <xdr:nvSpPr>
        <xdr:cNvPr id="140" name="n_1aveValue【道路】&#10;一人当たり延長">
          <a:extLst>
            <a:ext uri="{FF2B5EF4-FFF2-40B4-BE49-F238E27FC236}">
              <a16:creationId xmlns:a16="http://schemas.microsoft.com/office/drawing/2014/main" id="{9974C76F-BD0F-4729-802E-2951CF73BA79}"/>
            </a:ext>
          </a:extLst>
        </xdr:cNvPr>
        <xdr:cNvSpPr txBox="1"/>
      </xdr:nvSpPr>
      <xdr:spPr>
        <a:xfrm>
          <a:off x="9359411" y="663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149007</xdr:rowOff>
    </xdr:from>
    <xdr:ext cx="534377" cy="259045"/>
    <xdr:sp macro="" textlink="">
      <xdr:nvSpPr>
        <xdr:cNvPr id="141" name="n_2aveValue【道路】&#10;一人当たり延長">
          <a:extLst>
            <a:ext uri="{FF2B5EF4-FFF2-40B4-BE49-F238E27FC236}">
              <a16:creationId xmlns:a16="http://schemas.microsoft.com/office/drawing/2014/main" id="{A123D087-DF3A-4AB8-82F4-D81BC357FBDC}"/>
            </a:ext>
          </a:extLst>
        </xdr:cNvPr>
        <xdr:cNvSpPr txBox="1"/>
      </xdr:nvSpPr>
      <xdr:spPr>
        <a:xfrm>
          <a:off x="8483111" y="666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137348</xdr:rowOff>
    </xdr:from>
    <xdr:ext cx="534377" cy="259045"/>
    <xdr:sp macro="" textlink="">
      <xdr:nvSpPr>
        <xdr:cNvPr id="142" name="n_3aveValue【道路】&#10;一人当たり延長">
          <a:extLst>
            <a:ext uri="{FF2B5EF4-FFF2-40B4-BE49-F238E27FC236}">
              <a16:creationId xmlns:a16="http://schemas.microsoft.com/office/drawing/2014/main" id="{9D68D2C7-B35D-40F5-9EDC-C27492A5465C}"/>
            </a:ext>
          </a:extLst>
        </xdr:cNvPr>
        <xdr:cNvSpPr txBox="1"/>
      </xdr:nvSpPr>
      <xdr:spPr>
        <a:xfrm>
          <a:off x="7594111" y="665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151578</xdr:rowOff>
    </xdr:from>
    <xdr:ext cx="534377" cy="259045"/>
    <xdr:sp macro="" textlink="">
      <xdr:nvSpPr>
        <xdr:cNvPr id="143" name="n_4aveValue【道路】&#10;一人当たり延長">
          <a:extLst>
            <a:ext uri="{FF2B5EF4-FFF2-40B4-BE49-F238E27FC236}">
              <a16:creationId xmlns:a16="http://schemas.microsoft.com/office/drawing/2014/main" id="{7ED3EEEC-93AA-40BA-A34C-7E26962DFAF1}"/>
            </a:ext>
          </a:extLst>
        </xdr:cNvPr>
        <xdr:cNvSpPr txBox="1"/>
      </xdr:nvSpPr>
      <xdr:spPr>
        <a:xfrm>
          <a:off x="6705111" y="666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163968</xdr:rowOff>
    </xdr:from>
    <xdr:ext cx="534377" cy="259045"/>
    <xdr:sp macro="" textlink="">
      <xdr:nvSpPr>
        <xdr:cNvPr id="144" name="n_1mainValue【道路】&#10;一人当たり延長">
          <a:extLst>
            <a:ext uri="{FF2B5EF4-FFF2-40B4-BE49-F238E27FC236}">
              <a16:creationId xmlns:a16="http://schemas.microsoft.com/office/drawing/2014/main" id="{EEDA0F0F-1B70-4045-9332-F827BC53FE2F}"/>
            </a:ext>
          </a:extLst>
        </xdr:cNvPr>
        <xdr:cNvSpPr txBox="1"/>
      </xdr:nvSpPr>
      <xdr:spPr>
        <a:xfrm>
          <a:off x="9359411" y="616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1204</xdr:rowOff>
    </xdr:from>
    <xdr:ext cx="534377" cy="259045"/>
    <xdr:sp macro="" textlink="">
      <xdr:nvSpPr>
        <xdr:cNvPr id="145" name="n_2mainValue【道路】&#10;一人当たり延長">
          <a:extLst>
            <a:ext uri="{FF2B5EF4-FFF2-40B4-BE49-F238E27FC236}">
              <a16:creationId xmlns:a16="http://schemas.microsoft.com/office/drawing/2014/main" id="{D07C53AE-DF5C-4F1A-93F7-47D46C73CFDE}"/>
            </a:ext>
          </a:extLst>
        </xdr:cNvPr>
        <xdr:cNvSpPr txBox="1"/>
      </xdr:nvSpPr>
      <xdr:spPr>
        <a:xfrm>
          <a:off x="8483111" y="617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5262</xdr:rowOff>
    </xdr:from>
    <xdr:ext cx="534377" cy="259045"/>
    <xdr:sp macro="" textlink="">
      <xdr:nvSpPr>
        <xdr:cNvPr id="146" name="n_3mainValue【道路】&#10;一人当たり延長">
          <a:extLst>
            <a:ext uri="{FF2B5EF4-FFF2-40B4-BE49-F238E27FC236}">
              <a16:creationId xmlns:a16="http://schemas.microsoft.com/office/drawing/2014/main" id="{A8B2C518-4ED9-4C6C-BAB9-D2D392BEA102}"/>
            </a:ext>
          </a:extLst>
        </xdr:cNvPr>
        <xdr:cNvSpPr txBox="1"/>
      </xdr:nvSpPr>
      <xdr:spPr>
        <a:xfrm>
          <a:off x="7594111" y="617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7567</xdr:rowOff>
    </xdr:from>
    <xdr:ext cx="534377" cy="259045"/>
    <xdr:sp macro="" textlink="">
      <xdr:nvSpPr>
        <xdr:cNvPr id="147" name="n_4mainValue【道路】&#10;一人当たり延長">
          <a:extLst>
            <a:ext uri="{FF2B5EF4-FFF2-40B4-BE49-F238E27FC236}">
              <a16:creationId xmlns:a16="http://schemas.microsoft.com/office/drawing/2014/main" id="{4EBABA27-F0E7-40C6-9D8E-66DAD2CDAA59}"/>
            </a:ext>
          </a:extLst>
        </xdr:cNvPr>
        <xdr:cNvSpPr txBox="1"/>
      </xdr:nvSpPr>
      <xdr:spPr>
        <a:xfrm>
          <a:off x="6705111" y="6179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28F60F3-67F0-4E5C-B9E8-5C343953A1B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F226C44-10D1-4BA4-BA1E-E66D39530C1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90C8041-8465-495B-9D0B-5EEC9DC8A9A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C6ABA26-CDF6-4328-B880-60315477CD9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E8D6ADF-C38A-41EE-9487-A6BBE07DB2C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10207E2-25AD-47B8-B569-23F3910CD48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7ECB8D0-2236-4B85-93BB-3986C87DA43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AA740A4-B14E-434D-87F4-6996D55859B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EC14D0F-7ABE-40E0-9ADB-E6206F5B076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7B56BC7-F7D5-4451-B556-7A980D2C36C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5CEE14F1-E90E-410B-A5B6-E20D8911329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119FE87D-0503-4372-BEA9-133A025068C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0" name="テキスト ボックス 159">
          <a:extLst>
            <a:ext uri="{FF2B5EF4-FFF2-40B4-BE49-F238E27FC236}">
              <a16:creationId xmlns:a16="http://schemas.microsoft.com/office/drawing/2014/main" id="{24399075-921B-4C88-9B6A-7DFE4DA57C5F}"/>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45A1423C-3833-46CB-B7E8-082E33F92D5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458FEFE5-D866-4998-B17A-49961DCB89F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B414DC43-1E80-4272-AA4C-1CD9B374C02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BEAAEA75-02CA-4DC9-AE51-10082665F20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C7466E15-CE35-41F8-8938-CA696EC5B01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2E73C8CB-2869-4E37-BCD4-AA112058345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687FC837-AFB5-4F85-AE06-2DAF6AE7A58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8" name="テキスト ボックス 167">
          <a:extLst>
            <a:ext uri="{FF2B5EF4-FFF2-40B4-BE49-F238E27FC236}">
              <a16:creationId xmlns:a16="http://schemas.microsoft.com/office/drawing/2014/main" id="{4BDBF7FC-1B78-49A1-B60E-B625A64CAFB6}"/>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5DE37A5-84D1-4D85-B81B-EEB1DAD172F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4FDFD213-48BB-4011-ADB9-ADF083481EA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71" name="直線コネクタ 170">
          <a:extLst>
            <a:ext uri="{FF2B5EF4-FFF2-40B4-BE49-F238E27FC236}">
              <a16:creationId xmlns:a16="http://schemas.microsoft.com/office/drawing/2014/main" id="{A7B5C24E-FBD6-40B9-A000-A8533F7879B9}"/>
            </a:ext>
          </a:extLst>
        </xdr:cNvPr>
        <xdr:cNvCxnSpPr/>
      </xdr:nvCxnSpPr>
      <xdr:spPr>
        <a:xfrm flipV="1">
          <a:off x="4634865" y="966597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15DF8C1A-3A39-4D5E-88F9-E7D221B0DEA2}"/>
            </a:ext>
          </a:extLst>
        </xdr:cNvPr>
        <xdr:cNvSpPr txBox="1"/>
      </xdr:nvSpPr>
      <xdr:spPr>
        <a:xfrm>
          <a:off x="4673600"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3" name="直線コネクタ 172">
          <a:extLst>
            <a:ext uri="{FF2B5EF4-FFF2-40B4-BE49-F238E27FC236}">
              <a16:creationId xmlns:a16="http://schemas.microsoft.com/office/drawing/2014/main" id="{D136421A-FD3C-4BFE-ADC5-F9F015138171}"/>
            </a:ext>
          </a:extLst>
        </xdr:cNvPr>
        <xdr:cNvCxnSpPr/>
      </xdr:nvCxnSpPr>
      <xdr:spPr>
        <a:xfrm>
          <a:off x="4546600" y="110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935BF3F9-B4A9-4D68-A190-A09ACCFFC14A}"/>
            </a:ext>
          </a:extLst>
        </xdr:cNvPr>
        <xdr:cNvSpPr txBox="1"/>
      </xdr:nvSpPr>
      <xdr:spPr>
        <a:xfrm>
          <a:off x="4673600" y="9441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5" name="直線コネクタ 174">
          <a:extLst>
            <a:ext uri="{FF2B5EF4-FFF2-40B4-BE49-F238E27FC236}">
              <a16:creationId xmlns:a16="http://schemas.microsoft.com/office/drawing/2014/main" id="{AB696813-B330-4680-A6C9-3DBD1E806447}"/>
            </a:ext>
          </a:extLst>
        </xdr:cNvPr>
        <xdr:cNvCxnSpPr/>
      </xdr:nvCxnSpPr>
      <xdr:spPr>
        <a:xfrm>
          <a:off x="4546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162577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A94F32C7-E128-4016-968F-884C09DB413F}"/>
            </a:ext>
          </a:extLst>
        </xdr:cNvPr>
        <xdr:cNvSpPr txBox="1"/>
      </xdr:nvSpPr>
      <xdr:spPr>
        <a:xfrm>
          <a:off x="4673600" y="10621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7" name="フローチャート: 判断 176">
          <a:extLst>
            <a:ext uri="{FF2B5EF4-FFF2-40B4-BE49-F238E27FC236}">
              <a16:creationId xmlns:a16="http://schemas.microsoft.com/office/drawing/2014/main" id="{32468FC3-FA2B-44D7-8DCA-F1EA13017AF4}"/>
            </a:ext>
          </a:extLst>
        </xdr:cNvPr>
        <xdr:cNvSpPr/>
      </xdr:nvSpPr>
      <xdr:spPr>
        <a:xfrm>
          <a:off x="4584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8" name="フローチャート: 判断 177">
          <a:extLst>
            <a:ext uri="{FF2B5EF4-FFF2-40B4-BE49-F238E27FC236}">
              <a16:creationId xmlns:a16="http://schemas.microsoft.com/office/drawing/2014/main" id="{C742B758-8DA5-4FC2-9311-2AE5DF914D20}"/>
            </a:ext>
          </a:extLst>
        </xdr:cNvPr>
        <xdr:cNvSpPr/>
      </xdr:nvSpPr>
      <xdr:spPr>
        <a:xfrm>
          <a:off x="3746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9" name="フローチャート: 判断 178">
          <a:extLst>
            <a:ext uri="{FF2B5EF4-FFF2-40B4-BE49-F238E27FC236}">
              <a16:creationId xmlns:a16="http://schemas.microsoft.com/office/drawing/2014/main" id="{F945D689-A2D1-4EFF-A1BE-D04E59AE4C41}"/>
            </a:ext>
          </a:extLst>
        </xdr:cNvPr>
        <xdr:cNvSpPr/>
      </xdr:nvSpPr>
      <xdr:spPr>
        <a:xfrm>
          <a:off x="28575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80" name="フローチャート: 判断 179">
          <a:extLst>
            <a:ext uri="{FF2B5EF4-FFF2-40B4-BE49-F238E27FC236}">
              <a16:creationId xmlns:a16="http://schemas.microsoft.com/office/drawing/2014/main" id="{588AB532-EC0D-4E43-9737-0D2A09E8F05B}"/>
            </a:ext>
          </a:extLst>
        </xdr:cNvPr>
        <xdr:cNvSpPr/>
      </xdr:nvSpPr>
      <xdr:spPr>
        <a:xfrm>
          <a:off x="1968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81" name="フローチャート: 判断 180">
          <a:extLst>
            <a:ext uri="{FF2B5EF4-FFF2-40B4-BE49-F238E27FC236}">
              <a16:creationId xmlns:a16="http://schemas.microsoft.com/office/drawing/2014/main" id="{ACEE4FB7-4223-40B8-A609-5A614B91FE6C}"/>
            </a:ext>
          </a:extLst>
        </xdr:cNvPr>
        <xdr:cNvSpPr/>
      </xdr:nvSpPr>
      <xdr:spPr>
        <a:xfrm>
          <a:off x="107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AD89E71-648F-4517-A24C-FB1709EA67F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0BE2419-4BE3-44D7-BCF3-910ADBDD6E0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05C4C35-BBCA-46A1-A79F-C87CFABDDD0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23AA5F5-44BC-475F-A78D-2D61F1EFC98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308AB50-6AB5-4BB4-AC9B-D397EA4B5F1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44450</xdr:rowOff>
    </xdr:from>
    <xdr:to>
      <xdr:col>24</xdr:col>
      <xdr:colOff>114300</xdr:colOff>
      <xdr:row>63</xdr:row>
      <xdr:rowOff>146050</xdr:rowOff>
    </xdr:to>
    <xdr:sp macro="" textlink="">
      <xdr:nvSpPr>
        <xdr:cNvPr id="187" name="楕円 186">
          <a:extLst>
            <a:ext uri="{FF2B5EF4-FFF2-40B4-BE49-F238E27FC236}">
              <a16:creationId xmlns:a16="http://schemas.microsoft.com/office/drawing/2014/main" id="{D7065811-E912-4989-9FC7-86ACCA014F00}"/>
            </a:ext>
          </a:extLst>
        </xdr:cNvPr>
        <xdr:cNvSpPr/>
      </xdr:nvSpPr>
      <xdr:spPr>
        <a:xfrm>
          <a:off x="45847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22877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3A1061D8-3680-45F5-BE3E-369BF2E644C1}"/>
            </a:ext>
          </a:extLst>
        </xdr:cNvPr>
        <xdr:cNvSpPr txBox="1"/>
      </xdr:nvSpPr>
      <xdr:spPr>
        <a:xfrm>
          <a:off x="4673600"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31115</xdr:rowOff>
    </xdr:from>
    <xdr:to>
      <xdr:col>20</xdr:col>
      <xdr:colOff>38100</xdr:colOff>
      <xdr:row>63</xdr:row>
      <xdr:rowOff>132715</xdr:rowOff>
    </xdr:to>
    <xdr:sp macro="" textlink="">
      <xdr:nvSpPr>
        <xdr:cNvPr id="189" name="楕円 188">
          <a:extLst>
            <a:ext uri="{FF2B5EF4-FFF2-40B4-BE49-F238E27FC236}">
              <a16:creationId xmlns:a16="http://schemas.microsoft.com/office/drawing/2014/main" id="{0608ED70-C685-4E25-AA22-419E5B2E3E53}"/>
            </a:ext>
          </a:extLst>
        </xdr:cNvPr>
        <xdr:cNvSpPr/>
      </xdr:nvSpPr>
      <xdr:spPr>
        <a:xfrm>
          <a:off x="3746500" y="108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81915</xdr:rowOff>
    </xdr:from>
    <xdr:to>
      <xdr:col>24</xdr:col>
      <xdr:colOff>63500</xdr:colOff>
      <xdr:row>63</xdr:row>
      <xdr:rowOff>95250</xdr:rowOff>
    </xdr:to>
    <xdr:cxnSp macro="">
      <xdr:nvCxnSpPr>
        <xdr:cNvPr id="190" name="直線コネクタ 189">
          <a:extLst>
            <a:ext uri="{FF2B5EF4-FFF2-40B4-BE49-F238E27FC236}">
              <a16:creationId xmlns:a16="http://schemas.microsoft.com/office/drawing/2014/main" id="{200A17AA-634A-4562-AB1E-CE4E0AAFFAC6}"/>
            </a:ext>
          </a:extLst>
        </xdr:cNvPr>
        <xdr:cNvCxnSpPr/>
      </xdr:nvCxnSpPr>
      <xdr:spPr>
        <a:xfrm>
          <a:off x="3797300" y="1088326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38735</xdr:rowOff>
    </xdr:from>
    <xdr:to>
      <xdr:col>15</xdr:col>
      <xdr:colOff>101600</xdr:colOff>
      <xdr:row>63</xdr:row>
      <xdr:rowOff>140335</xdr:rowOff>
    </xdr:to>
    <xdr:sp macro="" textlink="">
      <xdr:nvSpPr>
        <xdr:cNvPr id="191" name="楕円 190">
          <a:extLst>
            <a:ext uri="{FF2B5EF4-FFF2-40B4-BE49-F238E27FC236}">
              <a16:creationId xmlns:a16="http://schemas.microsoft.com/office/drawing/2014/main" id="{9186DDF0-6451-42A0-8587-485272804718}"/>
            </a:ext>
          </a:extLst>
        </xdr:cNvPr>
        <xdr:cNvSpPr/>
      </xdr:nvSpPr>
      <xdr:spPr>
        <a:xfrm>
          <a:off x="2857500" y="1084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81915</xdr:rowOff>
    </xdr:from>
    <xdr:to>
      <xdr:col>19</xdr:col>
      <xdr:colOff>177800</xdr:colOff>
      <xdr:row>63</xdr:row>
      <xdr:rowOff>89535</xdr:rowOff>
    </xdr:to>
    <xdr:cxnSp macro="">
      <xdr:nvCxnSpPr>
        <xdr:cNvPr id="192" name="直線コネクタ 191">
          <a:extLst>
            <a:ext uri="{FF2B5EF4-FFF2-40B4-BE49-F238E27FC236}">
              <a16:creationId xmlns:a16="http://schemas.microsoft.com/office/drawing/2014/main" id="{9738FCF9-9BB7-43CB-8112-038AF3F2E905}"/>
            </a:ext>
          </a:extLst>
        </xdr:cNvPr>
        <xdr:cNvCxnSpPr/>
      </xdr:nvCxnSpPr>
      <xdr:spPr>
        <a:xfrm flipV="1">
          <a:off x="2908300" y="1088326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29210</xdr:rowOff>
    </xdr:from>
    <xdr:to>
      <xdr:col>10</xdr:col>
      <xdr:colOff>165100</xdr:colOff>
      <xdr:row>63</xdr:row>
      <xdr:rowOff>130810</xdr:rowOff>
    </xdr:to>
    <xdr:sp macro="" textlink="">
      <xdr:nvSpPr>
        <xdr:cNvPr id="193" name="楕円 192">
          <a:extLst>
            <a:ext uri="{FF2B5EF4-FFF2-40B4-BE49-F238E27FC236}">
              <a16:creationId xmlns:a16="http://schemas.microsoft.com/office/drawing/2014/main" id="{BA60950F-830C-4858-84F2-15E997B0EBCE}"/>
            </a:ext>
          </a:extLst>
        </xdr:cNvPr>
        <xdr:cNvSpPr/>
      </xdr:nvSpPr>
      <xdr:spPr>
        <a:xfrm>
          <a:off x="1968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80010</xdr:rowOff>
    </xdr:from>
    <xdr:to>
      <xdr:col>15</xdr:col>
      <xdr:colOff>50800</xdr:colOff>
      <xdr:row>63</xdr:row>
      <xdr:rowOff>89535</xdr:rowOff>
    </xdr:to>
    <xdr:cxnSp macro="">
      <xdr:nvCxnSpPr>
        <xdr:cNvPr id="194" name="直線コネクタ 193">
          <a:extLst>
            <a:ext uri="{FF2B5EF4-FFF2-40B4-BE49-F238E27FC236}">
              <a16:creationId xmlns:a16="http://schemas.microsoft.com/office/drawing/2014/main" id="{60D2D028-40A0-4CDE-A868-FDC568FEB4FD}"/>
            </a:ext>
          </a:extLst>
        </xdr:cNvPr>
        <xdr:cNvCxnSpPr/>
      </xdr:nvCxnSpPr>
      <xdr:spPr>
        <a:xfrm>
          <a:off x="2019300" y="1088136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31115</xdr:rowOff>
    </xdr:from>
    <xdr:to>
      <xdr:col>6</xdr:col>
      <xdr:colOff>38100</xdr:colOff>
      <xdr:row>63</xdr:row>
      <xdr:rowOff>132715</xdr:rowOff>
    </xdr:to>
    <xdr:sp macro="" textlink="">
      <xdr:nvSpPr>
        <xdr:cNvPr id="195" name="楕円 194">
          <a:extLst>
            <a:ext uri="{FF2B5EF4-FFF2-40B4-BE49-F238E27FC236}">
              <a16:creationId xmlns:a16="http://schemas.microsoft.com/office/drawing/2014/main" id="{BB11244D-ED3E-4648-AAFA-74B47E546E4F}"/>
            </a:ext>
          </a:extLst>
        </xdr:cNvPr>
        <xdr:cNvSpPr/>
      </xdr:nvSpPr>
      <xdr:spPr>
        <a:xfrm>
          <a:off x="1079500" y="108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80010</xdr:rowOff>
    </xdr:from>
    <xdr:to>
      <xdr:col>10</xdr:col>
      <xdr:colOff>114300</xdr:colOff>
      <xdr:row>63</xdr:row>
      <xdr:rowOff>81915</xdr:rowOff>
    </xdr:to>
    <xdr:cxnSp macro="">
      <xdr:nvCxnSpPr>
        <xdr:cNvPr id="196" name="直線コネクタ 195">
          <a:extLst>
            <a:ext uri="{FF2B5EF4-FFF2-40B4-BE49-F238E27FC236}">
              <a16:creationId xmlns:a16="http://schemas.microsoft.com/office/drawing/2014/main" id="{C3010C08-45B2-4857-A52E-2A6E4FE4ABB1}"/>
            </a:ext>
          </a:extLst>
        </xdr:cNvPr>
        <xdr:cNvCxnSpPr/>
      </xdr:nvCxnSpPr>
      <xdr:spPr>
        <a:xfrm flipV="1">
          <a:off x="1130300" y="108813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78757</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DFE517A2-9565-47E0-BF03-4A4541B7166D}"/>
            </a:ext>
          </a:extLst>
        </xdr:cNvPr>
        <xdr:cNvSpPr txBox="1"/>
      </xdr:nvSpPr>
      <xdr:spPr>
        <a:xfrm>
          <a:off x="3582044" y="1053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50182</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163FB995-906A-406B-B3E8-E3D9812B7849}"/>
            </a:ext>
          </a:extLst>
        </xdr:cNvPr>
        <xdr:cNvSpPr txBox="1"/>
      </xdr:nvSpPr>
      <xdr:spPr>
        <a:xfrm>
          <a:off x="2705744" y="1050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38752</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B1854B7-D978-4930-BB52-2CAFCD5A2E6F}"/>
            </a:ext>
          </a:extLst>
        </xdr:cNvPr>
        <xdr:cNvSpPr txBox="1"/>
      </xdr:nvSpPr>
      <xdr:spPr>
        <a:xfrm>
          <a:off x="1816744" y="10497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168292</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4D9D713-F725-4469-8AB2-09E24F9BD717}"/>
            </a:ext>
          </a:extLst>
        </xdr:cNvPr>
        <xdr:cNvSpPr txBox="1"/>
      </xdr:nvSpPr>
      <xdr:spPr>
        <a:xfrm>
          <a:off x="927744" y="1045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123842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9A139B3-24AF-424A-95B2-83F4108FCB20}"/>
            </a:ext>
          </a:extLst>
        </xdr:cNvPr>
        <xdr:cNvSpPr txBox="1"/>
      </xdr:nvSpPr>
      <xdr:spPr>
        <a:xfrm>
          <a:off x="3582044"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131462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8F44D27-95BC-41EA-A170-D7A8CA5440CF}"/>
            </a:ext>
          </a:extLst>
        </xdr:cNvPr>
        <xdr:cNvSpPr txBox="1"/>
      </xdr:nvSpPr>
      <xdr:spPr>
        <a:xfrm>
          <a:off x="2705744" y="1093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121937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2F6808A-1899-45AE-A4D9-4C67891B5402}"/>
            </a:ext>
          </a:extLst>
        </xdr:cNvPr>
        <xdr:cNvSpPr txBox="1"/>
      </xdr:nvSpPr>
      <xdr:spPr>
        <a:xfrm>
          <a:off x="18167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123842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2E35B43-7871-4B45-A555-8F1A8C967602}"/>
            </a:ext>
          </a:extLst>
        </xdr:cNvPr>
        <xdr:cNvSpPr txBox="1"/>
      </xdr:nvSpPr>
      <xdr:spPr>
        <a:xfrm>
          <a:off x="927744"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18596C4-26EB-444C-B324-709E6926500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7DDCB02-FF75-4AA0-9EDD-ADB4A3D6F57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D9AA478-8B86-4613-80B7-5C13DD94B6D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F097F2C-C4B7-4AEC-825C-05B57570E61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0E30CC1-459F-4314-AB6E-469C6C518FA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65B679E-5F59-4595-91E1-76058EB52E3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404AB1F-8AFE-467B-B9F7-FB29A1E666D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52C5F3C-DA5B-43A7-ADD7-79A5972BCA2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92F3FAB-29E4-4D46-9D33-8FEE2D6E4D3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1754D49-7703-47E1-BC5F-04E059C204C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DE7055E-5A99-40C2-BF1E-1314E0F07E4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54544E5F-4DCE-4FB0-8C8A-A95AFBCD4C3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799C2C4B-BDA8-4B40-BED4-205DF9DB362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2C076E6B-B7D9-482D-AD8A-A995FC81A6B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CA7D283A-105C-4FC7-A781-EB4BFE9AFE4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0" name="テキスト ボックス 219">
          <a:extLst>
            <a:ext uri="{FF2B5EF4-FFF2-40B4-BE49-F238E27FC236}">
              <a16:creationId xmlns:a16="http://schemas.microsoft.com/office/drawing/2014/main" id="{CE0F9BB5-9907-4B25-B33E-7578066DAE55}"/>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3C25DFBA-4931-4355-89E7-DA43E0653FF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2" name="テキスト ボックス 221">
          <a:extLst>
            <a:ext uri="{FF2B5EF4-FFF2-40B4-BE49-F238E27FC236}">
              <a16:creationId xmlns:a16="http://schemas.microsoft.com/office/drawing/2014/main" id="{FE758815-E8B6-4C54-9CA3-6D94D46E2D5E}"/>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ABB1FD5-0564-4DC0-A54E-5F80474C977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526118FE-DBEE-467B-9FAF-6A7DCF1AD47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EEF2419B-8B45-48B3-BA48-E06EB267755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473ACE6C-1A19-4C32-B341-CFC5FC1B959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B7578641-9DA1-4168-B4AF-953E05FE4CB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8" name="直線コネクタ 227">
          <a:extLst>
            <a:ext uri="{FF2B5EF4-FFF2-40B4-BE49-F238E27FC236}">
              <a16:creationId xmlns:a16="http://schemas.microsoft.com/office/drawing/2014/main" id="{0428579C-B266-4E11-8547-6AE059B5CCF4}"/>
            </a:ext>
          </a:extLst>
        </xdr:cNvPr>
        <xdr:cNvCxnSpPr/>
      </xdr:nvCxnSpPr>
      <xdr:spPr>
        <a:xfrm flipV="1">
          <a:off x="10476865" y="9791533"/>
          <a:ext cx="0" cy="124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E5B9831F-9F75-482B-B329-12A0DD6376AC}"/>
            </a:ext>
          </a:extLst>
        </xdr:cNvPr>
        <xdr:cNvSpPr txBox="1"/>
      </xdr:nvSpPr>
      <xdr:spPr>
        <a:xfrm>
          <a:off x="10515600" y="110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30" name="直線コネクタ 229">
          <a:extLst>
            <a:ext uri="{FF2B5EF4-FFF2-40B4-BE49-F238E27FC236}">
              <a16:creationId xmlns:a16="http://schemas.microsoft.com/office/drawing/2014/main" id="{57DA6EA6-5E6E-4D31-81E4-18712F4A90AC}"/>
            </a:ext>
          </a:extLst>
        </xdr:cNvPr>
        <xdr:cNvCxnSpPr/>
      </xdr:nvCxnSpPr>
      <xdr:spPr>
        <a:xfrm>
          <a:off x="10388600" y="11038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E03DA34E-BF2B-4DA1-A4EB-283F18642BF2}"/>
            </a:ext>
          </a:extLst>
        </xdr:cNvPr>
        <xdr:cNvSpPr txBox="1"/>
      </xdr:nvSpPr>
      <xdr:spPr>
        <a:xfrm>
          <a:off x="10515600" y="95667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2" name="直線コネクタ 231">
          <a:extLst>
            <a:ext uri="{FF2B5EF4-FFF2-40B4-BE49-F238E27FC236}">
              <a16:creationId xmlns:a16="http://schemas.microsoft.com/office/drawing/2014/main" id="{D4D87A48-F180-476B-8EE8-98D5645CBE71}"/>
            </a:ext>
          </a:extLst>
        </xdr:cNvPr>
        <xdr:cNvCxnSpPr/>
      </xdr:nvCxnSpPr>
      <xdr:spPr>
        <a:xfrm>
          <a:off x="10388600" y="979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101535</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8FB2BCF6-D8CC-4C03-9E74-C126F6958E9C}"/>
            </a:ext>
          </a:extLst>
        </xdr:cNvPr>
        <xdr:cNvSpPr txBox="1"/>
      </xdr:nvSpPr>
      <xdr:spPr>
        <a:xfrm>
          <a:off x="10515600" y="105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4" name="フローチャート: 判断 233">
          <a:extLst>
            <a:ext uri="{FF2B5EF4-FFF2-40B4-BE49-F238E27FC236}">
              <a16:creationId xmlns:a16="http://schemas.microsoft.com/office/drawing/2014/main" id="{E0E011ED-19C6-4C64-A61C-B8DBAA090087}"/>
            </a:ext>
          </a:extLst>
        </xdr:cNvPr>
        <xdr:cNvSpPr/>
      </xdr:nvSpPr>
      <xdr:spPr>
        <a:xfrm>
          <a:off x="10426700" y="1070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5" name="フローチャート: 判断 234">
          <a:extLst>
            <a:ext uri="{FF2B5EF4-FFF2-40B4-BE49-F238E27FC236}">
              <a16:creationId xmlns:a16="http://schemas.microsoft.com/office/drawing/2014/main" id="{56CC7A32-4218-4674-ACF6-5709171C70A1}"/>
            </a:ext>
          </a:extLst>
        </xdr:cNvPr>
        <xdr:cNvSpPr/>
      </xdr:nvSpPr>
      <xdr:spPr>
        <a:xfrm>
          <a:off x="9588500" y="10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6" name="フローチャート: 判断 235">
          <a:extLst>
            <a:ext uri="{FF2B5EF4-FFF2-40B4-BE49-F238E27FC236}">
              <a16:creationId xmlns:a16="http://schemas.microsoft.com/office/drawing/2014/main" id="{8E6B17BC-8D7D-4DF6-A884-AA1B73A70C5E}"/>
            </a:ext>
          </a:extLst>
        </xdr:cNvPr>
        <xdr:cNvSpPr/>
      </xdr:nvSpPr>
      <xdr:spPr>
        <a:xfrm>
          <a:off x="8699500" y="1073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7" name="フローチャート: 判断 236">
          <a:extLst>
            <a:ext uri="{FF2B5EF4-FFF2-40B4-BE49-F238E27FC236}">
              <a16:creationId xmlns:a16="http://schemas.microsoft.com/office/drawing/2014/main" id="{F79DF457-3F23-47CB-84CF-21AE5D8A6388}"/>
            </a:ext>
          </a:extLst>
        </xdr:cNvPr>
        <xdr:cNvSpPr/>
      </xdr:nvSpPr>
      <xdr:spPr>
        <a:xfrm>
          <a:off x="7810500" y="1074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38" name="フローチャート: 判断 237">
          <a:extLst>
            <a:ext uri="{FF2B5EF4-FFF2-40B4-BE49-F238E27FC236}">
              <a16:creationId xmlns:a16="http://schemas.microsoft.com/office/drawing/2014/main" id="{CC323890-C6BC-48FA-81C2-0CAC368E6B88}"/>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26674E9-EE5C-4909-9662-00B31419A8F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59A726C-2DE6-45D9-8C6F-9881CD056AE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B2AD8C5-34B1-4AED-89CC-D87A91C2C3E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6E05641-2E34-4BEF-8E0C-FE923FC203F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2362ED5-ED43-49A9-9C5C-1C1D0CEF18B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86847</xdr:rowOff>
    </xdr:from>
    <xdr:to>
      <xdr:col>55</xdr:col>
      <xdr:colOff>50800</xdr:colOff>
      <xdr:row>63</xdr:row>
      <xdr:rowOff>16997</xdr:rowOff>
    </xdr:to>
    <xdr:sp macro="" textlink="">
      <xdr:nvSpPr>
        <xdr:cNvPr id="244" name="楕円 243">
          <a:extLst>
            <a:ext uri="{FF2B5EF4-FFF2-40B4-BE49-F238E27FC236}">
              <a16:creationId xmlns:a16="http://schemas.microsoft.com/office/drawing/2014/main" id="{2B2419BA-FDD7-48CA-89B5-AC80B7C70710}"/>
            </a:ext>
          </a:extLst>
        </xdr:cNvPr>
        <xdr:cNvSpPr/>
      </xdr:nvSpPr>
      <xdr:spPr>
        <a:xfrm>
          <a:off x="10426700" y="1071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65274</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DA9C9C5E-2BB1-4366-AEDE-D10C481E417D}"/>
            </a:ext>
          </a:extLst>
        </xdr:cNvPr>
        <xdr:cNvSpPr txBox="1"/>
      </xdr:nvSpPr>
      <xdr:spPr>
        <a:xfrm>
          <a:off x="10515600" y="10695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93083</xdr:rowOff>
    </xdr:from>
    <xdr:to>
      <xdr:col>50</xdr:col>
      <xdr:colOff>165100</xdr:colOff>
      <xdr:row>63</xdr:row>
      <xdr:rowOff>23233</xdr:rowOff>
    </xdr:to>
    <xdr:sp macro="" textlink="">
      <xdr:nvSpPr>
        <xdr:cNvPr id="246" name="楕円 245">
          <a:extLst>
            <a:ext uri="{FF2B5EF4-FFF2-40B4-BE49-F238E27FC236}">
              <a16:creationId xmlns:a16="http://schemas.microsoft.com/office/drawing/2014/main" id="{5C7A3DDA-D3B3-4FED-99B8-CBB819F122F1}"/>
            </a:ext>
          </a:extLst>
        </xdr:cNvPr>
        <xdr:cNvSpPr/>
      </xdr:nvSpPr>
      <xdr:spPr>
        <a:xfrm>
          <a:off x="9588500" y="1072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137647</xdr:rowOff>
    </xdr:from>
    <xdr:to>
      <xdr:col>55</xdr:col>
      <xdr:colOff>0</xdr:colOff>
      <xdr:row>62</xdr:row>
      <xdr:rowOff>143883</xdr:rowOff>
    </xdr:to>
    <xdr:cxnSp macro="">
      <xdr:nvCxnSpPr>
        <xdr:cNvPr id="247" name="直線コネクタ 246">
          <a:extLst>
            <a:ext uri="{FF2B5EF4-FFF2-40B4-BE49-F238E27FC236}">
              <a16:creationId xmlns:a16="http://schemas.microsoft.com/office/drawing/2014/main" id="{861F78BA-175F-416D-B307-84F4A388454C}"/>
            </a:ext>
          </a:extLst>
        </xdr:cNvPr>
        <xdr:cNvCxnSpPr/>
      </xdr:nvCxnSpPr>
      <xdr:spPr>
        <a:xfrm flipV="1">
          <a:off x="9639300" y="10767547"/>
          <a:ext cx="838200" cy="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103307</xdr:rowOff>
    </xdr:from>
    <xdr:to>
      <xdr:col>46</xdr:col>
      <xdr:colOff>38100</xdr:colOff>
      <xdr:row>63</xdr:row>
      <xdr:rowOff>33457</xdr:rowOff>
    </xdr:to>
    <xdr:sp macro="" textlink="">
      <xdr:nvSpPr>
        <xdr:cNvPr id="248" name="楕円 247">
          <a:extLst>
            <a:ext uri="{FF2B5EF4-FFF2-40B4-BE49-F238E27FC236}">
              <a16:creationId xmlns:a16="http://schemas.microsoft.com/office/drawing/2014/main" id="{636851D8-B1FE-4657-84FB-2BA66B181474}"/>
            </a:ext>
          </a:extLst>
        </xdr:cNvPr>
        <xdr:cNvSpPr/>
      </xdr:nvSpPr>
      <xdr:spPr>
        <a:xfrm>
          <a:off x="8699500" y="1073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143883</xdr:rowOff>
    </xdr:from>
    <xdr:to>
      <xdr:col>50</xdr:col>
      <xdr:colOff>114300</xdr:colOff>
      <xdr:row>62</xdr:row>
      <xdr:rowOff>154107</xdr:rowOff>
    </xdr:to>
    <xdr:cxnSp macro="">
      <xdr:nvCxnSpPr>
        <xdr:cNvPr id="249" name="直線コネクタ 248">
          <a:extLst>
            <a:ext uri="{FF2B5EF4-FFF2-40B4-BE49-F238E27FC236}">
              <a16:creationId xmlns:a16="http://schemas.microsoft.com/office/drawing/2014/main" id="{F4A0B781-91BE-4A80-9456-9DACCB2E4D56}"/>
            </a:ext>
          </a:extLst>
        </xdr:cNvPr>
        <xdr:cNvCxnSpPr/>
      </xdr:nvCxnSpPr>
      <xdr:spPr>
        <a:xfrm flipV="1">
          <a:off x="8750300" y="10773783"/>
          <a:ext cx="889000" cy="1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108639</xdr:rowOff>
    </xdr:from>
    <xdr:to>
      <xdr:col>41</xdr:col>
      <xdr:colOff>101600</xdr:colOff>
      <xdr:row>63</xdr:row>
      <xdr:rowOff>38789</xdr:rowOff>
    </xdr:to>
    <xdr:sp macro="" textlink="">
      <xdr:nvSpPr>
        <xdr:cNvPr id="250" name="楕円 249">
          <a:extLst>
            <a:ext uri="{FF2B5EF4-FFF2-40B4-BE49-F238E27FC236}">
              <a16:creationId xmlns:a16="http://schemas.microsoft.com/office/drawing/2014/main" id="{35C0E078-5B64-46B1-9925-FF7884B69C42}"/>
            </a:ext>
          </a:extLst>
        </xdr:cNvPr>
        <xdr:cNvSpPr/>
      </xdr:nvSpPr>
      <xdr:spPr>
        <a:xfrm>
          <a:off x="7810500" y="1073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154107</xdr:rowOff>
    </xdr:from>
    <xdr:to>
      <xdr:col>45</xdr:col>
      <xdr:colOff>177800</xdr:colOff>
      <xdr:row>62</xdr:row>
      <xdr:rowOff>159439</xdr:rowOff>
    </xdr:to>
    <xdr:cxnSp macro="">
      <xdr:nvCxnSpPr>
        <xdr:cNvPr id="251" name="直線コネクタ 250">
          <a:extLst>
            <a:ext uri="{FF2B5EF4-FFF2-40B4-BE49-F238E27FC236}">
              <a16:creationId xmlns:a16="http://schemas.microsoft.com/office/drawing/2014/main" id="{F57F5919-CA58-4212-A504-DEDDAC2930DD}"/>
            </a:ext>
          </a:extLst>
        </xdr:cNvPr>
        <xdr:cNvCxnSpPr/>
      </xdr:nvCxnSpPr>
      <xdr:spPr>
        <a:xfrm flipV="1">
          <a:off x="7861300" y="10784007"/>
          <a:ext cx="889000" cy="5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115670</xdr:rowOff>
    </xdr:from>
    <xdr:to>
      <xdr:col>36</xdr:col>
      <xdr:colOff>165100</xdr:colOff>
      <xdr:row>63</xdr:row>
      <xdr:rowOff>45820</xdr:rowOff>
    </xdr:to>
    <xdr:sp macro="" textlink="">
      <xdr:nvSpPr>
        <xdr:cNvPr id="252" name="楕円 251">
          <a:extLst>
            <a:ext uri="{FF2B5EF4-FFF2-40B4-BE49-F238E27FC236}">
              <a16:creationId xmlns:a16="http://schemas.microsoft.com/office/drawing/2014/main" id="{A2054F05-5DBE-41C0-95EE-A818C22FE2A9}"/>
            </a:ext>
          </a:extLst>
        </xdr:cNvPr>
        <xdr:cNvSpPr/>
      </xdr:nvSpPr>
      <xdr:spPr>
        <a:xfrm>
          <a:off x="6921500" y="1074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159439</xdr:rowOff>
    </xdr:from>
    <xdr:to>
      <xdr:col>41</xdr:col>
      <xdr:colOff>50800</xdr:colOff>
      <xdr:row>62</xdr:row>
      <xdr:rowOff>166470</xdr:rowOff>
    </xdr:to>
    <xdr:cxnSp macro="">
      <xdr:nvCxnSpPr>
        <xdr:cNvPr id="253" name="直線コネクタ 252">
          <a:extLst>
            <a:ext uri="{FF2B5EF4-FFF2-40B4-BE49-F238E27FC236}">
              <a16:creationId xmlns:a16="http://schemas.microsoft.com/office/drawing/2014/main" id="{58F2B076-8C3B-48F3-85CF-E8FEECC5EECF}"/>
            </a:ext>
          </a:extLst>
        </xdr:cNvPr>
        <xdr:cNvCxnSpPr/>
      </xdr:nvCxnSpPr>
      <xdr:spPr>
        <a:xfrm flipV="1">
          <a:off x="6972300" y="10789339"/>
          <a:ext cx="889000" cy="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39681</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61DE43E8-26E7-4F1C-A749-255D6AA17990}"/>
            </a:ext>
          </a:extLst>
        </xdr:cNvPr>
        <xdr:cNvSpPr txBox="1"/>
      </xdr:nvSpPr>
      <xdr:spPr>
        <a:xfrm>
          <a:off x="9327095" y="1049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28977</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794BFA08-06B9-4509-B304-32F166FE7C96}"/>
            </a:ext>
          </a:extLst>
        </xdr:cNvPr>
        <xdr:cNvSpPr txBox="1"/>
      </xdr:nvSpPr>
      <xdr:spPr>
        <a:xfrm>
          <a:off x="8450795" y="10830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32235</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6786E26A-90CE-4709-81B7-FF4C59DD327C}"/>
            </a:ext>
          </a:extLst>
        </xdr:cNvPr>
        <xdr:cNvSpPr txBox="1"/>
      </xdr:nvSpPr>
      <xdr:spPr>
        <a:xfrm>
          <a:off x="7561795" y="1083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54804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5796C83E-CAAB-4335-A642-C9B9CD459B11}"/>
            </a:ext>
          </a:extLst>
        </xdr:cNvPr>
        <xdr:cNvSpPr txBox="1"/>
      </xdr:nvSpPr>
      <xdr:spPr>
        <a:xfrm>
          <a:off x="6672795" y="1051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14360</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657FE10A-9902-4353-9EE7-6FA9FA54C6BB}"/>
            </a:ext>
          </a:extLst>
        </xdr:cNvPr>
        <xdr:cNvSpPr txBox="1"/>
      </xdr:nvSpPr>
      <xdr:spPr>
        <a:xfrm>
          <a:off x="9327095" y="1081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49984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147D3AD4-E6CE-468D-A538-DE47AF237ED4}"/>
            </a:ext>
          </a:extLst>
        </xdr:cNvPr>
        <xdr:cNvSpPr txBox="1"/>
      </xdr:nvSpPr>
      <xdr:spPr>
        <a:xfrm>
          <a:off x="8450795" y="1050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55316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F1B67AC-2187-43F4-99EA-0025CC744133}"/>
            </a:ext>
          </a:extLst>
        </xdr:cNvPr>
        <xdr:cNvSpPr txBox="1"/>
      </xdr:nvSpPr>
      <xdr:spPr>
        <a:xfrm>
          <a:off x="7561795" y="1051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36947</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E9C5EBAC-4621-4CE3-8116-B5D95E2D7269}"/>
            </a:ext>
          </a:extLst>
        </xdr:cNvPr>
        <xdr:cNvSpPr txBox="1"/>
      </xdr:nvSpPr>
      <xdr:spPr>
        <a:xfrm>
          <a:off x="6672795" y="10838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F7D536D-3A34-4001-9421-74B93B8C51E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BD26E6F8-1893-4D76-A4D7-43D44BDDB16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AAB4A35-FB0B-453E-964B-BA9661A218A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4CFD758-D259-4B29-9720-5840A07492B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6EA2D4D-F89C-4991-A4F8-2602811CDE2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27FA839-34CC-46B2-91BE-20ACEF572FF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430679E-B078-419F-85EE-D0B1263149D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BAA4043-77A1-4595-AE61-4B2C1EB2335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C4D07350-583D-4E0F-8044-6E3A833188C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35056EFF-6DC0-4E59-9028-967C4B40627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0A90BAF-06D3-4596-BED8-9C418E0AE45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587C670-2B19-4493-8D5F-2EFF88780DB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24CEA0C-F571-4338-A76A-FB68A38D2DA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D23FB922-6BEF-479B-AF38-F1488A4467A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3AB1E6EE-75C8-4042-8D11-8EFF6C15A7B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5FAF46FC-882F-403B-A6A4-D7F58AEF032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9F4CBEDA-4656-4AC2-BD90-2B70D054F3A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4B85266B-A91D-430D-B108-E933AB12834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7D39B03B-FEAA-4FBA-BEC1-0E183564DAB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D5AF7EEE-30F5-4025-ABA3-A1CCD974080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C52DEF35-0113-43DE-AEFF-DE555918EBD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40E0B954-8619-49C7-8F8B-9EE18D73026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4" name="テキスト ボックス 283">
          <a:extLst>
            <a:ext uri="{FF2B5EF4-FFF2-40B4-BE49-F238E27FC236}">
              <a16:creationId xmlns:a16="http://schemas.microsoft.com/office/drawing/2014/main" id="{F99CBE6C-D518-48D1-B654-037DBBA91ADB}"/>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5302D60-0CB8-4928-B2AC-EE91C584BAA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11D7031A-ED1C-4D9D-A1E8-D3A1148D56C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4605C36-16CE-403A-AA40-E3FEB56A22E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8" name="直線コネクタ 287">
          <a:extLst>
            <a:ext uri="{FF2B5EF4-FFF2-40B4-BE49-F238E27FC236}">
              <a16:creationId xmlns:a16="http://schemas.microsoft.com/office/drawing/2014/main" id="{A16621E4-6964-4557-A7B7-BF5631567459}"/>
            </a:ext>
          </a:extLst>
        </xdr:cNvPr>
        <xdr:cNvCxnSpPr/>
      </xdr:nvCxnSpPr>
      <xdr:spPr>
        <a:xfrm flipV="1">
          <a:off x="4634865" y="13345886"/>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E0DAAFDD-5688-4F07-854D-B15F3A23FFEA}"/>
            </a:ext>
          </a:extLst>
        </xdr:cNvPr>
        <xdr:cNvSpPr txBox="1"/>
      </xdr:nvSpPr>
      <xdr:spPr>
        <a:xfrm>
          <a:off x="4673600" y="1490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90" name="直線コネクタ 289">
          <a:extLst>
            <a:ext uri="{FF2B5EF4-FFF2-40B4-BE49-F238E27FC236}">
              <a16:creationId xmlns:a16="http://schemas.microsoft.com/office/drawing/2014/main" id="{90D53218-3863-4715-A387-82945CBE1318}"/>
            </a:ext>
          </a:extLst>
        </xdr:cNvPr>
        <xdr:cNvCxnSpPr/>
      </xdr:nvCxnSpPr>
      <xdr:spPr>
        <a:xfrm>
          <a:off x="4546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D7B0C32C-49FE-4673-AA32-862C61294DC0}"/>
            </a:ext>
          </a:extLst>
        </xdr:cNvPr>
        <xdr:cNvSpPr txBox="1"/>
      </xdr:nvSpPr>
      <xdr:spPr>
        <a:xfrm>
          <a:off x="4673600" y="1312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2" name="直線コネクタ 291">
          <a:extLst>
            <a:ext uri="{FF2B5EF4-FFF2-40B4-BE49-F238E27FC236}">
              <a16:creationId xmlns:a16="http://schemas.microsoft.com/office/drawing/2014/main" id="{D870A688-3EA1-4C08-9BFA-E632587D277B}"/>
            </a:ext>
          </a:extLst>
        </xdr:cNvPr>
        <xdr:cNvCxnSpPr/>
      </xdr:nvCxnSpPr>
      <xdr:spPr>
        <a:xfrm>
          <a:off x="4546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49365</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26A5F61-52A5-4590-8F1B-EF8189235544}"/>
            </a:ext>
          </a:extLst>
        </xdr:cNvPr>
        <xdr:cNvSpPr txBox="1"/>
      </xdr:nvSpPr>
      <xdr:spPr>
        <a:xfrm>
          <a:off x="4673600" y="13936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4" name="フローチャート: 判断 293">
          <a:extLst>
            <a:ext uri="{FF2B5EF4-FFF2-40B4-BE49-F238E27FC236}">
              <a16:creationId xmlns:a16="http://schemas.microsoft.com/office/drawing/2014/main" id="{07B21AD3-BE53-4D93-828E-E7C2F684C178}"/>
            </a:ext>
          </a:extLst>
        </xdr:cNvPr>
        <xdr:cNvSpPr/>
      </xdr:nvSpPr>
      <xdr:spPr>
        <a:xfrm>
          <a:off x="45847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5" name="フローチャート: 判断 294">
          <a:extLst>
            <a:ext uri="{FF2B5EF4-FFF2-40B4-BE49-F238E27FC236}">
              <a16:creationId xmlns:a16="http://schemas.microsoft.com/office/drawing/2014/main" id="{B2EC833B-0640-4129-BE94-5B198B0EDF69}"/>
            </a:ext>
          </a:extLst>
        </xdr:cNvPr>
        <xdr:cNvSpPr/>
      </xdr:nvSpPr>
      <xdr:spPr>
        <a:xfrm>
          <a:off x="3746500" y="1402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6" name="フローチャート: 判断 295">
          <a:extLst>
            <a:ext uri="{FF2B5EF4-FFF2-40B4-BE49-F238E27FC236}">
              <a16:creationId xmlns:a16="http://schemas.microsoft.com/office/drawing/2014/main" id="{388B808B-38BF-4D05-8E2C-F4496CC0F30A}"/>
            </a:ext>
          </a:extLst>
        </xdr:cNvPr>
        <xdr:cNvSpPr/>
      </xdr:nvSpPr>
      <xdr:spPr>
        <a:xfrm>
          <a:off x="2857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7" name="フローチャート: 判断 296">
          <a:extLst>
            <a:ext uri="{FF2B5EF4-FFF2-40B4-BE49-F238E27FC236}">
              <a16:creationId xmlns:a16="http://schemas.microsoft.com/office/drawing/2014/main" id="{D9805204-FBCF-4926-A675-F90DF78C0B2E}"/>
            </a:ext>
          </a:extLst>
        </xdr:cNvPr>
        <xdr:cNvSpPr/>
      </xdr:nvSpPr>
      <xdr:spPr>
        <a:xfrm>
          <a:off x="1968500" y="1394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114663</xdr:rowOff>
    </xdr:from>
    <xdr:to>
      <xdr:col>6</xdr:col>
      <xdr:colOff>38100</xdr:colOff>
      <xdr:row>81</xdr:row>
      <xdr:rowOff>44813</xdr:rowOff>
    </xdr:to>
    <xdr:sp macro="" textlink="">
      <xdr:nvSpPr>
        <xdr:cNvPr id="298" name="フローチャート: 判断 297">
          <a:extLst>
            <a:ext uri="{FF2B5EF4-FFF2-40B4-BE49-F238E27FC236}">
              <a16:creationId xmlns:a16="http://schemas.microsoft.com/office/drawing/2014/main" id="{B2BD3D2F-A00A-428E-8A8C-1D8355DAD640}"/>
            </a:ext>
          </a:extLst>
        </xdr:cNvPr>
        <xdr:cNvSpPr/>
      </xdr:nvSpPr>
      <xdr:spPr>
        <a:xfrm>
          <a:off x="1079500" y="1383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0A67CF1-B4F2-4677-9682-27E74D7512E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3F015AC-B1FE-4262-9A84-9C8F2BAC55E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2FB1F64-0141-435A-96A3-DF5CF2B82FD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ABB2787-D108-4375-BCA7-1DA51044787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83BF1F4-4697-4952-9A19-61D0E626657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153851</xdr:rowOff>
    </xdr:from>
    <xdr:to>
      <xdr:col>24</xdr:col>
      <xdr:colOff>114300</xdr:colOff>
      <xdr:row>83</xdr:row>
      <xdr:rowOff>84001</xdr:rowOff>
    </xdr:to>
    <xdr:sp macro="" textlink="">
      <xdr:nvSpPr>
        <xdr:cNvPr id="304" name="楕円 303">
          <a:extLst>
            <a:ext uri="{FF2B5EF4-FFF2-40B4-BE49-F238E27FC236}">
              <a16:creationId xmlns:a16="http://schemas.microsoft.com/office/drawing/2014/main" id="{A81B6780-D89D-4864-B75C-D9A8AD3BB2BF}"/>
            </a:ext>
          </a:extLst>
        </xdr:cNvPr>
        <xdr:cNvSpPr/>
      </xdr:nvSpPr>
      <xdr:spPr>
        <a:xfrm>
          <a:off x="4584700" y="1421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132278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BCACE2D-CDD3-454C-82C2-D94EEB755F8C}"/>
            </a:ext>
          </a:extLst>
        </xdr:cNvPr>
        <xdr:cNvSpPr txBox="1"/>
      </xdr:nvSpPr>
      <xdr:spPr>
        <a:xfrm>
          <a:off x="4673600"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108131</xdr:rowOff>
    </xdr:from>
    <xdr:to>
      <xdr:col>20</xdr:col>
      <xdr:colOff>38100</xdr:colOff>
      <xdr:row>83</xdr:row>
      <xdr:rowOff>38281</xdr:rowOff>
    </xdr:to>
    <xdr:sp macro="" textlink="">
      <xdr:nvSpPr>
        <xdr:cNvPr id="306" name="楕円 305">
          <a:extLst>
            <a:ext uri="{FF2B5EF4-FFF2-40B4-BE49-F238E27FC236}">
              <a16:creationId xmlns:a16="http://schemas.microsoft.com/office/drawing/2014/main" id="{C1676E2D-0AF6-416D-83DB-1A486D227E07}"/>
            </a:ext>
          </a:extLst>
        </xdr:cNvPr>
        <xdr:cNvSpPr/>
      </xdr:nvSpPr>
      <xdr:spPr>
        <a:xfrm>
          <a:off x="3746500" y="1416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158931</xdr:rowOff>
    </xdr:from>
    <xdr:to>
      <xdr:col>24</xdr:col>
      <xdr:colOff>63500</xdr:colOff>
      <xdr:row>83</xdr:row>
      <xdr:rowOff>33201</xdr:rowOff>
    </xdr:to>
    <xdr:cxnSp macro="">
      <xdr:nvCxnSpPr>
        <xdr:cNvPr id="307" name="直線コネクタ 306">
          <a:extLst>
            <a:ext uri="{FF2B5EF4-FFF2-40B4-BE49-F238E27FC236}">
              <a16:creationId xmlns:a16="http://schemas.microsoft.com/office/drawing/2014/main" id="{F8C1EF91-9617-462D-A165-7F66086098EB}"/>
            </a:ext>
          </a:extLst>
        </xdr:cNvPr>
        <xdr:cNvCxnSpPr/>
      </xdr:nvCxnSpPr>
      <xdr:spPr>
        <a:xfrm>
          <a:off x="3797300" y="14217831"/>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62412</xdr:rowOff>
    </xdr:from>
    <xdr:to>
      <xdr:col>15</xdr:col>
      <xdr:colOff>101600</xdr:colOff>
      <xdr:row>82</xdr:row>
      <xdr:rowOff>164012</xdr:rowOff>
    </xdr:to>
    <xdr:sp macro="" textlink="">
      <xdr:nvSpPr>
        <xdr:cNvPr id="308" name="楕円 307">
          <a:extLst>
            <a:ext uri="{FF2B5EF4-FFF2-40B4-BE49-F238E27FC236}">
              <a16:creationId xmlns:a16="http://schemas.microsoft.com/office/drawing/2014/main" id="{DF388D65-6A62-424B-8289-140D1A7EDE9C}"/>
            </a:ext>
          </a:extLst>
        </xdr:cNvPr>
        <xdr:cNvSpPr/>
      </xdr:nvSpPr>
      <xdr:spPr>
        <a:xfrm>
          <a:off x="2857500" y="1412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113212</xdr:rowOff>
    </xdr:from>
    <xdr:to>
      <xdr:col>19</xdr:col>
      <xdr:colOff>177800</xdr:colOff>
      <xdr:row>82</xdr:row>
      <xdr:rowOff>158931</xdr:rowOff>
    </xdr:to>
    <xdr:cxnSp macro="">
      <xdr:nvCxnSpPr>
        <xdr:cNvPr id="309" name="直線コネクタ 308">
          <a:extLst>
            <a:ext uri="{FF2B5EF4-FFF2-40B4-BE49-F238E27FC236}">
              <a16:creationId xmlns:a16="http://schemas.microsoft.com/office/drawing/2014/main" id="{05BA39B8-C826-4D4B-986F-AEEC663E545A}"/>
            </a:ext>
          </a:extLst>
        </xdr:cNvPr>
        <xdr:cNvCxnSpPr/>
      </xdr:nvCxnSpPr>
      <xdr:spPr>
        <a:xfrm>
          <a:off x="2908300" y="14172112"/>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23223</xdr:rowOff>
    </xdr:from>
    <xdr:to>
      <xdr:col>10</xdr:col>
      <xdr:colOff>165100</xdr:colOff>
      <xdr:row>82</xdr:row>
      <xdr:rowOff>124823</xdr:rowOff>
    </xdr:to>
    <xdr:sp macro="" textlink="">
      <xdr:nvSpPr>
        <xdr:cNvPr id="310" name="楕円 309">
          <a:extLst>
            <a:ext uri="{FF2B5EF4-FFF2-40B4-BE49-F238E27FC236}">
              <a16:creationId xmlns:a16="http://schemas.microsoft.com/office/drawing/2014/main" id="{2750D16A-AF07-46B5-A806-A6B43D40E567}"/>
            </a:ext>
          </a:extLst>
        </xdr:cNvPr>
        <xdr:cNvSpPr/>
      </xdr:nvSpPr>
      <xdr:spPr>
        <a:xfrm>
          <a:off x="196850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74023</xdr:rowOff>
    </xdr:from>
    <xdr:to>
      <xdr:col>15</xdr:col>
      <xdr:colOff>50800</xdr:colOff>
      <xdr:row>82</xdr:row>
      <xdr:rowOff>113212</xdr:rowOff>
    </xdr:to>
    <xdr:cxnSp macro="">
      <xdr:nvCxnSpPr>
        <xdr:cNvPr id="311" name="直線コネクタ 310">
          <a:extLst>
            <a:ext uri="{FF2B5EF4-FFF2-40B4-BE49-F238E27FC236}">
              <a16:creationId xmlns:a16="http://schemas.microsoft.com/office/drawing/2014/main" id="{4746A4A9-7388-4873-BF90-861BC0B4AA3D}"/>
            </a:ext>
          </a:extLst>
        </xdr:cNvPr>
        <xdr:cNvCxnSpPr/>
      </xdr:nvCxnSpPr>
      <xdr:spPr>
        <a:xfrm>
          <a:off x="2019300" y="1413292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139156</xdr:rowOff>
    </xdr:from>
    <xdr:to>
      <xdr:col>6</xdr:col>
      <xdr:colOff>38100</xdr:colOff>
      <xdr:row>82</xdr:row>
      <xdr:rowOff>69306</xdr:rowOff>
    </xdr:to>
    <xdr:sp macro="" textlink="">
      <xdr:nvSpPr>
        <xdr:cNvPr id="312" name="楕円 311">
          <a:extLst>
            <a:ext uri="{FF2B5EF4-FFF2-40B4-BE49-F238E27FC236}">
              <a16:creationId xmlns:a16="http://schemas.microsoft.com/office/drawing/2014/main" id="{4A61E72C-F150-4103-B19D-AEC7D111DDAE}"/>
            </a:ext>
          </a:extLst>
        </xdr:cNvPr>
        <xdr:cNvSpPr/>
      </xdr:nvSpPr>
      <xdr:spPr>
        <a:xfrm>
          <a:off x="1079500" y="1402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18506</xdr:rowOff>
    </xdr:from>
    <xdr:to>
      <xdr:col>10</xdr:col>
      <xdr:colOff>114300</xdr:colOff>
      <xdr:row>82</xdr:row>
      <xdr:rowOff>74023</xdr:rowOff>
    </xdr:to>
    <xdr:cxnSp macro="">
      <xdr:nvCxnSpPr>
        <xdr:cNvPr id="313" name="直線コネクタ 312">
          <a:extLst>
            <a:ext uri="{FF2B5EF4-FFF2-40B4-BE49-F238E27FC236}">
              <a16:creationId xmlns:a16="http://schemas.microsoft.com/office/drawing/2014/main" id="{BF8AE8E1-8D74-4BBF-9343-F0CA94BD73D4}"/>
            </a:ext>
          </a:extLst>
        </xdr:cNvPr>
        <xdr:cNvCxnSpPr/>
      </xdr:nvCxnSpPr>
      <xdr:spPr>
        <a:xfrm>
          <a:off x="1130300" y="14077406"/>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79301</xdr:rowOff>
    </xdr:from>
    <xdr:ext cx="405111" cy="259045"/>
    <xdr:sp macro="" textlink="">
      <xdr:nvSpPr>
        <xdr:cNvPr id="314" name="n_1aveValue【公営住宅】&#10;有形固定資産減価償却率">
          <a:extLst>
            <a:ext uri="{FF2B5EF4-FFF2-40B4-BE49-F238E27FC236}">
              <a16:creationId xmlns:a16="http://schemas.microsoft.com/office/drawing/2014/main" id="{864CFA0C-6EB6-44D6-953E-A8E4AC485C27}"/>
            </a:ext>
          </a:extLst>
        </xdr:cNvPr>
        <xdr:cNvSpPr txBox="1"/>
      </xdr:nvSpPr>
      <xdr:spPr>
        <a:xfrm>
          <a:off x="3582044" y="1379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66239</xdr:rowOff>
    </xdr:from>
    <xdr:ext cx="405111" cy="259045"/>
    <xdr:sp macro="" textlink="">
      <xdr:nvSpPr>
        <xdr:cNvPr id="315" name="n_2aveValue【公営住宅】&#10;有形固定資産減価償却率">
          <a:extLst>
            <a:ext uri="{FF2B5EF4-FFF2-40B4-BE49-F238E27FC236}">
              <a16:creationId xmlns:a16="http://schemas.microsoft.com/office/drawing/2014/main" id="{A2C60BA5-E141-44F3-AD8D-1C45CB10E0C1}"/>
            </a:ext>
          </a:extLst>
        </xdr:cNvPr>
        <xdr:cNvSpPr txBox="1"/>
      </xdr:nvSpPr>
      <xdr:spPr>
        <a:xfrm>
          <a:off x="2705744" y="1378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4190</xdr:rowOff>
    </xdr:from>
    <xdr:ext cx="405111" cy="259045"/>
    <xdr:sp macro="" textlink="">
      <xdr:nvSpPr>
        <xdr:cNvPr id="316" name="n_3aveValue【公営住宅】&#10;有形固定資産減価償却率">
          <a:extLst>
            <a:ext uri="{FF2B5EF4-FFF2-40B4-BE49-F238E27FC236}">
              <a16:creationId xmlns:a16="http://schemas.microsoft.com/office/drawing/2014/main" id="{E931CCBC-011D-4766-BA5F-7CD922BF6B6B}"/>
            </a:ext>
          </a:extLst>
        </xdr:cNvPr>
        <xdr:cNvSpPr txBox="1"/>
      </xdr:nvSpPr>
      <xdr:spPr>
        <a:xfrm>
          <a:off x="181674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61340</xdr:rowOff>
    </xdr:from>
    <xdr:ext cx="405111" cy="259045"/>
    <xdr:sp macro="" textlink="">
      <xdr:nvSpPr>
        <xdr:cNvPr id="317" name="n_4aveValue【公営住宅】&#10;有形固定資産減価償却率">
          <a:extLst>
            <a:ext uri="{FF2B5EF4-FFF2-40B4-BE49-F238E27FC236}">
              <a16:creationId xmlns:a16="http://schemas.microsoft.com/office/drawing/2014/main" id="{16AEB0EA-732C-4056-8C0C-F5F9974BD60A}"/>
            </a:ext>
          </a:extLst>
        </xdr:cNvPr>
        <xdr:cNvSpPr txBox="1"/>
      </xdr:nvSpPr>
      <xdr:spPr>
        <a:xfrm>
          <a:off x="927744" y="1360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29408</xdr:rowOff>
    </xdr:from>
    <xdr:ext cx="405111" cy="259045"/>
    <xdr:sp macro="" textlink="">
      <xdr:nvSpPr>
        <xdr:cNvPr id="318" name="n_1mainValue【公営住宅】&#10;有形固定資産減価償却率">
          <a:extLst>
            <a:ext uri="{FF2B5EF4-FFF2-40B4-BE49-F238E27FC236}">
              <a16:creationId xmlns:a16="http://schemas.microsoft.com/office/drawing/2014/main" id="{D2D3C1F3-B02D-4356-839D-ED744A4BB73D}"/>
            </a:ext>
          </a:extLst>
        </xdr:cNvPr>
        <xdr:cNvSpPr txBox="1"/>
      </xdr:nvSpPr>
      <xdr:spPr>
        <a:xfrm>
          <a:off x="3582044" y="1425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155139</xdr:rowOff>
    </xdr:from>
    <xdr:ext cx="405111" cy="259045"/>
    <xdr:sp macro="" textlink="">
      <xdr:nvSpPr>
        <xdr:cNvPr id="319" name="n_2mainValue【公営住宅】&#10;有形固定資産減価償却率">
          <a:extLst>
            <a:ext uri="{FF2B5EF4-FFF2-40B4-BE49-F238E27FC236}">
              <a16:creationId xmlns:a16="http://schemas.microsoft.com/office/drawing/2014/main" id="{25AFC803-9063-4D9D-B78A-F00D55B784A8}"/>
            </a:ext>
          </a:extLst>
        </xdr:cNvPr>
        <xdr:cNvSpPr txBox="1"/>
      </xdr:nvSpPr>
      <xdr:spPr>
        <a:xfrm>
          <a:off x="2705744" y="1421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115950</xdr:rowOff>
    </xdr:from>
    <xdr:ext cx="405111" cy="259045"/>
    <xdr:sp macro="" textlink="">
      <xdr:nvSpPr>
        <xdr:cNvPr id="320" name="n_3mainValue【公営住宅】&#10;有形固定資産減価償却率">
          <a:extLst>
            <a:ext uri="{FF2B5EF4-FFF2-40B4-BE49-F238E27FC236}">
              <a16:creationId xmlns:a16="http://schemas.microsoft.com/office/drawing/2014/main" id="{B66A3836-9C25-4BCA-BD07-AF16DEFB0290}"/>
            </a:ext>
          </a:extLst>
        </xdr:cNvPr>
        <xdr:cNvSpPr txBox="1"/>
      </xdr:nvSpPr>
      <xdr:spPr>
        <a:xfrm>
          <a:off x="1816744" y="1417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60433</xdr:rowOff>
    </xdr:from>
    <xdr:ext cx="405111" cy="259045"/>
    <xdr:sp macro="" textlink="">
      <xdr:nvSpPr>
        <xdr:cNvPr id="321" name="n_4mainValue【公営住宅】&#10;有形固定資産減価償却率">
          <a:extLst>
            <a:ext uri="{FF2B5EF4-FFF2-40B4-BE49-F238E27FC236}">
              <a16:creationId xmlns:a16="http://schemas.microsoft.com/office/drawing/2014/main" id="{085658CB-4BED-4CF9-B173-3B4CE6CA057E}"/>
            </a:ext>
          </a:extLst>
        </xdr:cNvPr>
        <xdr:cNvSpPr txBox="1"/>
      </xdr:nvSpPr>
      <xdr:spPr>
        <a:xfrm>
          <a:off x="927744" y="1411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48A0334-C85F-4611-B2F5-94843AF69A4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A6F21B4-B620-4A8C-A010-5585875C48E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A15C68A-C4D6-4445-8897-E63BD94513A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7141CBD-C982-4731-9038-92FA0C8A3A2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8D2ABDA-2FC1-48C5-8E9F-A6C43AE0252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CD4A0F9-5F47-46B0-8F81-C9950E1D6D3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6B04C9E-D9BB-4869-BBA0-B66A5DF38A7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1E82CBB-1024-4DD5-9510-7FF43365FEA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78C5A8A-7EB5-462D-890B-9EB45E0BA9A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8C0F91D-4FEF-43B7-A8F5-7917FCBA813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D6F4A85D-E6B9-40D9-82F0-4FEB5FE2305D}"/>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F9548BA3-07A2-4D9E-BD2F-131ED111A34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50229B41-91C6-4D1F-AE57-8974DA5C9C9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F4B5CC33-8C88-4D58-AE4D-91218F3B7104}"/>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8A71D32F-E7FD-4774-9537-DFBC4C14D5E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0487B33B-EE56-461D-8DA0-E02386A8E4D7}"/>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2CC1F8DF-7390-42CB-8375-C1AA0A882B3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B68D4539-240C-4EEA-A6AD-85B16011C18E}"/>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3B87EDD-AD79-43CF-A79C-19C576CA196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1DA66A27-F7E5-4517-A554-3869C4BAFE7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70C54031-9739-4B45-8443-614D6D9637B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3" name="直線コネクタ 342">
          <a:extLst>
            <a:ext uri="{FF2B5EF4-FFF2-40B4-BE49-F238E27FC236}">
              <a16:creationId xmlns:a16="http://schemas.microsoft.com/office/drawing/2014/main" id="{D8562DB9-439C-429C-BDEE-436F348B3FF1}"/>
            </a:ext>
          </a:extLst>
        </xdr:cNvPr>
        <xdr:cNvCxnSpPr/>
      </xdr:nvCxnSpPr>
      <xdr:spPr>
        <a:xfrm flipV="1">
          <a:off x="10476865" y="13287756"/>
          <a:ext cx="0" cy="144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4" name="【公営住宅】&#10;一人当たり面積最小値テキスト">
          <a:extLst>
            <a:ext uri="{FF2B5EF4-FFF2-40B4-BE49-F238E27FC236}">
              <a16:creationId xmlns:a16="http://schemas.microsoft.com/office/drawing/2014/main" id="{2C943346-03E5-4209-AECD-AC3F9EE3A844}"/>
            </a:ext>
          </a:extLst>
        </xdr:cNvPr>
        <xdr:cNvSpPr txBox="1"/>
      </xdr:nvSpPr>
      <xdr:spPr>
        <a:xfrm>
          <a:off x="10515600" y="1474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5" name="直線コネクタ 344">
          <a:extLst>
            <a:ext uri="{FF2B5EF4-FFF2-40B4-BE49-F238E27FC236}">
              <a16:creationId xmlns:a16="http://schemas.microsoft.com/office/drawing/2014/main" id="{01BC99F2-BF74-4A2A-9015-08B8974561AC}"/>
            </a:ext>
          </a:extLst>
        </xdr:cNvPr>
        <xdr:cNvCxnSpPr/>
      </xdr:nvCxnSpPr>
      <xdr:spPr>
        <a:xfrm>
          <a:off x="10388600" y="1473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6" name="【公営住宅】&#10;一人当たり面積最大値テキスト">
          <a:extLst>
            <a:ext uri="{FF2B5EF4-FFF2-40B4-BE49-F238E27FC236}">
              <a16:creationId xmlns:a16="http://schemas.microsoft.com/office/drawing/2014/main" id="{D5AE9D9C-09C2-4CC9-9DDC-3FA836592FB6}"/>
            </a:ext>
          </a:extLst>
        </xdr:cNvPr>
        <xdr:cNvSpPr txBox="1"/>
      </xdr:nvSpPr>
      <xdr:spPr>
        <a:xfrm>
          <a:off x="10515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7" name="直線コネクタ 346">
          <a:extLst>
            <a:ext uri="{FF2B5EF4-FFF2-40B4-BE49-F238E27FC236}">
              <a16:creationId xmlns:a16="http://schemas.microsoft.com/office/drawing/2014/main" id="{A50BDBEE-0ADC-410A-A61B-F1675E2A073B}"/>
            </a:ext>
          </a:extLst>
        </xdr:cNvPr>
        <xdr:cNvCxnSpPr/>
      </xdr:nvCxnSpPr>
      <xdr:spPr>
        <a:xfrm>
          <a:off x="10388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3675</xdr:rowOff>
    </xdr:from>
    <xdr:ext cx="469744" cy="259045"/>
    <xdr:sp macro="" textlink="">
      <xdr:nvSpPr>
        <xdr:cNvPr id="348" name="【公営住宅】&#10;一人当たり面積平均値テキスト">
          <a:extLst>
            <a:ext uri="{FF2B5EF4-FFF2-40B4-BE49-F238E27FC236}">
              <a16:creationId xmlns:a16="http://schemas.microsoft.com/office/drawing/2014/main" id="{7187473D-C7D3-4D4E-AA90-FAAC725BFA2B}"/>
            </a:ext>
          </a:extLst>
        </xdr:cNvPr>
        <xdr:cNvSpPr txBox="1"/>
      </xdr:nvSpPr>
      <xdr:spPr>
        <a:xfrm>
          <a:off x="10515600" y="14234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9" name="フローチャート: 判断 348">
          <a:extLst>
            <a:ext uri="{FF2B5EF4-FFF2-40B4-BE49-F238E27FC236}">
              <a16:creationId xmlns:a16="http://schemas.microsoft.com/office/drawing/2014/main" id="{4435CF1A-36D5-4CF3-8250-4E471807325C}"/>
            </a:ext>
          </a:extLst>
        </xdr:cNvPr>
        <xdr:cNvSpPr/>
      </xdr:nvSpPr>
      <xdr:spPr>
        <a:xfrm>
          <a:off x="10426700" y="14255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50" name="フローチャート: 判断 349">
          <a:extLst>
            <a:ext uri="{FF2B5EF4-FFF2-40B4-BE49-F238E27FC236}">
              <a16:creationId xmlns:a16="http://schemas.microsoft.com/office/drawing/2014/main" id="{DE17A482-1EB4-4B9F-B231-F068084B1C01}"/>
            </a:ext>
          </a:extLst>
        </xdr:cNvPr>
        <xdr:cNvSpPr/>
      </xdr:nvSpPr>
      <xdr:spPr>
        <a:xfrm>
          <a:off x="9588500" y="1426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51" name="フローチャート: 判断 350">
          <a:extLst>
            <a:ext uri="{FF2B5EF4-FFF2-40B4-BE49-F238E27FC236}">
              <a16:creationId xmlns:a16="http://schemas.microsoft.com/office/drawing/2014/main" id="{AE4B4954-5100-42D8-A4B3-642D067D182A}"/>
            </a:ext>
          </a:extLst>
        </xdr:cNvPr>
        <xdr:cNvSpPr/>
      </xdr:nvSpPr>
      <xdr:spPr>
        <a:xfrm>
          <a:off x="8699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2" name="フローチャート: 判断 351">
          <a:extLst>
            <a:ext uri="{FF2B5EF4-FFF2-40B4-BE49-F238E27FC236}">
              <a16:creationId xmlns:a16="http://schemas.microsoft.com/office/drawing/2014/main" id="{09086D2A-7192-4BAC-873D-21FC60430959}"/>
            </a:ext>
          </a:extLst>
        </xdr:cNvPr>
        <xdr:cNvSpPr/>
      </xdr:nvSpPr>
      <xdr:spPr>
        <a:xfrm>
          <a:off x="7810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53" name="フローチャート: 判断 352">
          <a:extLst>
            <a:ext uri="{FF2B5EF4-FFF2-40B4-BE49-F238E27FC236}">
              <a16:creationId xmlns:a16="http://schemas.microsoft.com/office/drawing/2014/main" id="{0F711E46-63BF-4EF0-BF4D-68864C07C371}"/>
            </a:ext>
          </a:extLst>
        </xdr:cNvPr>
        <xdr:cNvSpPr/>
      </xdr:nvSpPr>
      <xdr:spPr>
        <a:xfrm>
          <a:off x="6921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E245FB2-DB89-4034-A22A-B7A8FFB1EE3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694FADC-CCB4-4E07-B6F5-B1D372BA6AD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77A6CEC-7AB3-4686-86EF-7E751C04408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3E659A3-FC03-490B-BD12-CE9F38FF8F9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F9F6642-B5BB-4804-807E-B620698DC4B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81026</xdr:rowOff>
    </xdr:from>
    <xdr:to>
      <xdr:col>55</xdr:col>
      <xdr:colOff>50800</xdr:colOff>
      <xdr:row>83</xdr:row>
      <xdr:rowOff>11176</xdr:rowOff>
    </xdr:to>
    <xdr:sp macro="" textlink="">
      <xdr:nvSpPr>
        <xdr:cNvPr id="359" name="楕円 358">
          <a:extLst>
            <a:ext uri="{FF2B5EF4-FFF2-40B4-BE49-F238E27FC236}">
              <a16:creationId xmlns:a16="http://schemas.microsoft.com/office/drawing/2014/main" id="{BA5AE473-0FFD-462B-BFE9-93955A3B4175}"/>
            </a:ext>
          </a:extLst>
        </xdr:cNvPr>
        <xdr:cNvSpPr/>
      </xdr:nvSpPr>
      <xdr:spPr>
        <a:xfrm>
          <a:off x="10426700" y="1413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103903</xdr:rowOff>
    </xdr:from>
    <xdr:ext cx="469744" cy="259045"/>
    <xdr:sp macro="" textlink="">
      <xdr:nvSpPr>
        <xdr:cNvPr id="360" name="【公営住宅】&#10;一人当たり面積該当値テキスト">
          <a:extLst>
            <a:ext uri="{FF2B5EF4-FFF2-40B4-BE49-F238E27FC236}">
              <a16:creationId xmlns:a16="http://schemas.microsoft.com/office/drawing/2014/main" id="{7772E7F2-7C8C-43F2-8CCD-FAE6979B7DD7}"/>
            </a:ext>
          </a:extLst>
        </xdr:cNvPr>
        <xdr:cNvSpPr txBox="1"/>
      </xdr:nvSpPr>
      <xdr:spPr>
        <a:xfrm>
          <a:off x="10515600" y="1399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86970</xdr:rowOff>
    </xdr:from>
    <xdr:to>
      <xdr:col>50</xdr:col>
      <xdr:colOff>165100</xdr:colOff>
      <xdr:row>83</xdr:row>
      <xdr:rowOff>17120</xdr:rowOff>
    </xdr:to>
    <xdr:sp macro="" textlink="">
      <xdr:nvSpPr>
        <xdr:cNvPr id="361" name="楕円 360">
          <a:extLst>
            <a:ext uri="{FF2B5EF4-FFF2-40B4-BE49-F238E27FC236}">
              <a16:creationId xmlns:a16="http://schemas.microsoft.com/office/drawing/2014/main" id="{CEF46DDE-E116-47B3-B4CB-1731A2FE2B8C}"/>
            </a:ext>
          </a:extLst>
        </xdr:cNvPr>
        <xdr:cNvSpPr/>
      </xdr:nvSpPr>
      <xdr:spPr>
        <a:xfrm>
          <a:off x="9588500" y="1414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131826</xdr:rowOff>
    </xdr:from>
    <xdr:to>
      <xdr:col>55</xdr:col>
      <xdr:colOff>0</xdr:colOff>
      <xdr:row>82</xdr:row>
      <xdr:rowOff>137770</xdr:rowOff>
    </xdr:to>
    <xdr:cxnSp macro="">
      <xdr:nvCxnSpPr>
        <xdr:cNvPr id="362" name="直線コネクタ 361">
          <a:extLst>
            <a:ext uri="{FF2B5EF4-FFF2-40B4-BE49-F238E27FC236}">
              <a16:creationId xmlns:a16="http://schemas.microsoft.com/office/drawing/2014/main" id="{8EC56606-F402-4E39-AFCF-25304D501EE5}"/>
            </a:ext>
          </a:extLst>
        </xdr:cNvPr>
        <xdr:cNvCxnSpPr/>
      </xdr:nvCxnSpPr>
      <xdr:spPr>
        <a:xfrm flipV="1">
          <a:off x="9639300" y="14190726"/>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92456</xdr:rowOff>
    </xdr:from>
    <xdr:to>
      <xdr:col>46</xdr:col>
      <xdr:colOff>38100</xdr:colOff>
      <xdr:row>83</xdr:row>
      <xdr:rowOff>22606</xdr:rowOff>
    </xdr:to>
    <xdr:sp macro="" textlink="">
      <xdr:nvSpPr>
        <xdr:cNvPr id="363" name="楕円 362">
          <a:extLst>
            <a:ext uri="{FF2B5EF4-FFF2-40B4-BE49-F238E27FC236}">
              <a16:creationId xmlns:a16="http://schemas.microsoft.com/office/drawing/2014/main" id="{8B9D9D10-96B3-42F5-B408-61045B30AE1C}"/>
            </a:ext>
          </a:extLst>
        </xdr:cNvPr>
        <xdr:cNvSpPr/>
      </xdr:nvSpPr>
      <xdr:spPr>
        <a:xfrm>
          <a:off x="8699500" y="141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137770</xdr:rowOff>
    </xdr:from>
    <xdr:to>
      <xdr:col>50</xdr:col>
      <xdr:colOff>114300</xdr:colOff>
      <xdr:row>82</xdr:row>
      <xdr:rowOff>143256</xdr:rowOff>
    </xdr:to>
    <xdr:cxnSp macro="">
      <xdr:nvCxnSpPr>
        <xdr:cNvPr id="364" name="直線コネクタ 363">
          <a:extLst>
            <a:ext uri="{FF2B5EF4-FFF2-40B4-BE49-F238E27FC236}">
              <a16:creationId xmlns:a16="http://schemas.microsoft.com/office/drawing/2014/main" id="{E4C3B8D7-69FC-4E77-9D92-6FB28E3AFA56}"/>
            </a:ext>
          </a:extLst>
        </xdr:cNvPr>
        <xdr:cNvCxnSpPr/>
      </xdr:nvCxnSpPr>
      <xdr:spPr>
        <a:xfrm flipV="1">
          <a:off x="8750300" y="14196670"/>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87885</xdr:rowOff>
    </xdr:from>
    <xdr:to>
      <xdr:col>41</xdr:col>
      <xdr:colOff>101600</xdr:colOff>
      <xdr:row>83</xdr:row>
      <xdr:rowOff>18035</xdr:rowOff>
    </xdr:to>
    <xdr:sp macro="" textlink="">
      <xdr:nvSpPr>
        <xdr:cNvPr id="365" name="楕円 364">
          <a:extLst>
            <a:ext uri="{FF2B5EF4-FFF2-40B4-BE49-F238E27FC236}">
              <a16:creationId xmlns:a16="http://schemas.microsoft.com/office/drawing/2014/main" id="{B4A5BBE4-E538-4F0E-8151-B9F204B9BCBE}"/>
            </a:ext>
          </a:extLst>
        </xdr:cNvPr>
        <xdr:cNvSpPr/>
      </xdr:nvSpPr>
      <xdr:spPr>
        <a:xfrm>
          <a:off x="7810500" y="1414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138685</xdr:rowOff>
    </xdr:from>
    <xdr:to>
      <xdr:col>45</xdr:col>
      <xdr:colOff>177800</xdr:colOff>
      <xdr:row>82</xdr:row>
      <xdr:rowOff>143256</xdr:rowOff>
    </xdr:to>
    <xdr:cxnSp macro="">
      <xdr:nvCxnSpPr>
        <xdr:cNvPr id="366" name="直線コネクタ 365">
          <a:extLst>
            <a:ext uri="{FF2B5EF4-FFF2-40B4-BE49-F238E27FC236}">
              <a16:creationId xmlns:a16="http://schemas.microsoft.com/office/drawing/2014/main" id="{AD79F7B5-634D-4BCF-85D1-B9E79A753467}"/>
            </a:ext>
          </a:extLst>
        </xdr:cNvPr>
        <xdr:cNvCxnSpPr/>
      </xdr:nvCxnSpPr>
      <xdr:spPr>
        <a:xfrm>
          <a:off x="7861300" y="141975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91542</xdr:rowOff>
    </xdr:from>
    <xdr:to>
      <xdr:col>36</xdr:col>
      <xdr:colOff>165100</xdr:colOff>
      <xdr:row>83</xdr:row>
      <xdr:rowOff>21692</xdr:rowOff>
    </xdr:to>
    <xdr:sp macro="" textlink="">
      <xdr:nvSpPr>
        <xdr:cNvPr id="367" name="楕円 366">
          <a:extLst>
            <a:ext uri="{FF2B5EF4-FFF2-40B4-BE49-F238E27FC236}">
              <a16:creationId xmlns:a16="http://schemas.microsoft.com/office/drawing/2014/main" id="{02ACFDC3-9676-4DBA-A775-D8559CEE486D}"/>
            </a:ext>
          </a:extLst>
        </xdr:cNvPr>
        <xdr:cNvSpPr/>
      </xdr:nvSpPr>
      <xdr:spPr>
        <a:xfrm>
          <a:off x="6921500" y="1415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138685</xdr:rowOff>
    </xdr:from>
    <xdr:to>
      <xdr:col>41</xdr:col>
      <xdr:colOff>50800</xdr:colOff>
      <xdr:row>82</xdr:row>
      <xdr:rowOff>142342</xdr:rowOff>
    </xdr:to>
    <xdr:cxnSp macro="">
      <xdr:nvCxnSpPr>
        <xdr:cNvPr id="368" name="直線コネクタ 367">
          <a:extLst>
            <a:ext uri="{FF2B5EF4-FFF2-40B4-BE49-F238E27FC236}">
              <a16:creationId xmlns:a16="http://schemas.microsoft.com/office/drawing/2014/main" id="{DEE531FA-A482-4CF0-A106-B6235F6A7D68}"/>
            </a:ext>
          </a:extLst>
        </xdr:cNvPr>
        <xdr:cNvCxnSpPr/>
      </xdr:nvCxnSpPr>
      <xdr:spPr>
        <a:xfrm flipV="1">
          <a:off x="6972300" y="14197585"/>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125289</xdr:rowOff>
    </xdr:from>
    <xdr:ext cx="469744" cy="259045"/>
    <xdr:sp macro="" textlink="">
      <xdr:nvSpPr>
        <xdr:cNvPr id="369" name="n_1aveValue【公営住宅】&#10;一人当たり面積">
          <a:extLst>
            <a:ext uri="{FF2B5EF4-FFF2-40B4-BE49-F238E27FC236}">
              <a16:creationId xmlns:a16="http://schemas.microsoft.com/office/drawing/2014/main" id="{01110A82-0E82-4747-A266-67141E229AFC}"/>
            </a:ext>
          </a:extLst>
        </xdr:cNvPr>
        <xdr:cNvSpPr txBox="1"/>
      </xdr:nvSpPr>
      <xdr:spPr>
        <a:xfrm>
          <a:off x="9391727" y="1435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130319</xdr:rowOff>
    </xdr:from>
    <xdr:ext cx="469744" cy="259045"/>
    <xdr:sp macro="" textlink="">
      <xdr:nvSpPr>
        <xdr:cNvPr id="370" name="n_2aveValue【公営住宅】&#10;一人当たり面積">
          <a:extLst>
            <a:ext uri="{FF2B5EF4-FFF2-40B4-BE49-F238E27FC236}">
              <a16:creationId xmlns:a16="http://schemas.microsoft.com/office/drawing/2014/main" id="{17B2D5D3-E7E7-446E-A651-59D28ADC6130}"/>
            </a:ext>
          </a:extLst>
        </xdr:cNvPr>
        <xdr:cNvSpPr txBox="1"/>
      </xdr:nvSpPr>
      <xdr:spPr>
        <a:xfrm>
          <a:off x="8515427" y="1436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133063</xdr:rowOff>
    </xdr:from>
    <xdr:ext cx="469744" cy="259045"/>
    <xdr:sp macro="" textlink="">
      <xdr:nvSpPr>
        <xdr:cNvPr id="371" name="n_3aveValue【公営住宅】&#10;一人当たり面積">
          <a:extLst>
            <a:ext uri="{FF2B5EF4-FFF2-40B4-BE49-F238E27FC236}">
              <a16:creationId xmlns:a16="http://schemas.microsoft.com/office/drawing/2014/main" id="{41604BE8-6A6A-4240-AEBA-4E0AD8371209}"/>
            </a:ext>
          </a:extLst>
        </xdr:cNvPr>
        <xdr:cNvSpPr txBox="1"/>
      </xdr:nvSpPr>
      <xdr:spPr>
        <a:xfrm>
          <a:off x="7626427" y="1436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168267</xdr:rowOff>
    </xdr:from>
    <xdr:ext cx="469744" cy="259045"/>
    <xdr:sp macro="" textlink="">
      <xdr:nvSpPr>
        <xdr:cNvPr id="372" name="n_4aveValue【公営住宅】&#10;一人当たり面積">
          <a:extLst>
            <a:ext uri="{FF2B5EF4-FFF2-40B4-BE49-F238E27FC236}">
              <a16:creationId xmlns:a16="http://schemas.microsoft.com/office/drawing/2014/main" id="{E331B288-1ABC-4E08-AE0F-FC2DFB1BEB7A}"/>
            </a:ext>
          </a:extLst>
        </xdr:cNvPr>
        <xdr:cNvSpPr txBox="1"/>
      </xdr:nvSpPr>
      <xdr:spPr>
        <a:xfrm>
          <a:off x="6737427" y="1439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33647</xdr:rowOff>
    </xdr:from>
    <xdr:ext cx="469744" cy="259045"/>
    <xdr:sp macro="" textlink="">
      <xdr:nvSpPr>
        <xdr:cNvPr id="373" name="n_1mainValue【公営住宅】&#10;一人当たり面積">
          <a:extLst>
            <a:ext uri="{FF2B5EF4-FFF2-40B4-BE49-F238E27FC236}">
              <a16:creationId xmlns:a16="http://schemas.microsoft.com/office/drawing/2014/main" id="{F968519D-E534-40C7-AEC3-FC70CE62B4AD}"/>
            </a:ext>
          </a:extLst>
        </xdr:cNvPr>
        <xdr:cNvSpPr txBox="1"/>
      </xdr:nvSpPr>
      <xdr:spPr>
        <a:xfrm>
          <a:off x="9391727" y="1392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39133</xdr:rowOff>
    </xdr:from>
    <xdr:ext cx="469744" cy="259045"/>
    <xdr:sp macro="" textlink="">
      <xdr:nvSpPr>
        <xdr:cNvPr id="374" name="n_2mainValue【公営住宅】&#10;一人当たり面積">
          <a:extLst>
            <a:ext uri="{FF2B5EF4-FFF2-40B4-BE49-F238E27FC236}">
              <a16:creationId xmlns:a16="http://schemas.microsoft.com/office/drawing/2014/main" id="{EF6E091D-A26E-4EDE-9995-325A85B9EFE0}"/>
            </a:ext>
          </a:extLst>
        </xdr:cNvPr>
        <xdr:cNvSpPr txBox="1"/>
      </xdr:nvSpPr>
      <xdr:spPr>
        <a:xfrm>
          <a:off x="8515427" y="1392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34562</xdr:rowOff>
    </xdr:from>
    <xdr:ext cx="469744" cy="259045"/>
    <xdr:sp macro="" textlink="">
      <xdr:nvSpPr>
        <xdr:cNvPr id="375" name="n_3mainValue【公営住宅】&#10;一人当たり面積">
          <a:extLst>
            <a:ext uri="{FF2B5EF4-FFF2-40B4-BE49-F238E27FC236}">
              <a16:creationId xmlns:a16="http://schemas.microsoft.com/office/drawing/2014/main" id="{27CEA1A1-7ABD-40A2-BA7D-02703822470E}"/>
            </a:ext>
          </a:extLst>
        </xdr:cNvPr>
        <xdr:cNvSpPr txBox="1"/>
      </xdr:nvSpPr>
      <xdr:spPr>
        <a:xfrm>
          <a:off x="7626427" y="1392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38219</xdr:rowOff>
    </xdr:from>
    <xdr:ext cx="469744" cy="259045"/>
    <xdr:sp macro="" textlink="">
      <xdr:nvSpPr>
        <xdr:cNvPr id="376" name="n_4mainValue【公営住宅】&#10;一人当たり面積">
          <a:extLst>
            <a:ext uri="{FF2B5EF4-FFF2-40B4-BE49-F238E27FC236}">
              <a16:creationId xmlns:a16="http://schemas.microsoft.com/office/drawing/2014/main" id="{6B746075-ED46-4647-9062-36E43932294C}"/>
            </a:ext>
          </a:extLst>
        </xdr:cNvPr>
        <xdr:cNvSpPr txBox="1"/>
      </xdr:nvSpPr>
      <xdr:spPr>
        <a:xfrm>
          <a:off x="6737427" y="13925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69C14A8A-9A84-4D07-8B9E-A262DD12584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6D777A7E-DC72-4EE7-8244-F17D80552C9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A8014055-ACBC-436A-B2E5-D5208EF053F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62EA0D0B-D9E3-45AA-BA5E-FDB508DF6C1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540A0A96-0AE7-474D-977E-6417A8A25E9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8B9879C1-D8B2-4885-9B7D-B8876387DB3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EA6821EA-577D-4DE1-88B5-3F6E61254E0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CBBCA18F-9AFB-48EA-A807-0BD7FD738EB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3C78318F-52CD-4352-BB1F-9849690707D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56045271-2EC1-4FE6-A569-E963C9778B5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ACAD57D8-B488-4B82-9186-97F5C1F7170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EFD5628B-7B18-4268-A37D-73D24877266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9344C29F-66C2-4970-8E4E-32DBC52EF3AF}"/>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726C7248-FA6E-40E2-BEB8-E8E40360FD9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057A356F-8A13-4615-8E47-C038DCF9905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4AD5AD6A-9EC6-4E29-8B1E-E716C67CD5F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07C01CBA-AF55-497D-85FE-48DA5EAD033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3001D253-FBB1-48CA-A914-48E01D56393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BFA8D630-93E7-4220-A5AF-147AD3B1F44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D5011D1E-4400-4BB5-ABD6-996760DCEADF}"/>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FE6FF0C2-F85A-4385-B71A-132FCE6ADFB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FC42D777-914A-4861-8157-1CB7BEAF4527}"/>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EF95A05A-4CD5-4C06-8D5C-B2422BBBDEC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C43A8966-E1A4-4264-9479-F13A0B928EA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13513A21-CF0D-46BB-94DD-BD9BA86A70B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109</xdr:row>
      <xdr:rowOff>17418</xdr:rowOff>
    </xdr:to>
    <xdr:cxnSp macro="">
      <xdr:nvCxnSpPr>
        <xdr:cNvPr id="402" name="直線コネクタ 401">
          <a:extLst>
            <a:ext uri="{FF2B5EF4-FFF2-40B4-BE49-F238E27FC236}">
              <a16:creationId xmlns:a16="http://schemas.microsoft.com/office/drawing/2014/main" id="{0BAB6B65-0759-44C7-A14C-04C76A6ABD1A}"/>
            </a:ext>
          </a:extLst>
        </xdr:cNvPr>
        <xdr:cNvCxnSpPr/>
      </xdr:nvCxnSpPr>
      <xdr:spPr>
        <a:xfrm flipV="1">
          <a:off x="4634865" y="17090571"/>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21245</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F44D1680-C969-48A9-B0D2-CAF0A3EBB56F}"/>
            </a:ext>
          </a:extLst>
        </xdr:cNvPr>
        <xdr:cNvSpPr txBox="1"/>
      </xdr:nvSpPr>
      <xdr:spPr>
        <a:xfrm>
          <a:off x="4673600" y="18709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17418</xdr:rowOff>
    </xdr:from>
    <xdr:to>
      <xdr:col>24</xdr:col>
      <xdr:colOff>152400</xdr:colOff>
      <xdr:row>109</xdr:row>
      <xdr:rowOff>17418</xdr:rowOff>
    </xdr:to>
    <xdr:cxnSp macro="">
      <xdr:nvCxnSpPr>
        <xdr:cNvPr id="404" name="直線コネクタ 403">
          <a:extLst>
            <a:ext uri="{FF2B5EF4-FFF2-40B4-BE49-F238E27FC236}">
              <a16:creationId xmlns:a16="http://schemas.microsoft.com/office/drawing/2014/main" id="{42B85118-92CC-4BCD-B544-9627992ACC9E}"/>
            </a:ext>
          </a:extLst>
        </xdr:cNvPr>
        <xdr:cNvCxnSpPr/>
      </xdr:nvCxnSpPr>
      <xdr:spPr>
        <a:xfrm>
          <a:off x="4546600" y="18705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5" name="【港湾・漁港】&#10;有形固定資産減価償却率最大値テキスト">
          <a:extLst>
            <a:ext uri="{FF2B5EF4-FFF2-40B4-BE49-F238E27FC236}">
              <a16:creationId xmlns:a16="http://schemas.microsoft.com/office/drawing/2014/main" id="{F35F265E-1AEB-4DC3-AF7E-67EFF9458864}"/>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6" name="直線コネクタ 405">
          <a:extLst>
            <a:ext uri="{FF2B5EF4-FFF2-40B4-BE49-F238E27FC236}">
              <a16:creationId xmlns:a16="http://schemas.microsoft.com/office/drawing/2014/main" id="{D9882014-ECAA-4FEA-A1BF-5F6936CE5A7D}"/>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5BA84EF9-9E53-43BB-B9B7-0991B4D87036}"/>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8" name="フローチャート: 判断 407">
          <a:extLst>
            <a:ext uri="{FF2B5EF4-FFF2-40B4-BE49-F238E27FC236}">
              <a16:creationId xmlns:a16="http://schemas.microsoft.com/office/drawing/2014/main" id="{B47C3151-1AAB-4ADB-A6B4-5F8F472CA1F5}"/>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77651</xdr:rowOff>
    </xdr:from>
    <xdr:to>
      <xdr:col>20</xdr:col>
      <xdr:colOff>38100</xdr:colOff>
      <xdr:row>106</xdr:row>
      <xdr:rowOff>7801</xdr:rowOff>
    </xdr:to>
    <xdr:sp macro="" textlink="">
      <xdr:nvSpPr>
        <xdr:cNvPr id="409" name="フローチャート: 判断 408">
          <a:extLst>
            <a:ext uri="{FF2B5EF4-FFF2-40B4-BE49-F238E27FC236}">
              <a16:creationId xmlns:a16="http://schemas.microsoft.com/office/drawing/2014/main" id="{3668390E-B72D-4A4E-AE08-D47B4FD1142F}"/>
            </a:ext>
          </a:extLst>
        </xdr:cNvPr>
        <xdr:cNvSpPr/>
      </xdr:nvSpPr>
      <xdr:spPr>
        <a:xfrm>
          <a:off x="3746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38463</xdr:rowOff>
    </xdr:from>
    <xdr:to>
      <xdr:col>15</xdr:col>
      <xdr:colOff>101600</xdr:colOff>
      <xdr:row>105</xdr:row>
      <xdr:rowOff>140063</xdr:rowOff>
    </xdr:to>
    <xdr:sp macro="" textlink="">
      <xdr:nvSpPr>
        <xdr:cNvPr id="410" name="フローチャート: 判断 409">
          <a:extLst>
            <a:ext uri="{FF2B5EF4-FFF2-40B4-BE49-F238E27FC236}">
              <a16:creationId xmlns:a16="http://schemas.microsoft.com/office/drawing/2014/main" id="{EB59FC46-36C7-46EA-AD01-DCD60254A6FF}"/>
            </a:ext>
          </a:extLst>
        </xdr:cNvPr>
        <xdr:cNvSpPr/>
      </xdr:nvSpPr>
      <xdr:spPr>
        <a:xfrm>
          <a:off x="28575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33564</xdr:rowOff>
    </xdr:from>
    <xdr:to>
      <xdr:col>10</xdr:col>
      <xdr:colOff>165100</xdr:colOff>
      <xdr:row>105</xdr:row>
      <xdr:rowOff>135164</xdr:rowOff>
    </xdr:to>
    <xdr:sp macro="" textlink="">
      <xdr:nvSpPr>
        <xdr:cNvPr id="411" name="フローチャート: 判断 410">
          <a:extLst>
            <a:ext uri="{FF2B5EF4-FFF2-40B4-BE49-F238E27FC236}">
              <a16:creationId xmlns:a16="http://schemas.microsoft.com/office/drawing/2014/main" id="{67F9AF44-D773-4657-AEF6-F3D40727997F}"/>
            </a:ext>
          </a:extLst>
        </xdr:cNvPr>
        <xdr:cNvSpPr/>
      </xdr:nvSpPr>
      <xdr:spPr>
        <a:xfrm>
          <a:off x="1968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61323</xdr:rowOff>
    </xdr:from>
    <xdr:to>
      <xdr:col>6</xdr:col>
      <xdr:colOff>38100</xdr:colOff>
      <xdr:row>103</xdr:row>
      <xdr:rowOff>162923</xdr:rowOff>
    </xdr:to>
    <xdr:sp macro="" textlink="">
      <xdr:nvSpPr>
        <xdr:cNvPr id="412" name="フローチャート: 判断 411">
          <a:extLst>
            <a:ext uri="{FF2B5EF4-FFF2-40B4-BE49-F238E27FC236}">
              <a16:creationId xmlns:a16="http://schemas.microsoft.com/office/drawing/2014/main" id="{7ECA29C8-B71D-4639-9914-C66875CC2167}"/>
            </a:ext>
          </a:extLst>
        </xdr:cNvPr>
        <xdr:cNvSpPr/>
      </xdr:nvSpPr>
      <xdr:spPr>
        <a:xfrm>
          <a:off x="1079500" y="177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15AFB1A-5FFA-4357-A4A0-0DC28C8E228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99E3408-3DC4-480D-9443-2848C83643F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CF390B5-3E07-425B-BE0C-F8CE6889095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0D70BC4-971C-4B31-9B12-5288E1D0B73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9944FCE-E4E1-449A-AF60-F84CD10E2A9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138068</xdr:rowOff>
    </xdr:from>
    <xdr:to>
      <xdr:col>24</xdr:col>
      <xdr:colOff>114300</xdr:colOff>
      <xdr:row>109</xdr:row>
      <xdr:rowOff>68218</xdr:rowOff>
    </xdr:to>
    <xdr:sp macro="" textlink="">
      <xdr:nvSpPr>
        <xdr:cNvPr id="418" name="楕円 417">
          <a:extLst>
            <a:ext uri="{FF2B5EF4-FFF2-40B4-BE49-F238E27FC236}">
              <a16:creationId xmlns:a16="http://schemas.microsoft.com/office/drawing/2014/main" id="{E4B7EAD3-F18F-41C5-BAB9-26F29FECAF4A}"/>
            </a:ext>
          </a:extLst>
        </xdr:cNvPr>
        <xdr:cNvSpPr/>
      </xdr:nvSpPr>
      <xdr:spPr>
        <a:xfrm>
          <a:off x="4584700" y="1865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52995</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4FD16AB6-73FA-4C79-942B-99142B7E2EBC}"/>
            </a:ext>
          </a:extLst>
        </xdr:cNvPr>
        <xdr:cNvSpPr txBox="1"/>
      </xdr:nvSpPr>
      <xdr:spPr>
        <a:xfrm>
          <a:off x="4673600" y="18569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136434</xdr:rowOff>
    </xdr:from>
    <xdr:to>
      <xdr:col>20</xdr:col>
      <xdr:colOff>38100</xdr:colOff>
      <xdr:row>109</xdr:row>
      <xdr:rowOff>66584</xdr:rowOff>
    </xdr:to>
    <xdr:sp macro="" textlink="">
      <xdr:nvSpPr>
        <xdr:cNvPr id="420" name="楕円 419">
          <a:extLst>
            <a:ext uri="{FF2B5EF4-FFF2-40B4-BE49-F238E27FC236}">
              <a16:creationId xmlns:a16="http://schemas.microsoft.com/office/drawing/2014/main" id="{A6DF88C3-0777-490F-BF7F-4149A50BE7F4}"/>
            </a:ext>
          </a:extLst>
        </xdr:cNvPr>
        <xdr:cNvSpPr/>
      </xdr:nvSpPr>
      <xdr:spPr>
        <a:xfrm>
          <a:off x="3746500" y="1865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15784</xdr:rowOff>
    </xdr:from>
    <xdr:to>
      <xdr:col>24</xdr:col>
      <xdr:colOff>63500</xdr:colOff>
      <xdr:row>109</xdr:row>
      <xdr:rowOff>17418</xdr:rowOff>
    </xdr:to>
    <xdr:cxnSp macro="">
      <xdr:nvCxnSpPr>
        <xdr:cNvPr id="421" name="直線コネクタ 420">
          <a:extLst>
            <a:ext uri="{FF2B5EF4-FFF2-40B4-BE49-F238E27FC236}">
              <a16:creationId xmlns:a16="http://schemas.microsoft.com/office/drawing/2014/main" id="{66127DD6-464B-4A8A-A152-228287E3C638}"/>
            </a:ext>
          </a:extLst>
        </xdr:cNvPr>
        <xdr:cNvCxnSpPr/>
      </xdr:nvCxnSpPr>
      <xdr:spPr>
        <a:xfrm>
          <a:off x="3797300" y="18703834"/>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136434</xdr:rowOff>
    </xdr:from>
    <xdr:to>
      <xdr:col>15</xdr:col>
      <xdr:colOff>101600</xdr:colOff>
      <xdr:row>109</xdr:row>
      <xdr:rowOff>66584</xdr:rowOff>
    </xdr:to>
    <xdr:sp macro="" textlink="">
      <xdr:nvSpPr>
        <xdr:cNvPr id="422" name="楕円 421">
          <a:extLst>
            <a:ext uri="{FF2B5EF4-FFF2-40B4-BE49-F238E27FC236}">
              <a16:creationId xmlns:a16="http://schemas.microsoft.com/office/drawing/2014/main" id="{1BB42985-256D-45EE-8DC2-DC09EF205DCB}"/>
            </a:ext>
          </a:extLst>
        </xdr:cNvPr>
        <xdr:cNvSpPr/>
      </xdr:nvSpPr>
      <xdr:spPr>
        <a:xfrm>
          <a:off x="2857500" y="1865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15784</xdr:rowOff>
    </xdr:from>
    <xdr:to>
      <xdr:col>19</xdr:col>
      <xdr:colOff>177800</xdr:colOff>
      <xdr:row>109</xdr:row>
      <xdr:rowOff>15784</xdr:rowOff>
    </xdr:to>
    <xdr:cxnSp macro="">
      <xdr:nvCxnSpPr>
        <xdr:cNvPr id="423" name="直線コネクタ 422">
          <a:extLst>
            <a:ext uri="{FF2B5EF4-FFF2-40B4-BE49-F238E27FC236}">
              <a16:creationId xmlns:a16="http://schemas.microsoft.com/office/drawing/2014/main" id="{063A024A-4E09-4CAC-ABB7-66C92C5EFF0A}"/>
            </a:ext>
          </a:extLst>
        </xdr:cNvPr>
        <xdr:cNvCxnSpPr/>
      </xdr:nvCxnSpPr>
      <xdr:spPr>
        <a:xfrm>
          <a:off x="2908300" y="187038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141332</xdr:rowOff>
    </xdr:from>
    <xdr:to>
      <xdr:col>10</xdr:col>
      <xdr:colOff>165100</xdr:colOff>
      <xdr:row>109</xdr:row>
      <xdr:rowOff>71482</xdr:rowOff>
    </xdr:to>
    <xdr:sp macro="" textlink="">
      <xdr:nvSpPr>
        <xdr:cNvPr id="424" name="楕円 423">
          <a:extLst>
            <a:ext uri="{FF2B5EF4-FFF2-40B4-BE49-F238E27FC236}">
              <a16:creationId xmlns:a16="http://schemas.microsoft.com/office/drawing/2014/main" id="{67A4E02D-4472-492C-A878-F827A939E3AF}"/>
            </a:ext>
          </a:extLst>
        </xdr:cNvPr>
        <xdr:cNvSpPr/>
      </xdr:nvSpPr>
      <xdr:spPr>
        <a:xfrm>
          <a:off x="1968500" y="1865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15784</xdr:rowOff>
    </xdr:from>
    <xdr:to>
      <xdr:col>15</xdr:col>
      <xdr:colOff>50800</xdr:colOff>
      <xdr:row>109</xdr:row>
      <xdr:rowOff>20682</xdr:rowOff>
    </xdr:to>
    <xdr:cxnSp macro="">
      <xdr:nvCxnSpPr>
        <xdr:cNvPr id="425" name="直線コネクタ 424">
          <a:extLst>
            <a:ext uri="{FF2B5EF4-FFF2-40B4-BE49-F238E27FC236}">
              <a16:creationId xmlns:a16="http://schemas.microsoft.com/office/drawing/2014/main" id="{C945160E-65C3-42E8-B4C5-1CDDBDDA0B99}"/>
            </a:ext>
          </a:extLst>
        </xdr:cNvPr>
        <xdr:cNvCxnSpPr/>
      </xdr:nvCxnSpPr>
      <xdr:spPr>
        <a:xfrm flipV="1">
          <a:off x="2019300" y="18703834"/>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141332</xdr:rowOff>
    </xdr:from>
    <xdr:to>
      <xdr:col>6</xdr:col>
      <xdr:colOff>38100</xdr:colOff>
      <xdr:row>109</xdr:row>
      <xdr:rowOff>71482</xdr:rowOff>
    </xdr:to>
    <xdr:sp macro="" textlink="">
      <xdr:nvSpPr>
        <xdr:cNvPr id="426" name="楕円 425">
          <a:extLst>
            <a:ext uri="{FF2B5EF4-FFF2-40B4-BE49-F238E27FC236}">
              <a16:creationId xmlns:a16="http://schemas.microsoft.com/office/drawing/2014/main" id="{ADD8C50C-D208-412A-9496-95F2D5F44E95}"/>
            </a:ext>
          </a:extLst>
        </xdr:cNvPr>
        <xdr:cNvSpPr/>
      </xdr:nvSpPr>
      <xdr:spPr>
        <a:xfrm>
          <a:off x="1079500" y="1865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20682</xdr:rowOff>
    </xdr:from>
    <xdr:to>
      <xdr:col>10</xdr:col>
      <xdr:colOff>114300</xdr:colOff>
      <xdr:row>109</xdr:row>
      <xdr:rowOff>20682</xdr:rowOff>
    </xdr:to>
    <xdr:cxnSp macro="">
      <xdr:nvCxnSpPr>
        <xdr:cNvPr id="427" name="直線コネクタ 426">
          <a:extLst>
            <a:ext uri="{FF2B5EF4-FFF2-40B4-BE49-F238E27FC236}">
              <a16:creationId xmlns:a16="http://schemas.microsoft.com/office/drawing/2014/main" id="{008E3068-5036-49E5-80DE-B29CA200669C}"/>
            </a:ext>
          </a:extLst>
        </xdr:cNvPr>
        <xdr:cNvCxnSpPr/>
      </xdr:nvCxnSpPr>
      <xdr:spPr>
        <a:xfrm>
          <a:off x="1130300" y="187087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24328</xdr:rowOff>
    </xdr:from>
    <xdr:ext cx="405111" cy="259045"/>
    <xdr:sp macro="" textlink="">
      <xdr:nvSpPr>
        <xdr:cNvPr id="428" name="n_1aveValue【港湾・漁港】&#10;有形固定資産減価償却率">
          <a:extLst>
            <a:ext uri="{FF2B5EF4-FFF2-40B4-BE49-F238E27FC236}">
              <a16:creationId xmlns:a16="http://schemas.microsoft.com/office/drawing/2014/main" id="{CC00D61B-8893-4D42-992D-388A57F99B3A}"/>
            </a:ext>
          </a:extLst>
        </xdr:cNvPr>
        <xdr:cNvSpPr txBox="1"/>
      </xdr:nvSpPr>
      <xdr:spPr>
        <a:xfrm>
          <a:off x="3582044" y="1785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156590</xdr:rowOff>
    </xdr:from>
    <xdr:ext cx="405111" cy="259045"/>
    <xdr:sp macro="" textlink="">
      <xdr:nvSpPr>
        <xdr:cNvPr id="429" name="n_2aveValue【港湾・漁港】&#10;有形固定資産減価償却率">
          <a:extLst>
            <a:ext uri="{FF2B5EF4-FFF2-40B4-BE49-F238E27FC236}">
              <a16:creationId xmlns:a16="http://schemas.microsoft.com/office/drawing/2014/main" id="{BD7FF25B-548E-4D5E-A0DE-3D6886CB5F8E}"/>
            </a:ext>
          </a:extLst>
        </xdr:cNvPr>
        <xdr:cNvSpPr txBox="1"/>
      </xdr:nvSpPr>
      <xdr:spPr>
        <a:xfrm>
          <a:off x="2705744" y="1781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151691</xdr:rowOff>
    </xdr:from>
    <xdr:ext cx="405111" cy="259045"/>
    <xdr:sp macro="" textlink="">
      <xdr:nvSpPr>
        <xdr:cNvPr id="430" name="n_3aveValue【港湾・漁港】&#10;有形固定資産減価償却率">
          <a:extLst>
            <a:ext uri="{FF2B5EF4-FFF2-40B4-BE49-F238E27FC236}">
              <a16:creationId xmlns:a16="http://schemas.microsoft.com/office/drawing/2014/main" id="{C723A50B-B1AF-44EB-A72C-5557E609A0E9}"/>
            </a:ext>
          </a:extLst>
        </xdr:cNvPr>
        <xdr:cNvSpPr txBox="1"/>
      </xdr:nvSpPr>
      <xdr:spPr>
        <a:xfrm>
          <a:off x="18167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8000</xdr:rowOff>
    </xdr:from>
    <xdr:ext cx="405111" cy="259045"/>
    <xdr:sp macro="" textlink="">
      <xdr:nvSpPr>
        <xdr:cNvPr id="431" name="n_4aveValue【港湾・漁港】&#10;有形固定資産減価償却率">
          <a:extLst>
            <a:ext uri="{FF2B5EF4-FFF2-40B4-BE49-F238E27FC236}">
              <a16:creationId xmlns:a16="http://schemas.microsoft.com/office/drawing/2014/main" id="{7DED805D-47ED-4D6D-BAED-D1E602EB7B02}"/>
            </a:ext>
          </a:extLst>
        </xdr:cNvPr>
        <xdr:cNvSpPr txBox="1"/>
      </xdr:nvSpPr>
      <xdr:spPr>
        <a:xfrm>
          <a:off x="927744" y="1749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57711</xdr:rowOff>
    </xdr:from>
    <xdr:ext cx="405111" cy="259045"/>
    <xdr:sp macro="" textlink="">
      <xdr:nvSpPr>
        <xdr:cNvPr id="432" name="n_1mainValue【港湾・漁港】&#10;有形固定資産減価償却率">
          <a:extLst>
            <a:ext uri="{FF2B5EF4-FFF2-40B4-BE49-F238E27FC236}">
              <a16:creationId xmlns:a16="http://schemas.microsoft.com/office/drawing/2014/main" id="{C31A9366-0212-4158-8278-0A95BB142E62}"/>
            </a:ext>
          </a:extLst>
        </xdr:cNvPr>
        <xdr:cNvSpPr txBox="1"/>
      </xdr:nvSpPr>
      <xdr:spPr>
        <a:xfrm>
          <a:off x="3582044" y="1874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57711</xdr:rowOff>
    </xdr:from>
    <xdr:ext cx="405111" cy="259045"/>
    <xdr:sp macro="" textlink="">
      <xdr:nvSpPr>
        <xdr:cNvPr id="433" name="n_2mainValue【港湾・漁港】&#10;有形固定資産減価償却率">
          <a:extLst>
            <a:ext uri="{FF2B5EF4-FFF2-40B4-BE49-F238E27FC236}">
              <a16:creationId xmlns:a16="http://schemas.microsoft.com/office/drawing/2014/main" id="{99D3012C-96DD-42C1-B6C8-FCFD21025E47}"/>
            </a:ext>
          </a:extLst>
        </xdr:cNvPr>
        <xdr:cNvSpPr txBox="1"/>
      </xdr:nvSpPr>
      <xdr:spPr>
        <a:xfrm>
          <a:off x="2705744" y="1874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62609</xdr:rowOff>
    </xdr:from>
    <xdr:ext cx="405111" cy="259045"/>
    <xdr:sp macro="" textlink="">
      <xdr:nvSpPr>
        <xdr:cNvPr id="434" name="n_3mainValue【港湾・漁港】&#10;有形固定資産減価償却率">
          <a:extLst>
            <a:ext uri="{FF2B5EF4-FFF2-40B4-BE49-F238E27FC236}">
              <a16:creationId xmlns:a16="http://schemas.microsoft.com/office/drawing/2014/main" id="{FCB53AE8-E67D-4103-9AFA-52F4211277A6}"/>
            </a:ext>
          </a:extLst>
        </xdr:cNvPr>
        <xdr:cNvSpPr txBox="1"/>
      </xdr:nvSpPr>
      <xdr:spPr>
        <a:xfrm>
          <a:off x="1816744" y="1875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62609</xdr:rowOff>
    </xdr:from>
    <xdr:ext cx="405111" cy="259045"/>
    <xdr:sp macro="" textlink="">
      <xdr:nvSpPr>
        <xdr:cNvPr id="435" name="n_4mainValue【港湾・漁港】&#10;有形固定資産減価償却率">
          <a:extLst>
            <a:ext uri="{FF2B5EF4-FFF2-40B4-BE49-F238E27FC236}">
              <a16:creationId xmlns:a16="http://schemas.microsoft.com/office/drawing/2014/main" id="{34D038B8-3FBD-4571-9310-5206E7B4FF51}"/>
            </a:ext>
          </a:extLst>
        </xdr:cNvPr>
        <xdr:cNvSpPr txBox="1"/>
      </xdr:nvSpPr>
      <xdr:spPr>
        <a:xfrm>
          <a:off x="927744" y="1875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7B39B616-6A95-4E3F-B0DD-DFEC3270DCC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46F1AC94-49D0-4B67-ABCA-8937CE8FC16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AA1AAD7E-8CB8-41DD-BFE6-200D75E0641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5B8025A5-E8DD-478D-8266-0284CACA5CB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C5033077-EF79-4B63-80A2-AAA3D67A9DF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4F0BA2E2-390A-47C1-AC05-B30912ED65E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C5BF66B0-5D84-424A-8DBC-850AB0475EF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1B933B37-E408-494C-BE6E-2770AD57B46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FDDC40DE-EC39-4717-A839-8B2FE4559D8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F660DECC-60BA-42EE-AB80-F30284C0F8B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A8FB7511-3C1E-4A6D-9F94-C03207CC5B8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7" name="テキスト ボックス 446">
          <a:extLst>
            <a:ext uri="{FF2B5EF4-FFF2-40B4-BE49-F238E27FC236}">
              <a16:creationId xmlns:a16="http://schemas.microsoft.com/office/drawing/2014/main" id="{15D27F12-5BEC-4C5E-888B-801291BCCEBC}"/>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14DE0C30-8514-419D-B73A-AFAB07C457E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9" name="テキスト ボックス 448">
          <a:extLst>
            <a:ext uri="{FF2B5EF4-FFF2-40B4-BE49-F238E27FC236}">
              <a16:creationId xmlns:a16="http://schemas.microsoft.com/office/drawing/2014/main" id="{C41DAF31-FEA5-469A-A83B-9C0D51F5E3CC}"/>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DAEEECC2-A835-472B-9227-D5A1E581CBE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1" name="テキスト ボックス 450">
          <a:extLst>
            <a:ext uri="{FF2B5EF4-FFF2-40B4-BE49-F238E27FC236}">
              <a16:creationId xmlns:a16="http://schemas.microsoft.com/office/drawing/2014/main" id="{F1B04B61-B738-4B36-92CC-9F02B8DED81E}"/>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776F07F3-18AB-405E-9CE5-DDE2A29F612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3" name="テキスト ボックス 452">
          <a:extLst>
            <a:ext uri="{FF2B5EF4-FFF2-40B4-BE49-F238E27FC236}">
              <a16:creationId xmlns:a16="http://schemas.microsoft.com/office/drawing/2014/main" id="{7C094275-3D75-437C-9181-AC7607A38CC2}"/>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585B5CB2-02AA-4E02-A1BF-EFB55C21881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5" name="テキスト ボックス 454">
          <a:extLst>
            <a:ext uri="{FF2B5EF4-FFF2-40B4-BE49-F238E27FC236}">
              <a16:creationId xmlns:a16="http://schemas.microsoft.com/office/drawing/2014/main" id="{2AF82F0D-2D88-41F4-A6AE-8DEDFFB9300B}"/>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7966A416-90BF-489B-A5C9-2324485B07D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7" name="テキスト ボックス 456">
          <a:extLst>
            <a:ext uri="{FF2B5EF4-FFF2-40B4-BE49-F238E27FC236}">
              <a16:creationId xmlns:a16="http://schemas.microsoft.com/office/drawing/2014/main" id="{E7DFADA3-348C-4ED2-8305-98918691A7F6}"/>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港湾・漁港】&#10;一人当たり有形固定資産（償却資産）額グラフ枠">
          <a:extLst>
            <a:ext uri="{FF2B5EF4-FFF2-40B4-BE49-F238E27FC236}">
              <a16:creationId xmlns:a16="http://schemas.microsoft.com/office/drawing/2014/main" id="{88E475D3-EE32-4F09-84F9-0652BAA1063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69129</xdr:rowOff>
    </xdr:from>
    <xdr:to>
      <xdr:col>54</xdr:col>
      <xdr:colOff>189865</xdr:colOff>
      <xdr:row>108</xdr:row>
      <xdr:rowOff>152400</xdr:rowOff>
    </xdr:to>
    <xdr:cxnSp macro="">
      <xdr:nvCxnSpPr>
        <xdr:cNvPr id="459" name="直線コネクタ 458">
          <a:extLst>
            <a:ext uri="{FF2B5EF4-FFF2-40B4-BE49-F238E27FC236}">
              <a16:creationId xmlns:a16="http://schemas.microsoft.com/office/drawing/2014/main" id="{55C34022-D2FF-4F3D-A978-A651EDEDCF13}"/>
            </a:ext>
          </a:extLst>
        </xdr:cNvPr>
        <xdr:cNvCxnSpPr/>
      </xdr:nvCxnSpPr>
      <xdr:spPr>
        <a:xfrm flipV="1">
          <a:off x="10476865" y="17214129"/>
          <a:ext cx="0" cy="145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156227</xdr:rowOff>
    </xdr:from>
    <xdr:ext cx="249299" cy="259045"/>
    <xdr:sp macro="" textlink="">
      <xdr:nvSpPr>
        <xdr:cNvPr id="460" name="【港湾・漁港】&#10;一人当たり有形固定資産（償却資産）額最小値テキスト">
          <a:extLst>
            <a:ext uri="{FF2B5EF4-FFF2-40B4-BE49-F238E27FC236}">
              <a16:creationId xmlns:a16="http://schemas.microsoft.com/office/drawing/2014/main" id="{125D5D4B-0409-43E0-A06C-12C0A395A356}"/>
            </a:ext>
          </a:extLst>
        </xdr:cNvPr>
        <xdr:cNvSpPr txBox="1"/>
      </xdr:nvSpPr>
      <xdr:spPr>
        <a:xfrm>
          <a:off x="10515600" y="1867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152400</xdr:rowOff>
    </xdr:from>
    <xdr:to>
      <xdr:col>55</xdr:col>
      <xdr:colOff>88900</xdr:colOff>
      <xdr:row>108</xdr:row>
      <xdr:rowOff>152400</xdr:rowOff>
    </xdr:to>
    <xdr:cxnSp macro="">
      <xdr:nvCxnSpPr>
        <xdr:cNvPr id="461" name="直線コネクタ 460">
          <a:extLst>
            <a:ext uri="{FF2B5EF4-FFF2-40B4-BE49-F238E27FC236}">
              <a16:creationId xmlns:a16="http://schemas.microsoft.com/office/drawing/2014/main" id="{B0378F48-D234-4746-8D69-F8BBAA9BFF9F}"/>
            </a:ext>
          </a:extLst>
        </xdr:cNvPr>
        <xdr:cNvCxnSpPr/>
      </xdr:nvCxnSpPr>
      <xdr:spPr>
        <a:xfrm>
          <a:off x="10388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15806</xdr:rowOff>
    </xdr:from>
    <xdr:ext cx="599010" cy="259045"/>
    <xdr:sp macro="" textlink="">
      <xdr:nvSpPr>
        <xdr:cNvPr id="462" name="【港湾・漁港】&#10;一人当たり有形固定資産（償却資産）額最大値テキスト">
          <a:extLst>
            <a:ext uri="{FF2B5EF4-FFF2-40B4-BE49-F238E27FC236}">
              <a16:creationId xmlns:a16="http://schemas.microsoft.com/office/drawing/2014/main" id="{2C56F0FD-DEED-4001-84FA-F28305959F5B}"/>
            </a:ext>
          </a:extLst>
        </xdr:cNvPr>
        <xdr:cNvSpPr txBox="1"/>
      </xdr:nvSpPr>
      <xdr:spPr>
        <a:xfrm>
          <a:off x="10515600" y="16989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69129</xdr:rowOff>
    </xdr:from>
    <xdr:to>
      <xdr:col>55</xdr:col>
      <xdr:colOff>88900</xdr:colOff>
      <xdr:row>100</xdr:row>
      <xdr:rowOff>69129</xdr:rowOff>
    </xdr:to>
    <xdr:cxnSp macro="">
      <xdr:nvCxnSpPr>
        <xdr:cNvPr id="463" name="直線コネクタ 462">
          <a:extLst>
            <a:ext uri="{FF2B5EF4-FFF2-40B4-BE49-F238E27FC236}">
              <a16:creationId xmlns:a16="http://schemas.microsoft.com/office/drawing/2014/main" id="{B0D84F39-3B28-42FF-AB3C-BAD695F2EADD}"/>
            </a:ext>
          </a:extLst>
        </xdr:cNvPr>
        <xdr:cNvCxnSpPr/>
      </xdr:nvCxnSpPr>
      <xdr:spPr>
        <a:xfrm>
          <a:off x="10388600" y="17214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41408</xdr:rowOff>
    </xdr:from>
    <xdr:ext cx="599010" cy="259045"/>
    <xdr:sp macro="" textlink="">
      <xdr:nvSpPr>
        <xdr:cNvPr id="464" name="【港湾・漁港】&#10;一人当たり有形固定資産（償却資産）額平均値テキスト">
          <a:extLst>
            <a:ext uri="{FF2B5EF4-FFF2-40B4-BE49-F238E27FC236}">
              <a16:creationId xmlns:a16="http://schemas.microsoft.com/office/drawing/2014/main" id="{144ECA0C-96C7-44D4-BB44-1882EDBE0C4E}"/>
            </a:ext>
          </a:extLst>
        </xdr:cNvPr>
        <xdr:cNvSpPr txBox="1"/>
      </xdr:nvSpPr>
      <xdr:spPr>
        <a:xfrm>
          <a:off x="10515600" y="178722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18531</xdr:rowOff>
    </xdr:from>
    <xdr:to>
      <xdr:col>55</xdr:col>
      <xdr:colOff>50800</xdr:colOff>
      <xdr:row>105</xdr:row>
      <xdr:rowOff>120131</xdr:rowOff>
    </xdr:to>
    <xdr:sp macro="" textlink="">
      <xdr:nvSpPr>
        <xdr:cNvPr id="465" name="フローチャート: 判断 464">
          <a:extLst>
            <a:ext uri="{FF2B5EF4-FFF2-40B4-BE49-F238E27FC236}">
              <a16:creationId xmlns:a16="http://schemas.microsoft.com/office/drawing/2014/main" id="{8C1197F1-97B7-44BC-8150-088B9598E34B}"/>
            </a:ext>
          </a:extLst>
        </xdr:cNvPr>
        <xdr:cNvSpPr/>
      </xdr:nvSpPr>
      <xdr:spPr>
        <a:xfrm>
          <a:off x="10426700" y="1802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88505</xdr:rowOff>
    </xdr:from>
    <xdr:to>
      <xdr:col>50</xdr:col>
      <xdr:colOff>165100</xdr:colOff>
      <xdr:row>105</xdr:row>
      <xdr:rowOff>18655</xdr:rowOff>
    </xdr:to>
    <xdr:sp macro="" textlink="">
      <xdr:nvSpPr>
        <xdr:cNvPr id="466" name="フローチャート: 判断 465">
          <a:extLst>
            <a:ext uri="{FF2B5EF4-FFF2-40B4-BE49-F238E27FC236}">
              <a16:creationId xmlns:a16="http://schemas.microsoft.com/office/drawing/2014/main" id="{3E5017C9-FD4A-40C8-B9A3-5DD640B0A328}"/>
            </a:ext>
          </a:extLst>
        </xdr:cNvPr>
        <xdr:cNvSpPr/>
      </xdr:nvSpPr>
      <xdr:spPr>
        <a:xfrm>
          <a:off x="9588500" y="1791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64784</xdr:rowOff>
    </xdr:from>
    <xdr:to>
      <xdr:col>46</xdr:col>
      <xdr:colOff>38100</xdr:colOff>
      <xdr:row>104</xdr:row>
      <xdr:rowOff>166384</xdr:rowOff>
    </xdr:to>
    <xdr:sp macro="" textlink="">
      <xdr:nvSpPr>
        <xdr:cNvPr id="467" name="フローチャート: 判断 466">
          <a:extLst>
            <a:ext uri="{FF2B5EF4-FFF2-40B4-BE49-F238E27FC236}">
              <a16:creationId xmlns:a16="http://schemas.microsoft.com/office/drawing/2014/main" id="{01A2C28C-51E2-4685-91CF-50C0BAE17178}"/>
            </a:ext>
          </a:extLst>
        </xdr:cNvPr>
        <xdr:cNvSpPr/>
      </xdr:nvSpPr>
      <xdr:spPr>
        <a:xfrm>
          <a:off x="8699500" y="1789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118894</xdr:rowOff>
    </xdr:from>
    <xdr:to>
      <xdr:col>41</xdr:col>
      <xdr:colOff>101600</xdr:colOff>
      <xdr:row>105</xdr:row>
      <xdr:rowOff>49044</xdr:rowOff>
    </xdr:to>
    <xdr:sp macro="" textlink="">
      <xdr:nvSpPr>
        <xdr:cNvPr id="468" name="フローチャート: 判断 467">
          <a:extLst>
            <a:ext uri="{FF2B5EF4-FFF2-40B4-BE49-F238E27FC236}">
              <a16:creationId xmlns:a16="http://schemas.microsoft.com/office/drawing/2014/main" id="{7221FE54-1012-410B-8CD0-3A3C4AF0546B}"/>
            </a:ext>
          </a:extLst>
        </xdr:cNvPr>
        <xdr:cNvSpPr/>
      </xdr:nvSpPr>
      <xdr:spPr>
        <a:xfrm>
          <a:off x="7810500" y="1794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78386</xdr:rowOff>
    </xdr:from>
    <xdr:to>
      <xdr:col>36</xdr:col>
      <xdr:colOff>165100</xdr:colOff>
      <xdr:row>105</xdr:row>
      <xdr:rowOff>8536</xdr:rowOff>
    </xdr:to>
    <xdr:sp macro="" textlink="">
      <xdr:nvSpPr>
        <xdr:cNvPr id="469" name="フローチャート: 判断 468">
          <a:extLst>
            <a:ext uri="{FF2B5EF4-FFF2-40B4-BE49-F238E27FC236}">
              <a16:creationId xmlns:a16="http://schemas.microsoft.com/office/drawing/2014/main" id="{18C24612-62D2-41AB-9931-3E6614D4BD34}"/>
            </a:ext>
          </a:extLst>
        </xdr:cNvPr>
        <xdr:cNvSpPr/>
      </xdr:nvSpPr>
      <xdr:spPr>
        <a:xfrm>
          <a:off x="6921500" y="17909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BFAA797-83E2-4CB9-AAAD-83DA89790A0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3BFC03E-67F9-45DB-A2A0-BF8759C281D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49B2314-95FC-4C70-BE07-2F0E477B7CA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67EB79B-1F88-4795-88F9-17FFB458251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6F6A6BE-9287-4D78-8BD7-81CF95567A3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19665</xdr:rowOff>
    </xdr:from>
    <xdr:to>
      <xdr:col>55</xdr:col>
      <xdr:colOff>50800</xdr:colOff>
      <xdr:row>105</xdr:row>
      <xdr:rowOff>121265</xdr:rowOff>
    </xdr:to>
    <xdr:sp macro="" textlink="">
      <xdr:nvSpPr>
        <xdr:cNvPr id="475" name="楕円 474">
          <a:extLst>
            <a:ext uri="{FF2B5EF4-FFF2-40B4-BE49-F238E27FC236}">
              <a16:creationId xmlns:a16="http://schemas.microsoft.com/office/drawing/2014/main" id="{D5F95156-E7DB-4DB8-B1E9-30040D878676}"/>
            </a:ext>
          </a:extLst>
        </xdr:cNvPr>
        <xdr:cNvSpPr/>
      </xdr:nvSpPr>
      <xdr:spPr>
        <a:xfrm>
          <a:off x="10426700" y="1802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169542</xdr:rowOff>
    </xdr:from>
    <xdr:ext cx="599010" cy="259045"/>
    <xdr:sp macro="" textlink="">
      <xdr:nvSpPr>
        <xdr:cNvPr id="476" name="【港湾・漁港】&#10;一人当たり有形固定資産（償却資産）額該当値テキスト">
          <a:extLst>
            <a:ext uri="{FF2B5EF4-FFF2-40B4-BE49-F238E27FC236}">
              <a16:creationId xmlns:a16="http://schemas.microsoft.com/office/drawing/2014/main" id="{CA463BF7-EF13-47E9-9B1A-4F2FAE2C06EA}"/>
            </a:ext>
          </a:extLst>
        </xdr:cNvPr>
        <xdr:cNvSpPr txBox="1"/>
      </xdr:nvSpPr>
      <xdr:spPr>
        <a:xfrm>
          <a:off x="10515600" y="1800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25423</xdr:rowOff>
    </xdr:from>
    <xdr:to>
      <xdr:col>50</xdr:col>
      <xdr:colOff>165100</xdr:colOff>
      <xdr:row>105</xdr:row>
      <xdr:rowOff>127023</xdr:rowOff>
    </xdr:to>
    <xdr:sp macro="" textlink="">
      <xdr:nvSpPr>
        <xdr:cNvPr id="477" name="楕円 476">
          <a:extLst>
            <a:ext uri="{FF2B5EF4-FFF2-40B4-BE49-F238E27FC236}">
              <a16:creationId xmlns:a16="http://schemas.microsoft.com/office/drawing/2014/main" id="{D105AFB6-E372-4338-AF14-DF300349F3DD}"/>
            </a:ext>
          </a:extLst>
        </xdr:cNvPr>
        <xdr:cNvSpPr/>
      </xdr:nvSpPr>
      <xdr:spPr>
        <a:xfrm>
          <a:off x="9588500" y="1802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70465</xdr:rowOff>
    </xdr:from>
    <xdr:to>
      <xdr:col>55</xdr:col>
      <xdr:colOff>0</xdr:colOff>
      <xdr:row>105</xdr:row>
      <xdr:rowOff>76223</xdr:rowOff>
    </xdr:to>
    <xdr:cxnSp macro="">
      <xdr:nvCxnSpPr>
        <xdr:cNvPr id="478" name="直線コネクタ 477">
          <a:extLst>
            <a:ext uri="{FF2B5EF4-FFF2-40B4-BE49-F238E27FC236}">
              <a16:creationId xmlns:a16="http://schemas.microsoft.com/office/drawing/2014/main" id="{5BFA2AC8-F010-4BFB-8B45-A0383D48607A}"/>
            </a:ext>
          </a:extLst>
        </xdr:cNvPr>
        <xdr:cNvCxnSpPr/>
      </xdr:nvCxnSpPr>
      <xdr:spPr>
        <a:xfrm flipV="1">
          <a:off x="9639300" y="18072715"/>
          <a:ext cx="838200" cy="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31198</xdr:rowOff>
    </xdr:from>
    <xdr:to>
      <xdr:col>46</xdr:col>
      <xdr:colOff>38100</xdr:colOff>
      <xdr:row>105</xdr:row>
      <xdr:rowOff>132798</xdr:rowOff>
    </xdr:to>
    <xdr:sp macro="" textlink="">
      <xdr:nvSpPr>
        <xdr:cNvPr id="479" name="楕円 478">
          <a:extLst>
            <a:ext uri="{FF2B5EF4-FFF2-40B4-BE49-F238E27FC236}">
              <a16:creationId xmlns:a16="http://schemas.microsoft.com/office/drawing/2014/main" id="{02BD5373-98AB-4EAE-9686-571A93D79D2D}"/>
            </a:ext>
          </a:extLst>
        </xdr:cNvPr>
        <xdr:cNvSpPr/>
      </xdr:nvSpPr>
      <xdr:spPr>
        <a:xfrm>
          <a:off x="8699500" y="1803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76223</xdr:rowOff>
    </xdr:from>
    <xdr:to>
      <xdr:col>50</xdr:col>
      <xdr:colOff>114300</xdr:colOff>
      <xdr:row>105</xdr:row>
      <xdr:rowOff>81998</xdr:rowOff>
    </xdr:to>
    <xdr:cxnSp macro="">
      <xdr:nvCxnSpPr>
        <xdr:cNvPr id="480" name="直線コネクタ 479">
          <a:extLst>
            <a:ext uri="{FF2B5EF4-FFF2-40B4-BE49-F238E27FC236}">
              <a16:creationId xmlns:a16="http://schemas.microsoft.com/office/drawing/2014/main" id="{6A2EBCFB-4777-4556-BBC4-88334F9A9472}"/>
            </a:ext>
          </a:extLst>
        </xdr:cNvPr>
        <xdr:cNvCxnSpPr/>
      </xdr:nvCxnSpPr>
      <xdr:spPr>
        <a:xfrm flipV="1">
          <a:off x="8750300" y="18078473"/>
          <a:ext cx="889000" cy="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36396</xdr:rowOff>
    </xdr:from>
    <xdr:to>
      <xdr:col>41</xdr:col>
      <xdr:colOff>101600</xdr:colOff>
      <xdr:row>105</xdr:row>
      <xdr:rowOff>137996</xdr:rowOff>
    </xdr:to>
    <xdr:sp macro="" textlink="">
      <xdr:nvSpPr>
        <xdr:cNvPr id="481" name="楕円 480">
          <a:extLst>
            <a:ext uri="{FF2B5EF4-FFF2-40B4-BE49-F238E27FC236}">
              <a16:creationId xmlns:a16="http://schemas.microsoft.com/office/drawing/2014/main" id="{0F8DBA33-EA77-4226-876D-67E7239E886F}"/>
            </a:ext>
          </a:extLst>
        </xdr:cNvPr>
        <xdr:cNvSpPr/>
      </xdr:nvSpPr>
      <xdr:spPr>
        <a:xfrm>
          <a:off x="7810500" y="1803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81998</xdr:rowOff>
    </xdr:from>
    <xdr:to>
      <xdr:col>45</xdr:col>
      <xdr:colOff>177800</xdr:colOff>
      <xdr:row>105</xdr:row>
      <xdr:rowOff>87196</xdr:rowOff>
    </xdr:to>
    <xdr:cxnSp macro="">
      <xdr:nvCxnSpPr>
        <xdr:cNvPr id="482" name="直線コネクタ 481">
          <a:extLst>
            <a:ext uri="{FF2B5EF4-FFF2-40B4-BE49-F238E27FC236}">
              <a16:creationId xmlns:a16="http://schemas.microsoft.com/office/drawing/2014/main" id="{36FB176C-7FAD-4355-A215-3CD0AA8D80AE}"/>
            </a:ext>
          </a:extLst>
        </xdr:cNvPr>
        <xdr:cNvCxnSpPr/>
      </xdr:nvCxnSpPr>
      <xdr:spPr>
        <a:xfrm flipV="1">
          <a:off x="7861300" y="18084248"/>
          <a:ext cx="889000" cy="5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39985</xdr:rowOff>
    </xdr:from>
    <xdr:to>
      <xdr:col>36</xdr:col>
      <xdr:colOff>165100</xdr:colOff>
      <xdr:row>105</xdr:row>
      <xdr:rowOff>141585</xdr:rowOff>
    </xdr:to>
    <xdr:sp macro="" textlink="">
      <xdr:nvSpPr>
        <xdr:cNvPr id="483" name="楕円 482">
          <a:extLst>
            <a:ext uri="{FF2B5EF4-FFF2-40B4-BE49-F238E27FC236}">
              <a16:creationId xmlns:a16="http://schemas.microsoft.com/office/drawing/2014/main" id="{3B8B51BB-3A6C-4067-8D69-8B5AD6F62CAD}"/>
            </a:ext>
          </a:extLst>
        </xdr:cNvPr>
        <xdr:cNvSpPr/>
      </xdr:nvSpPr>
      <xdr:spPr>
        <a:xfrm>
          <a:off x="6921500" y="180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87196</xdr:rowOff>
    </xdr:from>
    <xdr:to>
      <xdr:col>41</xdr:col>
      <xdr:colOff>50800</xdr:colOff>
      <xdr:row>105</xdr:row>
      <xdr:rowOff>90785</xdr:rowOff>
    </xdr:to>
    <xdr:cxnSp macro="">
      <xdr:nvCxnSpPr>
        <xdr:cNvPr id="484" name="直線コネクタ 483">
          <a:extLst>
            <a:ext uri="{FF2B5EF4-FFF2-40B4-BE49-F238E27FC236}">
              <a16:creationId xmlns:a16="http://schemas.microsoft.com/office/drawing/2014/main" id="{DCC5EEB7-A2D6-41BD-8D60-872878968D94}"/>
            </a:ext>
          </a:extLst>
        </xdr:cNvPr>
        <xdr:cNvCxnSpPr/>
      </xdr:nvCxnSpPr>
      <xdr:spPr>
        <a:xfrm flipV="1">
          <a:off x="6972300" y="18089446"/>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103</xdr:row>
      <xdr:rowOff>35182</xdr:rowOff>
    </xdr:from>
    <xdr:ext cx="599010" cy="259045"/>
    <xdr:sp macro="" textlink="">
      <xdr:nvSpPr>
        <xdr:cNvPr id="485" name="n_1aveValue【港湾・漁港】&#10;一人当たり有形固定資産（償却資産）額">
          <a:extLst>
            <a:ext uri="{FF2B5EF4-FFF2-40B4-BE49-F238E27FC236}">
              <a16:creationId xmlns:a16="http://schemas.microsoft.com/office/drawing/2014/main" id="{CE0BA247-0BD6-4245-B294-55BAAC177B68}"/>
            </a:ext>
          </a:extLst>
        </xdr:cNvPr>
        <xdr:cNvSpPr txBox="1"/>
      </xdr:nvSpPr>
      <xdr:spPr>
        <a:xfrm>
          <a:off x="9327095" y="17694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11461</xdr:rowOff>
    </xdr:from>
    <xdr:ext cx="599010" cy="259045"/>
    <xdr:sp macro="" textlink="">
      <xdr:nvSpPr>
        <xdr:cNvPr id="486" name="n_2aveValue【港湾・漁港】&#10;一人当たり有形固定資産（償却資産）額">
          <a:extLst>
            <a:ext uri="{FF2B5EF4-FFF2-40B4-BE49-F238E27FC236}">
              <a16:creationId xmlns:a16="http://schemas.microsoft.com/office/drawing/2014/main" id="{984D05C6-4052-4904-8F91-BC62BFC2BA1D}"/>
            </a:ext>
          </a:extLst>
        </xdr:cNvPr>
        <xdr:cNvSpPr txBox="1"/>
      </xdr:nvSpPr>
      <xdr:spPr>
        <a:xfrm>
          <a:off x="8450795" y="17670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65571</xdr:rowOff>
    </xdr:from>
    <xdr:ext cx="599010" cy="259045"/>
    <xdr:sp macro="" textlink="">
      <xdr:nvSpPr>
        <xdr:cNvPr id="487" name="n_3aveValue【港湾・漁港】&#10;一人当たり有形固定資産（償却資産）額">
          <a:extLst>
            <a:ext uri="{FF2B5EF4-FFF2-40B4-BE49-F238E27FC236}">
              <a16:creationId xmlns:a16="http://schemas.microsoft.com/office/drawing/2014/main" id="{9E1DC880-AFD9-43DD-B54F-4DBD0CD60DD8}"/>
            </a:ext>
          </a:extLst>
        </xdr:cNvPr>
        <xdr:cNvSpPr txBox="1"/>
      </xdr:nvSpPr>
      <xdr:spPr>
        <a:xfrm>
          <a:off x="7561795" y="17724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25063</xdr:rowOff>
    </xdr:from>
    <xdr:ext cx="599010" cy="259045"/>
    <xdr:sp macro="" textlink="">
      <xdr:nvSpPr>
        <xdr:cNvPr id="488" name="n_4aveValue【港湾・漁港】&#10;一人当たり有形固定資産（償却資産）額">
          <a:extLst>
            <a:ext uri="{FF2B5EF4-FFF2-40B4-BE49-F238E27FC236}">
              <a16:creationId xmlns:a16="http://schemas.microsoft.com/office/drawing/2014/main" id="{A27D9B61-A780-46D2-B887-9B80DC8C9F2A}"/>
            </a:ext>
          </a:extLst>
        </xdr:cNvPr>
        <xdr:cNvSpPr txBox="1"/>
      </xdr:nvSpPr>
      <xdr:spPr>
        <a:xfrm>
          <a:off x="6672795" y="17684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118150</xdr:rowOff>
    </xdr:from>
    <xdr:ext cx="599010" cy="259045"/>
    <xdr:sp macro="" textlink="">
      <xdr:nvSpPr>
        <xdr:cNvPr id="489" name="n_1mainValue【港湾・漁港】&#10;一人当たり有形固定資産（償却資産）額">
          <a:extLst>
            <a:ext uri="{FF2B5EF4-FFF2-40B4-BE49-F238E27FC236}">
              <a16:creationId xmlns:a16="http://schemas.microsoft.com/office/drawing/2014/main" id="{604A1762-0C0B-447E-88BF-84004130930F}"/>
            </a:ext>
          </a:extLst>
        </xdr:cNvPr>
        <xdr:cNvSpPr txBox="1"/>
      </xdr:nvSpPr>
      <xdr:spPr>
        <a:xfrm>
          <a:off x="9327095" y="18120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123925</xdr:rowOff>
    </xdr:from>
    <xdr:ext cx="599010" cy="259045"/>
    <xdr:sp macro="" textlink="">
      <xdr:nvSpPr>
        <xdr:cNvPr id="490" name="n_2mainValue【港湾・漁港】&#10;一人当たり有形固定資産（償却資産）額">
          <a:extLst>
            <a:ext uri="{FF2B5EF4-FFF2-40B4-BE49-F238E27FC236}">
              <a16:creationId xmlns:a16="http://schemas.microsoft.com/office/drawing/2014/main" id="{9C94156C-CA56-4319-92DD-13F15796F067}"/>
            </a:ext>
          </a:extLst>
        </xdr:cNvPr>
        <xdr:cNvSpPr txBox="1"/>
      </xdr:nvSpPr>
      <xdr:spPr>
        <a:xfrm>
          <a:off x="8450795" y="18126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129123</xdr:rowOff>
    </xdr:from>
    <xdr:ext cx="599010" cy="259045"/>
    <xdr:sp macro="" textlink="">
      <xdr:nvSpPr>
        <xdr:cNvPr id="491" name="n_3mainValue【港湾・漁港】&#10;一人当たり有形固定資産（償却資産）額">
          <a:extLst>
            <a:ext uri="{FF2B5EF4-FFF2-40B4-BE49-F238E27FC236}">
              <a16:creationId xmlns:a16="http://schemas.microsoft.com/office/drawing/2014/main" id="{FF6704D0-72BB-4C81-B257-48626368A1B2}"/>
            </a:ext>
          </a:extLst>
        </xdr:cNvPr>
        <xdr:cNvSpPr txBox="1"/>
      </xdr:nvSpPr>
      <xdr:spPr>
        <a:xfrm>
          <a:off x="7561795" y="18131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132712</xdr:rowOff>
    </xdr:from>
    <xdr:ext cx="599010" cy="259045"/>
    <xdr:sp macro="" textlink="">
      <xdr:nvSpPr>
        <xdr:cNvPr id="492" name="n_4mainValue【港湾・漁港】&#10;一人当たり有形固定資産（償却資産）額">
          <a:extLst>
            <a:ext uri="{FF2B5EF4-FFF2-40B4-BE49-F238E27FC236}">
              <a16:creationId xmlns:a16="http://schemas.microsoft.com/office/drawing/2014/main" id="{7187E9A8-791F-4653-ABD2-DC2B21DF4695}"/>
            </a:ext>
          </a:extLst>
        </xdr:cNvPr>
        <xdr:cNvSpPr txBox="1"/>
      </xdr:nvSpPr>
      <xdr:spPr>
        <a:xfrm>
          <a:off x="6672795" y="18134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8F19B771-E730-439D-BD2C-1D4DA8D9586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AAAA48DB-9B50-4FAC-817A-7BBAA0BE9DC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FB41A73B-7E7D-4EED-879C-4301587A052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1DEBCDAC-9F0F-4594-8001-1577DFF14B0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F600AF07-8D2D-40B3-A1E1-B1015B6B171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846BD2A3-6070-4E25-B14D-B2CF736460E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5DD9B64F-8BC1-4927-9CEC-026ED1A1436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E4EB6CDE-9703-48DA-8E7B-71C77A5B7F9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AA08FEBC-A750-4A51-A547-6D163262042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E620589B-A8F1-4AD4-88DA-3B1296D3F82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B32E6966-BB15-4780-91CD-BF9C30B72BC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4" name="直線コネクタ 503">
          <a:extLst>
            <a:ext uri="{FF2B5EF4-FFF2-40B4-BE49-F238E27FC236}">
              <a16:creationId xmlns:a16="http://schemas.microsoft.com/office/drawing/2014/main" id="{2B68210B-27FE-4E10-81B0-5ED9B3A07261}"/>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5" name="テキスト ボックス 504">
          <a:extLst>
            <a:ext uri="{FF2B5EF4-FFF2-40B4-BE49-F238E27FC236}">
              <a16:creationId xmlns:a16="http://schemas.microsoft.com/office/drawing/2014/main" id="{A759116D-4735-4D4B-B967-A36D3A4269AA}"/>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6" name="直線コネクタ 505">
          <a:extLst>
            <a:ext uri="{FF2B5EF4-FFF2-40B4-BE49-F238E27FC236}">
              <a16:creationId xmlns:a16="http://schemas.microsoft.com/office/drawing/2014/main" id="{D7B8D576-FFCE-4FB9-AFCD-FD66A4812D8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7" name="テキスト ボックス 506">
          <a:extLst>
            <a:ext uri="{FF2B5EF4-FFF2-40B4-BE49-F238E27FC236}">
              <a16:creationId xmlns:a16="http://schemas.microsoft.com/office/drawing/2014/main" id="{03C4D9C2-C896-4C97-BD0D-9FA9A03F06E7}"/>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8" name="直線コネクタ 507">
          <a:extLst>
            <a:ext uri="{FF2B5EF4-FFF2-40B4-BE49-F238E27FC236}">
              <a16:creationId xmlns:a16="http://schemas.microsoft.com/office/drawing/2014/main" id="{45F5E2BE-ADB4-4761-A153-CD9F42FF5F33}"/>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9" name="テキスト ボックス 508">
          <a:extLst>
            <a:ext uri="{FF2B5EF4-FFF2-40B4-BE49-F238E27FC236}">
              <a16:creationId xmlns:a16="http://schemas.microsoft.com/office/drawing/2014/main" id="{898C0B6F-06C8-4466-85AC-1783B0887739}"/>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0" name="直線コネクタ 509">
          <a:extLst>
            <a:ext uri="{FF2B5EF4-FFF2-40B4-BE49-F238E27FC236}">
              <a16:creationId xmlns:a16="http://schemas.microsoft.com/office/drawing/2014/main" id="{E232C140-F2AA-4EC8-8487-2A06AAA24CAD}"/>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1" name="テキスト ボックス 510">
          <a:extLst>
            <a:ext uri="{FF2B5EF4-FFF2-40B4-BE49-F238E27FC236}">
              <a16:creationId xmlns:a16="http://schemas.microsoft.com/office/drawing/2014/main" id="{AB3F0A9D-DF36-4C09-B0F1-67CE78066A78}"/>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3BA6C3DC-DAD5-4320-ADEC-69640086BDE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3" name="テキスト ボックス 512">
          <a:extLst>
            <a:ext uri="{FF2B5EF4-FFF2-40B4-BE49-F238E27FC236}">
              <a16:creationId xmlns:a16="http://schemas.microsoft.com/office/drawing/2014/main" id="{DCCD9014-438A-4AB3-9689-0D86C5121DA6}"/>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3566F4A4-34BB-4569-8C6A-334B77FF732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515" name="直線コネクタ 514">
          <a:extLst>
            <a:ext uri="{FF2B5EF4-FFF2-40B4-BE49-F238E27FC236}">
              <a16:creationId xmlns:a16="http://schemas.microsoft.com/office/drawing/2014/main" id="{A8857F99-52F7-432A-9C7F-72D90CB01A22}"/>
            </a:ext>
          </a:extLst>
        </xdr:cNvPr>
        <xdr:cNvCxnSpPr/>
      </xdr:nvCxnSpPr>
      <xdr:spPr>
        <a:xfrm flipV="1">
          <a:off x="16318864" y="5855208"/>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066EF8E3-5AE1-4F3D-9FB3-D7D5C943DA5C}"/>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517" name="直線コネクタ 516">
          <a:extLst>
            <a:ext uri="{FF2B5EF4-FFF2-40B4-BE49-F238E27FC236}">
              <a16:creationId xmlns:a16="http://schemas.microsoft.com/office/drawing/2014/main" id="{01CAE66E-C95E-43BC-BAA9-370C69FAE345}"/>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954C782F-472E-4F1C-8143-5E5C1F87871C}"/>
            </a:ext>
          </a:extLst>
        </xdr:cNvPr>
        <xdr:cNvSpPr txBox="1"/>
      </xdr:nvSpPr>
      <xdr:spPr>
        <a:xfrm>
          <a:off x="16357600" y="563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519" name="直線コネクタ 518">
          <a:extLst>
            <a:ext uri="{FF2B5EF4-FFF2-40B4-BE49-F238E27FC236}">
              <a16:creationId xmlns:a16="http://schemas.microsoft.com/office/drawing/2014/main" id="{4E6A5D83-497D-4F85-A36D-489179FAD6B3}"/>
            </a:ext>
          </a:extLst>
        </xdr:cNvPr>
        <xdr:cNvCxnSpPr/>
      </xdr:nvCxnSpPr>
      <xdr:spPr>
        <a:xfrm>
          <a:off x="16230600" y="585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104411</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863DCAA7-FACA-49D6-9087-D80A64B4DBDC}"/>
            </a:ext>
          </a:extLst>
        </xdr:cNvPr>
        <xdr:cNvSpPr txBox="1"/>
      </xdr:nvSpPr>
      <xdr:spPr>
        <a:xfrm>
          <a:off x="16357600" y="6276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521" name="フローチャート: 判断 520">
          <a:extLst>
            <a:ext uri="{FF2B5EF4-FFF2-40B4-BE49-F238E27FC236}">
              <a16:creationId xmlns:a16="http://schemas.microsoft.com/office/drawing/2014/main" id="{8C33E377-EEEC-469A-95D5-48641EF16648}"/>
            </a:ext>
          </a:extLst>
        </xdr:cNvPr>
        <xdr:cNvSpPr/>
      </xdr:nvSpPr>
      <xdr:spPr>
        <a:xfrm>
          <a:off x="16268700" y="62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522" name="フローチャート: 判断 521">
          <a:extLst>
            <a:ext uri="{FF2B5EF4-FFF2-40B4-BE49-F238E27FC236}">
              <a16:creationId xmlns:a16="http://schemas.microsoft.com/office/drawing/2014/main" id="{5488CE65-364C-46F3-AED4-911FD33BCD6F}"/>
            </a:ext>
          </a:extLst>
        </xdr:cNvPr>
        <xdr:cNvSpPr/>
      </xdr:nvSpPr>
      <xdr:spPr>
        <a:xfrm>
          <a:off x="15430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523" name="フローチャート: 判断 522">
          <a:extLst>
            <a:ext uri="{FF2B5EF4-FFF2-40B4-BE49-F238E27FC236}">
              <a16:creationId xmlns:a16="http://schemas.microsoft.com/office/drawing/2014/main" id="{31D4D137-0CB6-4C38-A4E8-5A1CBADA4219}"/>
            </a:ext>
          </a:extLst>
        </xdr:cNvPr>
        <xdr:cNvSpPr/>
      </xdr:nvSpPr>
      <xdr:spPr>
        <a:xfrm>
          <a:off x="145415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524" name="フローチャート: 判断 523">
          <a:extLst>
            <a:ext uri="{FF2B5EF4-FFF2-40B4-BE49-F238E27FC236}">
              <a16:creationId xmlns:a16="http://schemas.microsoft.com/office/drawing/2014/main" id="{063991C1-8090-4C5A-B5CD-09E78BA71736}"/>
            </a:ext>
          </a:extLst>
        </xdr:cNvPr>
        <xdr:cNvSpPr/>
      </xdr:nvSpPr>
      <xdr:spPr>
        <a:xfrm>
          <a:off x="13652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45974</xdr:rowOff>
    </xdr:from>
    <xdr:to>
      <xdr:col>67</xdr:col>
      <xdr:colOff>101600</xdr:colOff>
      <xdr:row>35</xdr:row>
      <xdr:rowOff>147574</xdr:rowOff>
    </xdr:to>
    <xdr:sp macro="" textlink="">
      <xdr:nvSpPr>
        <xdr:cNvPr id="525" name="フローチャート: 判断 524">
          <a:extLst>
            <a:ext uri="{FF2B5EF4-FFF2-40B4-BE49-F238E27FC236}">
              <a16:creationId xmlns:a16="http://schemas.microsoft.com/office/drawing/2014/main" id="{2C32D598-FDEE-4AC5-9E96-888F5A68AE80}"/>
            </a:ext>
          </a:extLst>
        </xdr:cNvPr>
        <xdr:cNvSpPr/>
      </xdr:nvSpPr>
      <xdr:spPr>
        <a:xfrm>
          <a:off x="127635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F866C70A-AE3B-4B95-A6E9-C5F198F78FE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D0CCB4E-BB01-4936-AC31-C7383123A46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78BFAE5-1187-4952-A038-73E4BFA4BB1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8313F78-4988-4898-B79E-7D835D39EE3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F74792E-8A36-44AA-9D7B-F93723B4582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112268</xdr:rowOff>
    </xdr:from>
    <xdr:to>
      <xdr:col>85</xdr:col>
      <xdr:colOff>177800</xdr:colOff>
      <xdr:row>37</xdr:row>
      <xdr:rowOff>42418</xdr:rowOff>
    </xdr:to>
    <xdr:sp macro="" textlink="">
      <xdr:nvSpPr>
        <xdr:cNvPr id="531" name="楕円 530">
          <a:extLst>
            <a:ext uri="{FF2B5EF4-FFF2-40B4-BE49-F238E27FC236}">
              <a16:creationId xmlns:a16="http://schemas.microsoft.com/office/drawing/2014/main" id="{434C287C-E555-4CE1-B8E1-046E7EC5B6DB}"/>
            </a:ext>
          </a:extLst>
        </xdr:cNvPr>
        <xdr:cNvSpPr/>
      </xdr:nvSpPr>
      <xdr:spPr>
        <a:xfrm>
          <a:off x="16268700" y="62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135145</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CAE3DA56-EBED-4A4B-897A-82C5F1C24778}"/>
            </a:ext>
          </a:extLst>
        </xdr:cNvPr>
        <xdr:cNvSpPr txBox="1"/>
      </xdr:nvSpPr>
      <xdr:spPr>
        <a:xfrm>
          <a:off x="16357600" y="613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71120</xdr:rowOff>
    </xdr:from>
    <xdr:to>
      <xdr:col>81</xdr:col>
      <xdr:colOff>101600</xdr:colOff>
      <xdr:row>37</xdr:row>
      <xdr:rowOff>1270</xdr:rowOff>
    </xdr:to>
    <xdr:sp macro="" textlink="">
      <xdr:nvSpPr>
        <xdr:cNvPr id="533" name="楕円 532">
          <a:extLst>
            <a:ext uri="{FF2B5EF4-FFF2-40B4-BE49-F238E27FC236}">
              <a16:creationId xmlns:a16="http://schemas.microsoft.com/office/drawing/2014/main" id="{47C813DA-7E8B-4574-B66E-13CAC177DAF2}"/>
            </a:ext>
          </a:extLst>
        </xdr:cNvPr>
        <xdr:cNvSpPr/>
      </xdr:nvSpPr>
      <xdr:spPr>
        <a:xfrm>
          <a:off x="15430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121920</xdr:rowOff>
    </xdr:from>
    <xdr:to>
      <xdr:col>85</xdr:col>
      <xdr:colOff>127000</xdr:colOff>
      <xdr:row>36</xdr:row>
      <xdr:rowOff>163068</xdr:rowOff>
    </xdr:to>
    <xdr:cxnSp macro="">
      <xdr:nvCxnSpPr>
        <xdr:cNvPr id="534" name="直線コネクタ 533">
          <a:extLst>
            <a:ext uri="{FF2B5EF4-FFF2-40B4-BE49-F238E27FC236}">
              <a16:creationId xmlns:a16="http://schemas.microsoft.com/office/drawing/2014/main" id="{51B6DF58-8CAE-4786-8937-8F8E8364A281}"/>
            </a:ext>
          </a:extLst>
        </xdr:cNvPr>
        <xdr:cNvCxnSpPr/>
      </xdr:nvCxnSpPr>
      <xdr:spPr>
        <a:xfrm>
          <a:off x="15481300" y="629412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137414</xdr:rowOff>
    </xdr:from>
    <xdr:to>
      <xdr:col>76</xdr:col>
      <xdr:colOff>165100</xdr:colOff>
      <xdr:row>37</xdr:row>
      <xdr:rowOff>67564</xdr:rowOff>
    </xdr:to>
    <xdr:sp macro="" textlink="">
      <xdr:nvSpPr>
        <xdr:cNvPr id="535" name="楕円 534">
          <a:extLst>
            <a:ext uri="{FF2B5EF4-FFF2-40B4-BE49-F238E27FC236}">
              <a16:creationId xmlns:a16="http://schemas.microsoft.com/office/drawing/2014/main" id="{12BB9A05-3D6C-4AA9-A2F1-36128C9BFBA8}"/>
            </a:ext>
          </a:extLst>
        </xdr:cNvPr>
        <xdr:cNvSpPr/>
      </xdr:nvSpPr>
      <xdr:spPr>
        <a:xfrm>
          <a:off x="14541500" y="63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121920</xdr:rowOff>
    </xdr:from>
    <xdr:to>
      <xdr:col>81</xdr:col>
      <xdr:colOff>50800</xdr:colOff>
      <xdr:row>37</xdr:row>
      <xdr:rowOff>16764</xdr:rowOff>
    </xdr:to>
    <xdr:cxnSp macro="">
      <xdr:nvCxnSpPr>
        <xdr:cNvPr id="536" name="直線コネクタ 535">
          <a:extLst>
            <a:ext uri="{FF2B5EF4-FFF2-40B4-BE49-F238E27FC236}">
              <a16:creationId xmlns:a16="http://schemas.microsoft.com/office/drawing/2014/main" id="{73B3D4ED-3190-4F15-A7F9-218BBC6A3E89}"/>
            </a:ext>
          </a:extLst>
        </xdr:cNvPr>
        <xdr:cNvCxnSpPr/>
      </xdr:nvCxnSpPr>
      <xdr:spPr>
        <a:xfrm flipV="1">
          <a:off x="14592300" y="6294120"/>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93980</xdr:rowOff>
    </xdr:from>
    <xdr:to>
      <xdr:col>72</xdr:col>
      <xdr:colOff>38100</xdr:colOff>
      <xdr:row>37</xdr:row>
      <xdr:rowOff>24130</xdr:rowOff>
    </xdr:to>
    <xdr:sp macro="" textlink="">
      <xdr:nvSpPr>
        <xdr:cNvPr id="537" name="楕円 536">
          <a:extLst>
            <a:ext uri="{FF2B5EF4-FFF2-40B4-BE49-F238E27FC236}">
              <a16:creationId xmlns:a16="http://schemas.microsoft.com/office/drawing/2014/main" id="{0D0D8D2E-F169-4688-9D40-698681D2F6AA}"/>
            </a:ext>
          </a:extLst>
        </xdr:cNvPr>
        <xdr:cNvSpPr/>
      </xdr:nvSpPr>
      <xdr:spPr>
        <a:xfrm>
          <a:off x="13652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144780</xdr:rowOff>
    </xdr:from>
    <xdr:to>
      <xdr:col>76</xdr:col>
      <xdr:colOff>114300</xdr:colOff>
      <xdr:row>37</xdr:row>
      <xdr:rowOff>16764</xdr:rowOff>
    </xdr:to>
    <xdr:cxnSp macro="">
      <xdr:nvCxnSpPr>
        <xdr:cNvPr id="538" name="直線コネクタ 537">
          <a:extLst>
            <a:ext uri="{FF2B5EF4-FFF2-40B4-BE49-F238E27FC236}">
              <a16:creationId xmlns:a16="http://schemas.microsoft.com/office/drawing/2014/main" id="{9F6CE23A-0EBB-4297-BC17-438D3968B21C}"/>
            </a:ext>
          </a:extLst>
        </xdr:cNvPr>
        <xdr:cNvCxnSpPr/>
      </xdr:nvCxnSpPr>
      <xdr:spPr>
        <a:xfrm>
          <a:off x="13703300" y="631698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52832</xdr:rowOff>
    </xdr:from>
    <xdr:to>
      <xdr:col>67</xdr:col>
      <xdr:colOff>101600</xdr:colOff>
      <xdr:row>36</xdr:row>
      <xdr:rowOff>154432</xdr:rowOff>
    </xdr:to>
    <xdr:sp macro="" textlink="">
      <xdr:nvSpPr>
        <xdr:cNvPr id="539" name="楕円 538">
          <a:extLst>
            <a:ext uri="{FF2B5EF4-FFF2-40B4-BE49-F238E27FC236}">
              <a16:creationId xmlns:a16="http://schemas.microsoft.com/office/drawing/2014/main" id="{F0834251-96A6-4D0E-B3E7-FD7D77E02245}"/>
            </a:ext>
          </a:extLst>
        </xdr:cNvPr>
        <xdr:cNvSpPr/>
      </xdr:nvSpPr>
      <xdr:spPr>
        <a:xfrm>
          <a:off x="12763500" y="622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103632</xdr:rowOff>
    </xdr:from>
    <xdr:to>
      <xdr:col>71</xdr:col>
      <xdr:colOff>177800</xdr:colOff>
      <xdr:row>36</xdr:row>
      <xdr:rowOff>144780</xdr:rowOff>
    </xdr:to>
    <xdr:cxnSp macro="">
      <xdr:nvCxnSpPr>
        <xdr:cNvPr id="540" name="直線コネクタ 539">
          <a:extLst>
            <a:ext uri="{FF2B5EF4-FFF2-40B4-BE49-F238E27FC236}">
              <a16:creationId xmlns:a16="http://schemas.microsoft.com/office/drawing/2014/main" id="{D31A1BDB-E0AC-4253-ACF5-898303C39A35}"/>
            </a:ext>
          </a:extLst>
        </xdr:cNvPr>
        <xdr:cNvCxnSpPr/>
      </xdr:nvCxnSpPr>
      <xdr:spPr>
        <a:xfrm>
          <a:off x="12814300" y="62758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166387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ABA8E8CC-9A04-4D73-87CA-D1EF0F8B7E1F}"/>
            </a:ext>
          </a:extLst>
        </xdr:cNvPr>
        <xdr:cNvSpPr txBox="1"/>
      </xdr:nvSpPr>
      <xdr:spPr>
        <a:xfrm>
          <a:off x="15266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148099</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8277D329-4198-4B3A-A998-7C48C3016ED3}"/>
            </a:ext>
          </a:extLst>
        </xdr:cNvPr>
        <xdr:cNvSpPr txBox="1"/>
      </xdr:nvSpPr>
      <xdr:spPr>
        <a:xfrm>
          <a:off x="14389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68089</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24D3F31F-E1F7-4788-9421-1ECE9EB2D51E}"/>
            </a:ext>
          </a:extLst>
        </xdr:cNvPr>
        <xdr:cNvSpPr txBox="1"/>
      </xdr:nvSpPr>
      <xdr:spPr>
        <a:xfrm>
          <a:off x="13500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736B1180-E840-41E1-8BF8-D7F689884FDA}"/>
            </a:ext>
          </a:extLst>
        </xdr:cNvPr>
        <xdr:cNvSpPr txBox="1"/>
      </xdr:nvSpPr>
      <xdr:spPr>
        <a:xfrm>
          <a:off x="126117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163847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08FD3E5D-A7DD-4E66-9FC2-63C9F2167676}"/>
            </a:ext>
          </a:extLst>
        </xdr:cNvPr>
        <xdr:cNvSpPr txBox="1"/>
      </xdr:nvSpPr>
      <xdr:spPr>
        <a:xfrm>
          <a:off x="152660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58691</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D61CCE25-414F-4D58-9305-9137E821116C}"/>
            </a:ext>
          </a:extLst>
        </xdr:cNvPr>
        <xdr:cNvSpPr txBox="1"/>
      </xdr:nvSpPr>
      <xdr:spPr>
        <a:xfrm>
          <a:off x="14389744"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D4D1494E-BC49-49AA-97F7-4B10C29A0736}"/>
            </a:ext>
          </a:extLst>
        </xdr:cNvPr>
        <xdr:cNvSpPr txBox="1"/>
      </xdr:nvSpPr>
      <xdr:spPr>
        <a:xfrm>
          <a:off x="13500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145559</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427484B0-E38C-487D-A2CD-11820D6A0CF1}"/>
            </a:ext>
          </a:extLst>
        </xdr:cNvPr>
        <xdr:cNvSpPr txBox="1"/>
      </xdr:nvSpPr>
      <xdr:spPr>
        <a:xfrm>
          <a:off x="12611744" y="631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85872346-43ED-44B9-B8C8-69D583C2000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B54B4C49-F866-4EA1-83CC-6199B1237B9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8C79F147-3136-48DA-949F-4AE0A3EC21E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F3A4F79D-DD14-4666-9334-6610B3FAD65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2DC009CF-8711-4767-B8B1-4531C975AE0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41362F73-6211-4977-884D-735AC42885A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B1BD339E-BC29-4316-920F-4D29DD5A3FC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484DBE9-EC0C-4CB2-BA86-A9730C95E75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A170674B-2133-4683-BD46-11D628FCF27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CA0A7032-EFF9-436F-8272-58C3A970145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9" name="直線コネクタ 558">
          <a:extLst>
            <a:ext uri="{FF2B5EF4-FFF2-40B4-BE49-F238E27FC236}">
              <a16:creationId xmlns:a16="http://schemas.microsoft.com/office/drawing/2014/main" id="{4D96CCA6-C9F5-415B-98A0-1F67BB11BAB2}"/>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0" name="テキスト ボックス 559">
          <a:extLst>
            <a:ext uri="{FF2B5EF4-FFF2-40B4-BE49-F238E27FC236}">
              <a16:creationId xmlns:a16="http://schemas.microsoft.com/office/drawing/2014/main" id="{1484B627-27C4-4CBC-A404-2C6CC0B324DC}"/>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1" name="直線コネクタ 560">
          <a:extLst>
            <a:ext uri="{FF2B5EF4-FFF2-40B4-BE49-F238E27FC236}">
              <a16:creationId xmlns:a16="http://schemas.microsoft.com/office/drawing/2014/main" id="{A5EF3D11-FA59-4988-A531-CC103440329B}"/>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2" name="テキスト ボックス 561">
          <a:extLst>
            <a:ext uri="{FF2B5EF4-FFF2-40B4-BE49-F238E27FC236}">
              <a16:creationId xmlns:a16="http://schemas.microsoft.com/office/drawing/2014/main" id="{7E8CA328-076D-4B79-809B-F54757C4DD06}"/>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3" name="直線コネクタ 562">
          <a:extLst>
            <a:ext uri="{FF2B5EF4-FFF2-40B4-BE49-F238E27FC236}">
              <a16:creationId xmlns:a16="http://schemas.microsoft.com/office/drawing/2014/main" id="{2B4080D2-FEAB-4E4C-BA1A-BFDDDE68DEB9}"/>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4" name="テキスト ボックス 563">
          <a:extLst>
            <a:ext uri="{FF2B5EF4-FFF2-40B4-BE49-F238E27FC236}">
              <a16:creationId xmlns:a16="http://schemas.microsoft.com/office/drawing/2014/main" id="{3107FF99-6C1B-4772-AEDC-151BDF6305B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5" name="直線コネクタ 564">
          <a:extLst>
            <a:ext uri="{FF2B5EF4-FFF2-40B4-BE49-F238E27FC236}">
              <a16:creationId xmlns:a16="http://schemas.microsoft.com/office/drawing/2014/main" id="{CDA079F8-9438-4F60-9BCB-05685CF1B5D5}"/>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6" name="テキスト ボックス 565">
          <a:extLst>
            <a:ext uri="{FF2B5EF4-FFF2-40B4-BE49-F238E27FC236}">
              <a16:creationId xmlns:a16="http://schemas.microsoft.com/office/drawing/2014/main" id="{2895A3E8-9A99-4D80-B819-C352A682BBB9}"/>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7" name="直線コネクタ 566">
          <a:extLst>
            <a:ext uri="{FF2B5EF4-FFF2-40B4-BE49-F238E27FC236}">
              <a16:creationId xmlns:a16="http://schemas.microsoft.com/office/drawing/2014/main" id="{608E2908-A64F-439E-BE18-DC5757CD2A5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8" name="テキスト ボックス 567">
          <a:extLst>
            <a:ext uri="{FF2B5EF4-FFF2-40B4-BE49-F238E27FC236}">
              <a16:creationId xmlns:a16="http://schemas.microsoft.com/office/drawing/2014/main" id="{21739BDF-82ED-461E-AFBB-F92D43A8101E}"/>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9" name="直線コネクタ 568">
          <a:extLst>
            <a:ext uri="{FF2B5EF4-FFF2-40B4-BE49-F238E27FC236}">
              <a16:creationId xmlns:a16="http://schemas.microsoft.com/office/drawing/2014/main" id="{2263A7F4-579F-41FF-BAC2-E095B06F2E3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0" name="テキスト ボックス 569">
          <a:extLst>
            <a:ext uri="{FF2B5EF4-FFF2-40B4-BE49-F238E27FC236}">
              <a16:creationId xmlns:a16="http://schemas.microsoft.com/office/drawing/2014/main" id="{F8379013-0DA7-4652-A0A8-4957750DA349}"/>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526F7B79-0A84-4EB8-8E02-57125339C9F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2" name="テキスト ボックス 571">
          <a:extLst>
            <a:ext uri="{FF2B5EF4-FFF2-40B4-BE49-F238E27FC236}">
              <a16:creationId xmlns:a16="http://schemas.microsoft.com/office/drawing/2014/main" id="{76F53B75-5118-42A7-9AF6-4EB85021412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認定こども園・幼稚園・保育所】&#10;一人当たり面積グラフ枠">
          <a:extLst>
            <a:ext uri="{FF2B5EF4-FFF2-40B4-BE49-F238E27FC236}">
              <a16:creationId xmlns:a16="http://schemas.microsoft.com/office/drawing/2014/main" id="{2934D7CC-6364-4733-948B-827F30DBEA0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574" name="直線コネクタ 573">
          <a:extLst>
            <a:ext uri="{FF2B5EF4-FFF2-40B4-BE49-F238E27FC236}">
              <a16:creationId xmlns:a16="http://schemas.microsoft.com/office/drawing/2014/main" id="{40D2A045-E5DD-41C0-AE44-55BB1D6B66EE}"/>
            </a:ext>
          </a:extLst>
        </xdr:cNvPr>
        <xdr:cNvCxnSpPr/>
      </xdr:nvCxnSpPr>
      <xdr:spPr>
        <a:xfrm flipV="1">
          <a:off x="22160864" y="5879374"/>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75" name="【認定こども園・幼稚園・保育所】&#10;一人当たり面積最小値テキスト">
          <a:extLst>
            <a:ext uri="{FF2B5EF4-FFF2-40B4-BE49-F238E27FC236}">
              <a16:creationId xmlns:a16="http://schemas.microsoft.com/office/drawing/2014/main" id="{2BA202CA-E9B5-4754-A993-B04AE8801D2C}"/>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76" name="直線コネクタ 575">
          <a:extLst>
            <a:ext uri="{FF2B5EF4-FFF2-40B4-BE49-F238E27FC236}">
              <a16:creationId xmlns:a16="http://schemas.microsoft.com/office/drawing/2014/main" id="{25E52FF5-559C-4171-8CC7-2B2542CD8D01}"/>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577" name="【認定こども園・幼稚園・保育所】&#10;一人当たり面積最大値テキスト">
          <a:extLst>
            <a:ext uri="{FF2B5EF4-FFF2-40B4-BE49-F238E27FC236}">
              <a16:creationId xmlns:a16="http://schemas.microsoft.com/office/drawing/2014/main" id="{6FD1BAB5-DDED-4DD4-90C3-C2058C5CB51E}"/>
            </a:ext>
          </a:extLst>
        </xdr:cNvPr>
        <xdr:cNvSpPr txBox="1"/>
      </xdr:nvSpPr>
      <xdr:spPr>
        <a:xfrm>
          <a:off x="22199600" y="56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578" name="直線コネクタ 577">
          <a:extLst>
            <a:ext uri="{FF2B5EF4-FFF2-40B4-BE49-F238E27FC236}">
              <a16:creationId xmlns:a16="http://schemas.microsoft.com/office/drawing/2014/main" id="{FDDE297C-EF2D-45A9-9B7D-8302BA5AB9D4}"/>
            </a:ext>
          </a:extLst>
        </xdr:cNvPr>
        <xdr:cNvCxnSpPr/>
      </xdr:nvCxnSpPr>
      <xdr:spPr>
        <a:xfrm>
          <a:off x="22072600" y="587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13987</xdr:rowOff>
    </xdr:from>
    <xdr:ext cx="469744" cy="259045"/>
    <xdr:sp macro="" textlink="">
      <xdr:nvSpPr>
        <xdr:cNvPr id="579" name="【認定こども園・幼稚園・保育所】&#10;一人当たり面積平均値テキスト">
          <a:extLst>
            <a:ext uri="{FF2B5EF4-FFF2-40B4-BE49-F238E27FC236}">
              <a16:creationId xmlns:a16="http://schemas.microsoft.com/office/drawing/2014/main" id="{2126A6C1-73C8-4417-AD99-074AA89C1CB1}"/>
            </a:ext>
          </a:extLst>
        </xdr:cNvPr>
        <xdr:cNvSpPr txBox="1"/>
      </xdr:nvSpPr>
      <xdr:spPr>
        <a:xfrm>
          <a:off x="22199600" y="6529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580" name="フローチャート: 判断 579">
          <a:extLst>
            <a:ext uri="{FF2B5EF4-FFF2-40B4-BE49-F238E27FC236}">
              <a16:creationId xmlns:a16="http://schemas.microsoft.com/office/drawing/2014/main" id="{E077CF3F-5A73-48A6-8A8D-46D52FBF98B5}"/>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581" name="フローチャート: 判断 580">
          <a:extLst>
            <a:ext uri="{FF2B5EF4-FFF2-40B4-BE49-F238E27FC236}">
              <a16:creationId xmlns:a16="http://schemas.microsoft.com/office/drawing/2014/main" id="{EB37A8E5-C5E9-4796-8163-524CFF767950}"/>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582" name="フローチャート: 判断 581">
          <a:extLst>
            <a:ext uri="{FF2B5EF4-FFF2-40B4-BE49-F238E27FC236}">
              <a16:creationId xmlns:a16="http://schemas.microsoft.com/office/drawing/2014/main" id="{E4FC665A-8253-445B-B8FF-1597C7819018}"/>
            </a:ext>
          </a:extLst>
        </xdr:cNvPr>
        <xdr:cNvSpPr/>
      </xdr:nvSpPr>
      <xdr:spPr>
        <a:xfrm>
          <a:off x="20383500" y="666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583" name="フローチャート: 判断 582">
          <a:extLst>
            <a:ext uri="{FF2B5EF4-FFF2-40B4-BE49-F238E27FC236}">
              <a16:creationId xmlns:a16="http://schemas.microsoft.com/office/drawing/2014/main" id="{AA4B6BCF-046A-40B9-A396-04D6C15E1B5B}"/>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4173</xdr:rowOff>
    </xdr:from>
    <xdr:to>
      <xdr:col>98</xdr:col>
      <xdr:colOff>38100</xdr:colOff>
      <xdr:row>39</xdr:row>
      <xdr:rowOff>105773</xdr:rowOff>
    </xdr:to>
    <xdr:sp macro="" textlink="">
      <xdr:nvSpPr>
        <xdr:cNvPr id="584" name="フローチャート: 判断 583">
          <a:extLst>
            <a:ext uri="{FF2B5EF4-FFF2-40B4-BE49-F238E27FC236}">
              <a16:creationId xmlns:a16="http://schemas.microsoft.com/office/drawing/2014/main" id="{1B4D43E6-E3F9-40AC-ADF9-6443C6559436}"/>
            </a:ext>
          </a:extLst>
        </xdr:cNvPr>
        <xdr:cNvSpPr/>
      </xdr:nvSpPr>
      <xdr:spPr>
        <a:xfrm>
          <a:off x="18605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A9CFE6A-52DC-450D-BBDE-81C09E8E641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B55E86B-2E8B-4C18-A36D-EA77E457E53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C2A035E-E90A-4553-BE7B-7C6DA9D20FF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12FD985-D491-4C4F-B6D2-2FFE504E9EC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87A1E37-3857-4D07-BB49-F11799B985D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74385</xdr:rowOff>
    </xdr:from>
    <xdr:to>
      <xdr:col>116</xdr:col>
      <xdr:colOff>114300</xdr:colOff>
      <xdr:row>41</xdr:row>
      <xdr:rowOff>4535</xdr:rowOff>
    </xdr:to>
    <xdr:sp macro="" textlink="">
      <xdr:nvSpPr>
        <xdr:cNvPr id="590" name="楕円 589">
          <a:extLst>
            <a:ext uri="{FF2B5EF4-FFF2-40B4-BE49-F238E27FC236}">
              <a16:creationId xmlns:a16="http://schemas.microsoft.com/office/drawing/2014/main" id="{2539AC1D-B5C1-46F9-9948-B7A9A66FC254}"/>
            </a:ext>
          </a:extLst>
        </xdr:cNvPr>
        <xdr:cNvSpPr/>
      </xdr:nvSpPr>
      <xdr:spPr>
        <a:xfrm>
          <a:off x="22110700" y="69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52812</xdr:rowOff>
    </xdr:from>
    <xdr:ext cx="469744" cy="259045"/>
    <xdr:sp macro="" textlink="">
      <xdr:nvSpPr>
        <xdr:cNvPr id="591" name="【認定こども園・幼稚園・保育所】&#10;一人当たり面積該当値テキスト">
          <a:extLst>
            <a:ext uri="{FF2B5EF4-FFF2-40B4-BE49-F238E27FC236}">
              <a16:creationId xmlns:a16="http://schemas.microsoft.com/office/drawing/2014/main" id="{3269574C-FB02-45BA-BD76-40AB1C043AC2}"/>
            </a:ext>
          </a:extLst>
        </xdr:cNvPr>
        <xdr:cNvSpPr txBox="1"/>
      </xdr:nvSpPr>
      <xdr:spPr>
        <a:xfrm>
          <a:off x="22199600" y="691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77651</xdr:rowOff>
    </xdr:from>
    <xdr:to>
      <xdr:col>112</xdr:col>
      <xdr:colOff>38100</xdr:colOff>
      <xdr:row>41</xdr:row>
      <xdr:rowOff>7801</xdr:rowOff>
    </xdr:to>
    <xdr:sp macro="" textlink="">
      <xdr:nvSpPr>
        <xdr:cNvPr id="592" name="楕円 591">
          <a:extLst>
            <a:ext uri="{FF2B5EF4-FFF2-40B4-BE49-F238E27FC236}">
              <a16:creationId xmlns:a16="http://schemas.microsoft.com/office/drawing/2014/main" id="{64275F93-96C1-444A-8BA7-73664A469133}"/>
            </a:ext>
          </a:extLst>
        </xdr:cNvPr>
        <xdr:cNvSpPr/>
      </xdr:nvSpPr>
      <xdr:spPr>
        <a:xfrm>
          <a:off x="21272500" y="693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125185</xdr:rowOff>
    </xdr:from>
    <xdr:to>
      <xdr:col>116</xdr:col>
      <xdr:colOff>63500</xdr:colOff>
      <xdr:row>40</xdr:row>
      <xdr:rowOff>128451</xdr:rowOff>
    </xdr:to>
    <xdr:cxnSp macro="">
      <xdr:nvCxnSpPr>
        <xdr:cNvPr id="593" name="直線コネクタ 592">
          <a:extLst>
            <a:ext uri="{FF2B5EF4-FFF2-40B4-BE49-F238E27FC236}">
              <a16:creationId xmlns:a16="http://schemas.microsoft.com/office/drawing/2014/main" id="{076A8C91-3B76-4965-90C4-BD662C188B00}"/>
            </a:ext>
          </a:extLst>
        </xdr:cNvPr>
        <xdr:cNvCxnSpPr/>
      </xdr:nvCxnSpPr>
      <xdr:spPr>
        <a:xfrm flipV="1">
          <a:off x="21323300" y="6983185"/>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87449</xdr:rowOff>
    </xdr:from>
    <xdr:to>
      <xdr:col>107</xdr:col>
      <xdr:colOff>101600</xdr:colOff>
      <xdr:row>41</xdr:row>
      <xdr:rowOff>17599</xdr:rowOff>
    </xdr:to>
    <xdr:sp macro="" textlink="">
      <xdr:nvSpPr>
        <xdr:cNvPr id="594" name="楕円 593">
          <a:extLst>
            <a:ext uri="{FF2B5EF4-FFF2-40B4-BE49-F238E27FC236}">
              <a16:creationId xmlns:a16="http://schemas.microsoft.com/office/drawing/2014/main" id="{D028BF1E-DD15-42FB-8908-26A820BBE7D2}"/>
            </a:ext>
          </a:extLst>
        </xdr:cNvPr>
        <xdr:cNvSpPr/>
      </xdr:nvSpPr>
      <xdr:spPr>
        <a:xfrm>
          <a:off x="20383500" y="694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128451</xdr:rowOff>
    </xdr:from>
    <xdr:to>
      <xdr:col>111</xdr:col>
      <xdr:colOff>177800</xdr:colOff>
      <xdr:row>40</xdr:row>
      <xdr:rowOff>138249</xdr:rowOff>
    </xdr:to>
    <xdr:cxnSp macro="">
      <xdr:nvCxnSpPr>
        <xdr:cNvPr id="595" name="直線コネクタ 594">
          <a:extLst>
            <a:ext uri="{FF2B5EF4-FFF2-40B4-BE49-F238E27FC236}">
              <a16:creationId xmlns:a16="http://schemas.microsoft.com/office/drawing/2014/main" id="{44AC8FF9-C062-43C0-A2FA-88838236A3EF}"/>
            </a:ext>
          </a:extLst>
        </xdr:cNvPr>
        <xdr:cNvCxnSpPr/>
      </xdr:nvCxnSpPr>
      <xdr:spPr>
        <a:xfrm flipV="1">
          <a:off x="20434300" y="698645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90715</xdr:rowOff>
    </xdr:from>
    <xdr:to>
      <xdr:col>102</xdr:col>
      <xdr:colOff>165100</xdr:colOff>
      <xdr:row>41</xdr:row>
      <xdr:rowOff>20865</xdr:rowOff>
    </xdr:to>
    <xdr:sp macro="" textlink="">
      <xdr:nvSpPr>
        <xdr:cNvPr id="596" name="楕円 595">
          <a:extLst>
            <a:ext uri="{FF2B5EF4-FFF2-40B4-BE49-F238E27FC236}">
              <a16:creationId xmlns:a16="http://schemas.microsoft.com/office/drawing/2014/main" id="{8AA5B950-5D0B-491F-8D26-13B07B1294C8}"/>
            </a:ext>
          </a:extLst>
        </xdr:cNvPr>
        <xdr:cNvSpPr/>
      </xdr:nvSpPr>
      <xdr:spPr>
        <a:xfrm>
          <a:off x="19494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138249</xdr:rowOff>
    </xdr:from>
    <xdr:to>
      <xdr:col>107</xdr:col>
      <xdr:colOff>50800</xdr:colOff>
      <xdr:row>40</xdr:row>
      <xdr:rowOff>141515</xdr:rowOff>
    </xdr:to>
    <xdr:cxnSp macro="">
      <xdr:nvCxnSpPr>
        <xdr:cNvPr id="597" name="直線コネクタ 596">
          <a:extLst>
            <a:ext uri="{FF2B5EF4-FFF2-40B4-BE49-F238E27FC236}">
              <a16:creationId xmlns:a16="http://schemas.microsoft.com/office/drawing/2014/main" id="{9B412C01-CAB8-4CD8-9DCE-9CC1E03AAB2F}"/>
            </a:ext>
          </a:extLst>
        </xdr:cNvPr>
        <xdr:cNvCxnSpPr/>
      </xdr:nvCxnSpPr>
      <xdr:spPr>
        <a:xfrm flipV="1">
          <a:off x="19545300" y="69962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90715</xdr:rowOff>
    </xdr:from>
    <xdr:to>
      <xdr:col>98</xdr:col>
      <xdr:colOff>38100</xdr:colOff>
      <xdr:row>41</xdr:row>
      <xdr:rowOff>20865</xdr:rowOff>
    </xdr:to>
    <xdr:sp macro="" textlink="">
      <xdr:nvSpPr>
        <xdr:cNvPr id="598" name="楕円 597">
          <a:extLst>
            <a:ext uri="{FF2B5EF4-FFF2-40B4-BE49-F238E27FC236}">
              <a16:creationId xmlns:a16="http://schemas.microsoft.com/office/drawing/2014/main" id="{7BBA7526-3693-4CF0-8558-4A2BD575696F}"/>
            </a:ext>
          </a:extLst>
        </xdr:cNvPr>
        <xdr:cNvSpPr/>
      </xdr:nvSpPr>
      <xdr:spPr>
        <a:xfrm>
          <a:off x="18605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141515</xdr:rowOff>
    </xdr:from>
    <xdr:to>
      <xdr:col>102</xdr:col>
      <xdr:colOff>114300</xdr:colOff>
      <xdr:row>40</xdr:row>
      <xdr:rowOff>141515</xdr:rowOff>
    </xdr:to>
    <xdr:cxnSp macro="">
      <xdr:nvCxnSpPr>
        <xdr:cNvPr id="599" name="直線コネクタ 598">
          <a:extLst>
            <a:ext uri="{FF2B5EF4-FFF2-40B4-BE49-F238E27FC236}">
              <a16:creationId xmlns:a16="http://schemas.microsoft.com/office/drawing/2014/main" id="{413F90DB-99AC-4764-B167-8D8FC2BD3DC9}"/>
            </a:ext>
          </a:extLst>
        </xdr:cNvPr>
        <xdr:cNvCxnSpPr/>
      </xdr:nvCxnSpPr>
      <xdr:spPr>
        <a:xfrm>
          <a:off x="18656300" y="69995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600" name="n_1aveValue【認定こども園・幼稚園・保育所】&#10;一人当たり面積">
          <a:extLst>
            <a:ext uri="{FF2B5EF4-FFF2-40B4-BE49-F238E27FC236}">
              <a16:creationId xmlns:a16="http://schemas.microsoft.com/office/drawing/2014/main" id="{B49119C8-72D8-4984-8FC6-899CEDD185DF}"/>
            </a:ext>
          </a:extLst>
        </xdr:cNvPr>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92908</xdr:rowOff>
    </xdr:from>
    <xdr:ext cx="469744" cy="259045"/>
    <xdr:sp macro="" textlink="">
      <xdr:nvSpPr>
        <xdr:cNvPr id="601" name="n_2aveValue【認定こども園・幼稚園・保育所】&#10;一人当たり面積">
          <a:extLst>
            <a:ext uri="{FF2B5EF4-FFF2-40B4-BE49-F238E27FC236}">
              <a16:creationId xmlns:a16="http://schemas.microsoft.com/office/drawing/2014/main" id="{9802B88C-EA12-4C8D-AAF8-51337DE87E77}"/>
            </a:ext>
          </a:extLst>
        </xdr:cNvPr>
        <xdr:cNvSpPr txBox="1"/>
      </xdr:nvSpPr>
      <xdr:spPr>
        <a:xfrm>
          <a:off x="20199427" y="643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602" name="n_3aveValue【認定こども園・幼稚園・保育所】&#10;一人当たり面積">
          <a:extLst>
            <a:ext uri="{FF2B5EF4-FFF2-40B4-BE49-F238E27FC236}">
              <a16:creationId xmlns:a16="http://schemas.microsoft.com/office/drawing/2014/main" id="{2E472E62-13FC-4827-A6A7-D9793E5A922E}"/>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122300</xdr:rowOff>
    </xdr:from>
    <xdr:ext cx="469744" cy="259045"/>
    <xdr:sp macro="" textlink="">
      <xdr:nvSpPr>
        <xdr:cNvPr id="603" name="n_4aveValue【認定こども園・幼稚園・保育所】&#10;一人当たり面積">
          <a:extLst>
            <a:ext uri="{FF2B5EF4-FFF2-40B4-BE49-F238E27FC236}">
              <a16:creationId xmlns:a16="http://schemas.microsoft.com/office/drawing/2014/main" id="{63EF86A0-AF3A-4C1D-81E9-D42B491E6031}"/>
            </a:ext>
          </a:extLst>
        </xdr:cNvPr>
        <xdr:cNvSpPr txBox="1"/>
      </xdr:nvSpPr>
      <xdr:spPr>
        <a:xfrm>
          <a:off x="18421427" y="646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170378</xdr:rowOff>
    </xdr:from>
    <xdr:ext cx="469744" cy="259045"/>
    <xdr:sp macro="" textlink="">
      <xdr:nvSpPr>
        <xdr:cNvPr id="604" name="n_1mainValue【認定こども園・幼稚園・保育所】&#10;一人当たり面積">
          <a:extLst>
            <a:ext uri="{FF2B5EF4-FFF2-40B4-BE49-F238E27FC236}">
              <a16:creationId xmlns:a16="http://schemas.microsoft.com/office/drawing/2014/main" id="{4C3B7B4D-130A-407B-84E9-F05722E851E1}"/>
            </a:ext>
          </a:extLst>
        </xdr:cNvPr>
        <xdr:cNvSpPr txBox="1"/>
      </xdr:nvSpPr>
      <xdr:spPr>
        <a:xfrm>
          <a:off x="21075727" y="702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8726</xdr:rowOff>
    </xdr:from>
    <xdr:ext cx="469744" cy="259045"/>
    <xdr:sp macro="" textlink="">
      <xdr:nvSpPr>
        <xdr:cNvPr id="605" name="n_2mainValue【認定こども園・幼稚園・保育所】&#10;一人当たり面積">
          <a:extLst>
            <a:ext uri="{FF2B5EF4-FFF2-40B4-BE49-F238E27FC236}">
              <a16:creationId xmlns:a16="http://schemas.microsoft.com/office/drawing/2014/main" id="{402B7CA1-690F-4A57-9671-18E36931D350}"/>
            </a:ext>
          </a:extLst>
        </xdr:cNvPr>
        <xdr:cNvSpPr txBox="1"/>
      </xdr:nvSpPr>
      <xdr:spPr>
        <a:xfrm>
          <a:off x="20199427" y="703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11992</xdr:rowOff>
    </xdr:from>
    <xdr:ext cx="469744" cy="259045"/>
    <xdr:sp macro="" textlink="">
      <xdr:nvSpPr>
        <xdr:cNvPr id="606" name="n_3mainValue【認定こども園・幼稚園・保育所】&#10;一人当たり面積">
          <a:extLst>
            <a:ext uri="{FF2B5EF4-FFF2-40B4-BE49-F238E27FC236}">
              <a16:creationId xmlns:a16="http://schemas.microsoft.com/office/drawing/2014/main" id="{4976B1E7-FC50-4E3E-A8C0-E2CC56121334}"/>
            </a:ext>
          </a:extLst>
        </xdr:cNvPr>
        <xdr:cNvSpPr txBox="1"/>
      </xdr:nvSpPr>
      <xdr:spPr>
        <a:xfrm>
          <a:off x="19310427" y="704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11992</xdr:rowOff>
    </xdr:from>
    <xdr:ext cx="469744" cy="259045"/>
    <xdr:sp macro="" textlink="">
      <xdr:nvSpPr>
        <xdr:cNvPr id="607" name="n_4mainValue【認定こども園・幼稚園・保育所】&#10;一人当たり面積">
          <a:extLst>
            <a:ext uri="{FF2B5EF4-FFF2-40B4-BE49-F238E27FC236}">
              <a16:creationId xmlns:a16="http://schemas.microsoft.com/office/drawing/2014/main" id="{E31AD8CA-B64F-428E-82FE-B084AE6F0371}"/>
            </a:ext>
          </a:extLst>
        </xdr:cNvPr>
        <xdr:cNvSpPr txBox="1"/>
      </xdr:nvSpPr>
      <xdr:spPr>
        <a:xfrm>
          <a:off x="18421427" y="704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E1C6B1C6-AB58-4D25-B609-2E0364C9B7D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69FEC183-5830-4E4D-B98E-453ACF140D9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50FAA813-071D-4EA4-B220-0B89F8BC445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38286E5A-9D84-4156-AA6D-7850291BA88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5ED1310C-2C30-47C0-AE69-9CB119B02FD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8876D46E-1EAA-47AE-AE30-8DBC4BDFDA5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13360BC6-E288-424F-BCB3-5AF7E67B330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A83ABEA2-4C0A-4CB2-8E18-FAF7E1E4C5D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716C324B-D8E7-405A-9643-2F4AAF434CE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502BA950-AC49-4938-8196-E4AB033BAFD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A8A4C55D-7373-487C-8735-80EC6311BBB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9" name="直線コネクタ 618">
          <a:extLst>
            <a:ext uri="{FF2B5EF4-FFF2-40B4-BE49-F238E27FC236}">
              <a16:creationId xmlns:a16="http://schemas.microsoft.com/office/drawing/2014/main" id="{55A2CA14-072A-4A2C-8ED0-7057A311A26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0" name="テキスト ボックス 619">
          <a:extLst>
            <a:ext uri="{FF2B5EF4-FFF2-40B4-BE49-F238E27FC236}">
              <a16:creationId xmlns:a16="http://schemas.microsoft.com/office/drawing/2014/main" id="{D8177EF4-6465-483C-B478-7A94F3440FE8}"/>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1" name="直線コネクタ 620">
          <a:extLst>
            <a:ext uri="{FF2B5EF4-FFF2-40B4-BE49-F238E27FC236}">
              <a16:creationId xmlns:a16="http://schemas.microsoft.com/office/drawing/2014/main" id="{F10A0A5D-44D5-4A6D-B7D1-40F1799FE2D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2" name="テキスト ボックス 621">
          <a:extLst>
            <a:ext uri="{FF2B5EF4-FFF2-40B4-BE49-F238E27FC236}">
              <a16:creationId xmlns:a16="http://schemas.microsoft.com/office/drawing/2014/main" id="{09E5ECBA-3517-488F-868A-BC574413113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3" name="直線コネクタ 622">
          <a:extLst>
            <a:ext uri="{FF2B5EF4-FFF2-40B4-BE49-F238E27FC236}">
              <a16:creationId xmlns:a16="http://schemas.microsoft.com/office/drawing/2014/main" id="{A25C7A6F-FF81-4722-8A12-BC510909278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4" name="テキスト ボックス 623">
          <a:extLst>
            <a:ext uri="{FF2B5EF4-FFF2-40B4-BE49-F238E27FC236}">
              <a16:creationId xmlns:a16="http://schemas.microsoft.com/office/drawing/2014/main" id="{2705E633-AB3B-41AA-B5B8-5F46136308F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5" name="直線コネクタ 624">
          <a:extLst>
            <a:ext uri="{FF2B5EF4-FFF2-40B4-BE49-F238E27FC236}">
              <a16:creationId xmlns:a16="http://schemas.microsoft.com/office/drawing/2014/main" id="{4EBDD283-444F-46F9-94F8-788858A17C6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6" name="テキスト ボックス 625">
          <a:extLst>
            <a:ext uri="{FF2B5EF4-FFF2-40B4-BE49-F238E27FC236}">
              <a16:creationId xmlns:a16="http://schemas.microsoft.com/office/drawing/2014/main" id="{F0D9E0B6-F65C-44F3-A5BB-C2F49AAE832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7" name="直線コネクタ 626">
          <a:extLst>
            <a:ext uri="{FF2B5EF4-FFF2-40B4-BE49-F238E27FC236}">
              <a16:creationId xmlns:a16="http://schemas.microsoft.com/office/drawing/2014/main" id="{9F5E9C13-6121-4CE8-809E-EB1342C0D25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8" name="テキスト ボックス 627">
          <a:extLst>
            <a:ext uri="{FF2B5EF4-FFF2-40B4-BE49-F238E27FC236}">
              <a16:creationId xmlns:a16="http://schemas.microsoft.com/office/drawing/2014/main" id="{5E4B5213-A3BD-42B1-8F36-808365FBCFE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9" name="直線コネクタ 628">
          <a:extLst>
            <a:ext uri="{FF2B5EF4-FFF2-40B4-BE49-F238E27FC236}">
              <a16:creationId xmlns:a16="http://schemas.microsoft.com/office/drawing/2014/main" id="{B908C609-74D8-4A4B-9A35-80411B299A8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0" name="テキスト ボックス 629">
          <a:extLst>
            <a:ext uri="{FF2B5EF4-FFF2-40B4-BE49-F238E27FC236}">
              <a16:creationId xmlns:a16="http://schemas.microsoft.com/office/drawing/2014/main" id="{A32EDAFE-6A77-4DCD-939E-D13F35C1A0F4}"/>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A012FD29-3FAB-4BB2-B945-C81E35AB254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2" name="テキスト ボックス 631">
          <a:extLst>
            <a:ext uri="{FF2B5EF4-FFF2-40B4-BE49-F238E27FC236}">
              <a16:creationId xmlns:a16="http://schemas.microsoft.com/office/drawing/2014/main" id="{B7D9BC87-6813-4012-B5B0-3634E2A4AAB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9EB69543-BC92-429C-8B3A-719EE0C94DE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634" name="直線コネクタ 633">
          <a:extLst>
            <a:ext uri="{FF2B5EF4-FFF2-40B4-BE49-F238E27FC236}">
              <a16:creationId xmlns:a16="http://schemas.microsoft.com/office/drawing/2014/main" id="{33EF78EF-60F3-4325-AC70-004D6615F338}"/>
            </a:ext>
          </a:extLst>
        </xdr:cNvPr>
        <xdr:cNvCxnSpPr/>
      </xdr:nvCxnSpPr>
      <xdr:spPr>
        <a:xfrm flipV="1">
          <a:off x="16318864" y="9464040"/>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E0B2EC70-9AE7-44AF-975B-7237408C0239}"/>
            </a:ext>
          </a:extLst>
        </xdr:cNvPr>
        <xdr:cNvSpPr txBox="1"/>
      </xdr:nvSpPr>
      <xdr:spPr>
        <a:xfrm>
          <a:off x="16357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636" name="直線コネクタ 635">
          <a:extLst>
            <a:ext uri="{FF2B5EF4-FFF2-40B4-BE49-F238E27FC236}">
              <a16:creationId xmlns:a16="http://schemas.microsoft.com/office/drawing/2014/main" id="{3BC3C4DB-C303-417E-B97C-9322139003A3}"/>
            </a:ext>
          </a:extLst>
        </xdr:cNvPr>
        <xdr:cNvCxnSpPr/>
      </xdr:nvCxnSpPr>
      <xdr:spPr>
        <a:xfrm>
          <a:off x="16230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95ACA4F9-EBB2-487E-B6AB-34F9BD78AD75}"/>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638" name="直線コネクタ 637">
          <a:extLst>
            <a:ext uri="{FF2B5EF4-FFF2-40B4-BE49-F238E27FC236}">
              <a16:creationId xmlns:a16="http://schemas.microsoft.com/office/drawing/2014/main" id="{2450F8CF-1458-46D0-B591-AAD40B86F232}"/>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48821</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17EA242D-4FCA-4B04-BBAA-D8FE3BC09002}"/>
            </a:ext>
          </a:extLst>
        </xdr:cNvPr>
        <xdr:cNvSpPr txBox="1"/>
      </xdr:nvSpPr>
      <xdr:spPr>
        <a:xfrm>
          <a:off x="16357600" y="9992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640" name="フローチャート: 判断 639">
          <a:extLst>
            <a:ext uri="{FF2B5EF4-FFF2-40B4-BE49-F238E27FC236}">
              <a16:creationId xmlns:a16="http://schemas.microsoft.com/office/drawing/2014/main" id="{EA1C5089-40C1-49DB-8F1C-41F137FBE7A2}"/>
            </a:ext>
          </a:extLst>
        </xdr:cNvPr>
        <xdr:cNvSpPr/>
      </xdr:nvSpPr>
      <xdr:spPr>
        <a:xfrm>
          <a:off x="162687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641" name="フローチャート: 判断 640">
          <a:extLst>
            <a:ext uri="{FF2B5EF4-FFF2-40B4-BE49-F238E27FC236}">
              <a16:creationId xmlns:a16="http://schemas.microsoft.com/office/drawing/2014/main" id="{9644A346-1161-4EDF-86F4-1116E4DD3338}"/>
            </a:ext>
          </a:extLst>
        </xdr:cNvPr>
        <xdr:cNvSpPr/>
      </xdr:nvSpPr>
      <xdr:spPr>
        <a:xfrm>
          <a:off x="15430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642" name="フローチャート: 判断 641">
          <a:extLst>
            <a:ext uri="{FF2B5EF4-FFF2-40B4-BE49-F238E27FC236}">
              <a16:creationId xmlns:a16="http://schemas.microsoft.com/office/drawing/2014/main" id="{A59B5C1A-E4E9-45DB-BDC7-B294DE086CA9}"/>
            </a:ext>
          </a:extLst>
        </xdr:cNvPr>
        <xdr:cNvSpPr/>
      </xdr:nvSpPr>
      <xdr:spPr>
        <a:xfrm>
          <a:off x="1454150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643" name="フローチャート: 判断 642">
          <a:extLst>
            <a:ext uri="{FF2B5EF4-FFF2-40B4-BE49-F238E27FC236}">
              <a16:creationId xmlns:a16="http://schemas.microsoft.com/office/drawing/2014/main" id="{1996F9A3-01ED-4D4B-8B18-F12D0F8DA3A6}"/>
            </a:ext>
          </a:extLst>
        </xdr:cNvPr>
        <xdr:cNvSpPr/>
      </xdr:nvSpPr>
      <xdr:spPr>
        <a:xfrm>
          <a:off x="13652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644" name="フローチャート: 判断 643">
          <a:extLst>
            <a:ext uri="{FF2B5EF4-FFF2-40B4-BE49-F238E27FC236}">
              <a16:creationId xmlns:a16="http://schemas.microsoft.com/office/drawing/2014/main" id="{8A21A85F-0F25-468F-927F-752A89D3135F}"/>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9FF783B-8BEA-43BB-901D-3442396B0F0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637136D-D5E9-4F6D-8D31-1CA2CB61EDF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A32DF15A-0E6C-4324-A319-C339129E205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C87FF87D-70E5-4FE6-B4CF-1C9D5B844D7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220C48C6-D6A5-4B75-9052-8E9AEE8B8CB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22678</xdr:rowOff>
    </xdr:from>
    <xdr:to>
      <xdr:col>85</xdr:col>
      <xdr:colOff>177800</xdr:colOff>
      <xdr:row>61</xdr:row>
      <xdr:rowOff>124278</xdr:rowOff>
    </xdr:to>
    <xdr:sp macro="" textlink="">
      <xdr:nvSpPr>
        <xdr:cNvPr id="650" name="楕円 649">
          <a:extLst>
            <a:ext uri="{FF2B5EF4-FFF2-40B4-BE49-F238E27FC236}">
              <a16:creationId xmlns:a16="http://schemas.microsoft.com/office/drawing/2014/main" id="{7678BB47-B484-443C-A97D-A58C0CD66E37}"/>
            </a:ext>
          </a:extLst>
        </xdr:cNvPr>
        <xdr:cNvSpPr/>
      </xdr:nvSpPr>
      <xdr:spPr>
        <a:xfrm>
          <a:off x="162687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1105</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369EECAE-0F4D-454C-99CC-E14B1D891E37}"/>
            </a:ext>
          </a:extLst>
        </xdr:cNvPr>
        <xdr:cNvSpPr txBox="1"/>
      </xdr:nvSpPr>
      <xdr:spPr>
        <a:xfrm>
          <a:off x="16357600"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135346</xdr:rowOff>
    </xdr:from>
    <xdr:to>
      <xdr:col>81</xdr:col>
      <xdr:colOff>101600</xdr:colOff>
      <xdr:row>61</xdr:row>
      <xdr:rowOff>65496</xdr:rowOff>
    </xdr:to>
    <xdr:sp macro="" textlink="">
      <xdr:nvSpPr>
        <xdr:cNvPr id="652" name="楕円 651">
          <a:extLst>
            <a:ext uri="{FF2B5EF4-FFF2-40B4-BE49-F238E27FC236}">
              <a16:creationId xmlns:a16="http://schemas.microsoft.com/office/drawing/2014/main" id="{B42296A2-7362-4AA3-A19F-EC57FF54AA62}"/>
            </a:ext>
          </a:extLst>
        </xdr:cNvPr>
        <xdr:cNvSpPr/>
      </xdr:nvSpPr>
      <xdr:spPr>
        <a:xfrm>
          <a:off x="15430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14696</xdr:rowOff>
    </xdr:from>
    <xdr:to>
      <xdr:col>85</xdr:col>
      <xdr:colOff>127000</xdr:colOff>
      <xdr:row>61</xdr:row>
      <xdr:rowOff>73478</xdr:rowOff>
    </xdr:to>
    <xdr:cxnSp macro="">
      <xdr:nvCxnSpPr>
        <xdr:cNvPr id="653" name="直線コネクタ 652">
          <a:extLst>
            <a:ext uri="{FF2B5EF4-FFF2-40B4-BE49-F238E27FC236}">
              <a16:creationId xmlns:a16="http://schemas.microsoft.com/office/drawing/2014/main" id="{46A43277-3FB2-49BB-A2D9-1856C6F36C33}"/>
            </a:ext>
          </a:extLst>
        </xdr:cNvPr>
        <xdr:cNvCxnSpPr/>
      </xdr:nvCxnSpPr>
      <xdr:spPr>
        <a:xfrm>
          <a:off x="15481300" y="10473146"/>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89626</xdr:rowOff>
    </xdr:from>
    <xdr:to>
      <xdr:col>76</xdr:col>
      <xdr:colOff>165100</xdr:colOff>
      <xdr:row>61</xdr:row>
      <xdr:rowOff>19776</xdr:rowOff>
    </xdr:to>
    <xdr:sp macro="" textlink="">
      <xdr:nvSpPr>
        <xdr:cNvPr id="654" name="楕円 653">
          <a:extLst>
            <a:ext uri="{FF2B5EF4-FFF2-40B4-BE49-F238E27FC236}">
              <a16:creationId xmlns:a16="http://schemas.microsoft.com/office/drawing/2014/main" id="{E83F8E88-6DE9-420A-AEBA-731F7F42593C}"/>
            </a:ext>
          </a:extLst>
        </xdr:cNvPr>
        <xdr:cNvSpPr/>
      </xdr:nvSpPr>
      <xdr:spPr>
        <a:xfrm>
          <a:off x="14541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140426</xdr:rowOff>
    </xdr:from>
    <xdr:to>
      <xdr:col>81</xdr:col>
      <xdr:colOff>50800</xdr:colOff>
      <xdr:row>61</xdr:row>
      <xdr:rowOff>14696</xdr:rowOff>
    </xdr:to>
    <xdr:cxnSp macro="">
      <xdr:nvCxnSpPr>
        <xdr:cNvPr id="655" name="直線コネクタ 654">
          <a:extLst>
            <a:ext uri="{FF2B5EF4-FFF2-40B4-BE49-F238E27FC236}">
              <a16:creationId xmlns:a16="http://schemas.microsoft.com/office/drawing/2014/main" id="{2A42595B-2803-42F2-869C-5BFC405B209F}"/>
            </a:ext>
          </a:extLst>
        </xdr:cNvPr>
        <xdr:cNvCxnSpPr/>
      </xdr:nvCxnSpPr>
      <xdr:spPr>
        <a:xfrm>
          <a:off x="14592300" y="1042742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56969</xdr:rowOff>
    </xdr:from>
    <xdr:to>
      <xdr:col>72</xdr:col>
      <xdr:colOff>38100</xdr:colOff>
      <xdr:row>60</xdr:row>
      <xdr:rowOff>158569</xdr:rowOff>
    </xdr:to>
    <xdr:sp macro="" textlink="">
      <xdr:nvSpPr>
        <xdr:cNvPr id="656" name="楕円 655">
          <a:extLst>
            <a:ext uri="{FF2B5EF4-FFF2-40B4-BE49-F238E27FC236}">
              <a16:creationId xmlns:a16="http://schemas.microsoft.com/office/drawing/2014/main" id="{76DC6977-F585-48EB-BD50-EE4AA25577A1}"/>
            </a:ext>
          </a:extLst>
        </xdr:cNvPr>
        <xdr:cNvSpPr/>
      </xdr:nvSpPr>
      <xdr:spPr>
        <a:xfrm>
          <a:off x="13652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107769</xdr:rowOff>
    </xdr:from>
    <xdr:to>
      <xdr:col>76</xdr:col>
      <xdr:colOff>114300</xdr:colOff>
      <xdr:row>60</xdr:row>
      <xdr:rowOff>140426</xdr:rowOff>
    </xdr:to>
    <xdr:cxnSp macro="">
      <xdr:nvCxnSpPr>
        <xdr:cNvPr id="657" name="直線コネクタ 656">
          <a:extLst>
            <a:ext uri="{FF2B5EF4-FFF2-40B4-BE49-F238E27FC236}">
              <a16:creationId xmlns:a16="http://schemas.microsoft.com/office/drawing/2014/main" id="{3897CAC1-36E8-47CA-B6E1-A66F3DA67B1B}"/>
            </a:ext>
          </a:extLst>
        </xdr:cNvPr>
        <xdr:cNvCxnSpPr/>
      </xdr:nvCxnSpPr>
      <xdr:spPr>
        <a:xfrm>
          <a:off x="13703300" y="103947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14515</xdr:rowOff>
    </xdr:from>
    <xdr:to>
      <xdr:col>67</xdr:col>
      <xdr:colOff>101600</xdr:colOff>
      <xdr:row>60</xdr:row>
      <xdr:rowOff>116115</xdr:rowOff>
    </xdr:to>
    <xdr:sp macro="" textlink="">
      <xdr:nvSpPr>
        <xdr:cNvPr id="658" name="楕円 657">
          <a:extLst>
            <a:ext uri="{FF2B5EF4-FFF2-40B4-BE49-F238E27FC236}">
              <a16:creationId xmlns:a16="http://schemas.microsoft.com/office/drawing/2014/main" id="{2366571E-E789-41D5-9C49-FB7F064BDCAB}"/>
            </a:ext>
          </a:extLst>
        </xdr:cNvPr>
        <xdr:cNvSpPr/>
      </xdr:nvSpPr>
      <xdr:spPr>
        <a:xfrm>
          <a:off x="12763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65315</xdr:rowOff>
    </xdr:from>
    <xdr:to>
      <xdr:col>71</xdr:col>
      <xdr:colOff>177800</xdr:colOff>
      <xdr:row>60</xdr:row>
      <xdr:rowOff>107769</xdr:rowOff>
    </xdr:to>
    <xdr:cxnSp macro="">
      <xdr:nvCxnSpPr>
        <xdr:cNvPr id="659" name="直線コネクタ 658">
          <a:extLst>
            <a:ext uri="{FF2B5EF4-FFF2-40B4-BE49-F238E27FC236}">
              <a16:creationId xmlns:a16="http://schemas.microsoft.com/office/drawing/2014/main" id="{FD72FA84-234B-41C8-B30B-ED7383C5E088}"/>
            </a:ext>
          </a:extLst>
        </xdr:cNvPr>
        <xdr:cNvCxnSpPr/>
      </xdr:nvCxnSpPr>
      <xdr:spPr>
        <a:xfrm>
          <a:off x="12814300" y="10352315"/>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160400</xdr:rowOff>
    </xdr:from>
    <xdr:ext cx="405111" cy="259045"/>
    <xdr:sp macro="" textlink="">
      <xdr:nvSpPr>
        <xdr:cNvPr id="660" name="n_1aveValue【学校施設】&#10;有形固定資産減価償却率">
          <a:extLst>
            <a:ext uri="{FF2B5EF4-FFF2-40B4-BE49-F238E27FC236}">
              <a16:creationId xmlns:a16="http://schemas.microsoft.com/office/drawing/2014/main" id="{A8BE4B92-95BE-49DA-8474-EF012997B98E}"/>
            </a:ext>
          </a:extLst>
        </xdr:cNvPr>
        <xdr:cNvSpPr txBox="1"/>
      </xdr:nvSpPr>
      <xdr:spPr>
        <a:xfrm>
          <a:off x="152660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127743</xdr:rowOff>
    </xdr:from>
    <xdr:ext cx="405111" cy="259045"/>
    <xdr:sp macro="" textlink="">
      <xdr:nvSpPr>
        <xdr:cNvPr id="661" name="n_2aveValue【学校施設】&#10;有形固定資産減価償却率">
          <a:extLst>
            <a:ext uri="{FF2B5EF4-FFF2-40B4-BE49-F238E27FC236}">
              <a16:creationId xmlns:a16="http://schemas.microsoft.com/office/drawing/2014/main" id="{1474DF6D-5FE1-42C0-A8C2-F39EF7CF4E18}"/>
            </a:ext>
          </a:extLst>
        </xdr:cNvPr>
        <xdr:cNvSpPr txBox="1"/>
      </xdr:nvSpPr>
      <xdr:spPr>
        <a:xfrm>
          <a:off x="143897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85289</xdr:rowOff>
    </xdr:from>
    <xdr:ext cx="405111" cy="259045"/>
    <xdr:sp macro="" textlink="">
      <xdr:nvSpPr>
        <xdr:cNvPr id="662" name="n_3aveValue【学校施設】&#10;有形固定資産減価償却率">
          <a:extLst>
            <a:ext uri="{FF2B5EF4-FFF2-40B4-BE49-F238E27FC236}">
              <a16:creationId xmlns:a16="http://schemas.microsoft.com/office/drawing/2014/main" id="{B4C17D8A-7523-430A-8539-514724C9584E}"/>
            </a:ext>
          </a:extLst>
        </xdr:cNvPr>
        <xdr:cNvSpPr txBox="1"/>
      </xdr:nvSpPr>
      <xdr:spPr>
        <a:xfrm>
          <a:off x="13500744" y="985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663" name="n_4aveValue【学校施設】&#10;有形固定資産減価償却率">
          <a:extLst>
            <a:ext uri="{FF2B5EF4-FFF2-40B4-BE49-F238E27FC236}">
              <a16:creationId xmlns:a16="http://schemas.microsoft.com/office/drawing/2014/main" id="{64D3C3BA-F094-4895-AB92-7806D21C9B6C}"/>
            </a:ext>
          </a:extLst>
        </xdr:cNvPr>
        <xdr:cNvSpPr txBox="1"/>
      </xdr:nvSpPr>
      <xdr:spPr>
        <a:xfrm>
          <a:off x="126117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56623</xdr:rowOff>
    </xdr:from>
    <xdr:ext cx="405111" cy="259045"/>
    <xdr:sp macro="" textlink="">
      <xdr:nvSpPr>
        <xdr:cNvPr id="664" name="n_1mainValue【学校施設】&#10;有形固定資産減価償却率">
          <a:extLst>
            <a:ext uri="{FF2B5EF4-FFF2-40B4-BE49-F238E27FC236}">
              <a16:creationId xmlns:a16="http://schemas.microsoft.com/office/drawing/2014/main" id="{B8F34EAE-96EC-4BB7-B827-15625E95D76A}"/>
            </a:ext>
          </a:extLst>
        </xdr:cNvPr>
        <xdr:cNvSpPr txBox="1"/>
      </xdr:nvSpPr>
      <xdr:spPr>
        <a:xfrm>
          <a:off x="152660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10903</xdr:rowOff>
    </xdr:from>
    <xdr:ext cx="405111" cy="259045"/>
    <xdr:sp macro="" textlink="">
      <xdr:nvSpPr>
        <xdr:cNvPr id="665" name="n_2mainValue【学校施設】&#10;有形固定資産減価償却率">
          <a:extLst>
            <a:ext uri="{FF2B5EF4-FFF2-40B4-BE49-F238E27FC236}">
              <a16:creationId xmlns:a16="http://schemas.microsoft.com/office/drawing/2014/main" id="{30CABD72-3987-4BE8-9AB3-2A20DE09CE12}"/>
            </a:ext>
          </a:extLst>
        </xdr:cNvPr>
        <xdr:cNvSpPr txBox="1"/>
      </xdr:nvSpPr>
      <xdr:spPr>
        <a:xfrm>
          <a:off x="14389744" y="1046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149696</xdr:rowOff>
    </xdr:from>
    <xdr:ext cx="405111" cy="259045"/>
    <xdr:sp macro="" textlink="">
      <xdr:nvSpPr>
        <xdr:cNvPr id="666" name="n_3mainValue【学校施設】&#10;有形固定資産減価償却率">
          <a:extLst>
            <a:ext uri="{FF2B5EF4-FFF2-40B4-BE49-F238E27FC236}">
              <a16:creationId xmlns:a16="http://schemas.microsoft.com/office/drawing/2014/main" id="{59CE75E0-6876-49C9-9F3D-AADD06673F6D}"/>
            </a:ext>
          </a:extLst>
        </xdr:cNvPr>
        <xdr:cNvSpPr txBox="1"/>
      </xdr:nvSpPr>
      <xdr:spPr>
        <a:xfrm>
          <a:off x="13500744"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107242</xdr:rowOff>
    </xdr:from>
    <xdr:ext cx="405111" cy="259045"/>
    <xdr:sp macro="" textlink="">
      <xdr:nvSpPr>
        <xdr:cNvPr id="667" name="n_4mainValue【学校施設】&#10;有形固定資産減価償却率">
          <a:extLst>
            <a:ext uri="{FF2B5EF4-FFF2-40B4-BE49-F238E27FC236}">
              <a16:creationId xmlns:a16="http://schemas.microsoft.com/office/drawing/2014/main" id="{4397D163-6300-47A3-92A2-CE867D3FBBC3}"/>
            </a:ext>
          </a:extLst>
        </xdr:cNvPr>
        <xdr:cNvSpPr txBox="1"/>
      </xdr:nvSpPr>
      <xdr:spPr>
        <a:xfrm>
          <a:off x="12611744" y="103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A0810AAD-428C-4AB5-89F6-B4AA7969C1F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A1716AD7-D8AE-41A9-9B13-16788BEB1AD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CFB3EA3E-8C71-47DA-8C2F-0CF3515C83B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B3FAC419-DECE-4B9A-AA87-7ABB2BA56B3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34D51732-0237-4919-8FC9-5C6B0ACC3B4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16593AF3-CB10-43F6-98DC-0AEB3D84575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27F3AE32-786D-44AB-B6D6-6EA8021E9D1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D2D689CD-1316-4A99-A383-4E907BE8DD8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7BB327AF-F2DF-49CD-B14E-85F8AE0EE94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0450D08E-2BA2-4A78-812B-1D4819AC0CE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35C3D193-C973-42F8-962F-C0F951429BC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7E2D29E4-9DE2-4FD3-8F0A-A00F819D8A28}"/>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40BE5516-925F-41BF-A735-17462BBAA86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6AE8C407-A23F-4F18-BBBD-F591C832E9D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899E5744-28D2-4EB0-A479-847DBB84445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8FB2D3AF-236F-442C-91D6-0DCB5061879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F58E3458-7787-4D60-955E-6110EE09D8E7}"/>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CD48B5B6-06DD-45BE-90F6-AE6D6DF503E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21FA2CED-02A9-4FB8-AF03-98C86BBE889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EC890100-0F21-4315-BC1D-41B649B8B1A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19E8FDE5-96A8-49DA-B8C4-EB0B18780AB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31B7FD0A-8653-4210-98D0-C49A280F13D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690" name="直線コネクタ 689">
          <a:extLst>
            <a:ext uri="{FF2B5EF4-FFF2-40B4-BE49-F238E27FC236}">
              <a16:creationId xmlns:a16="http://schemas.microsoft.com/office/drawing/2014/main" id="{4D43AA1A-F647-4E12-82DD-F98E16D8B1D8}"/>
            </a:ext>
          </a:extLst>
        </xdr:cNvPr>
        <xdr:cNvCxnSpPr/>
      </xdr:nvCxnSpPr>
      <xdr:spPr>
        <a:xfrm flipV="1">
          <a:off x="22160864" y="9508846"/>
          <a:ext cx="0" cy="12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691" name="【学校施設】&#10;一人当たり面積最小値テキスト">
          <a:extLst>
            <a:ext uri="{FF2B5EF4-FFF2-40B4-BE49-F238E27FC236}">
              <a16:creationId xmlns:a16="http://schemas.microsoft.com/office/drawing/2014/main" id="{AB6AB68C-6632-4760-B90B-E6BAFD4E6643}"/>
            </a:ext>
          </a:extLst>
        </xdr:cNvPr>
        <xdr:cNvSpPr txBox="1"/>
      </xdr:nvSpPr>
      <xdr:spPr>
        <a:xfrm>
          <a:off x="22199600" y="1076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692" name="直線コネクタ 691">
          <a:extLst>
            <a:ext uri="{FF2B5EF4-FFF2-40B4-BE49-F238E27FC236}">
              <a16:creationId xmlns:a16="http://schemas.microsoft.com/office/drawing/2014/main" id="{4AC32F0B-2032-439A-9FC5-1F9A68035BC4}"/>
            </a:ext>
          </a:extLst>
        </xdr:cNvPr>
        <xdr:cNvCxnSpPr/>
      </xdr:nvCxnSpPr>
      <xdr:spPr>
        <a:xfrm>
          <a:off x="22072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693" name="【学校施設】&#10;一人当たり面積最大値テキスト">
          <a:extLst>
            <a:ext uri="{FF2B5EF4-FFF2-40B4-BE49-F238E27FC236}">
              <a16:creationId xmlns:a16="http://schemas.microsoft.com/office/drawing/2014/main" id="{E3E7902F-EAF7-4BB0-9621-EC9110456FF1}"/>
            </a:ext>
          </a:extLst>
        </xdr:cNvPr>
        <xdr:cNvSpPr txBox="1"/>
      </xdr:nvSpPr>
      <xdr:spPr>
        <a:xfrm>
          <a:off x="22199600" y="928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694" name="直線コネクタ 693">
          <a:extLst>
            <a:ext uri="{FF2B5EF4-FFF2-40B4-BE49-F238E27FC236}">
              <a16:creationId xmlns:a16="http://schemas.microsoft.com/office/drawing/2014/main" id="{2BC6C053-DAC6-4841-8105-CD7B60AB5F5A}"/>
            </a:ext>
          </a:extLst>
        </xdr:cNvPr>
        <xdr:cNvCxnSpPr/>
      </xdr:nvCxnSpPr>
      <xdr:spPr>
        <a:xfrm>
          <a:off x="22072600" y="950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6723</xdr:rowOff>
    </xdr:from>
    <xdr:ext cx="469744" cy="259045"/>
    <xdr:sp macro="" textlink="">
      <xdr:nvSpPr>
        <xdr:cNvPr id="695" name="【学校施設】&#10;一人当たり面積平均値テキスト">
          <a:extLst>
            <a:ext uri="{FF2B5EF4-FFF2-40B4-BE49-F238E27FC236}">
              <a16:creationId xmlns:a16="http://schemas.microsoft.com/office/drawing/2014/main" id="{C5B7420E-3DA8-4F81-92DA-6EC24CDBB466}"/>
            </a:ext>
          </a:extLst>
        </xdr:cNvPr>
        <xdr:cNvSpPr txBox="1"/>
      </xdr:nvSpPr>
      <xdr:spPr>
        <a:xfrm>
          <a:off x="22199600" y="10293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696" name="フローチャート: 判断 695">
          <a:extLst>
            <a:ext uri="{FF2B5EF4-FFF2-40B4-BE49-F238E27FC236}">
              <a16:creationId xmlns:a16="http://schemas.microsoft.com/office/drawing/2014/main" id="{5F8E0FB1-A390-4ABD-891C-484A2A9CCBC6}"/>
            </a:ext>
          </a:extLst>
        </xdr:cNvPr>
        <xdr:cNvSpPr/>
      </xdr:nvSpPr>
      <xdr:spPr>
        <a:xfrm>
          <a:off x="221107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697" name="フローチャート: 判断 696">
          <a:extLst>
            <a:ext uri="{FF2B5EF4-FFF2-40B4-BE49-F238E27FC236}">
              <a16:creationId xmlns:a16="http://schemas.microsoft.com/office/drawing/2014/main" id="{D3E5703D-5B5E-4E1E-8CC5-C5433C624D71}"/>
            </a:ext>
          </a:extLst>
        </xdr:cNvPr>
        <xdr:cNvSpPr/>
      </xdr:nvSpPr>
      <xdr:spPr>
        <a:xfrm>
          <a:off x="21272500" y="1029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698" name="フローチャート: 判断 697">
          <a:extLst>
            <a:ext uri="{FF2B5EF4-FFF2-40B4-BE49-F238E27FC236}">
              <a16:creationId xmlns:a16="http://schemas.microsoft.com/office/drawing/2014/main" id="{05B81930-1D5E-4A1E-ABFE-780D02F6E9D3}"/>
            </a:ext>
          </a:extLst>
        </xdr:cNvPr>
        <xdr:cNvSpPr/>
      </xdr:nvSpPr>
      <xdr:spPr>
        <a:xfrm>
          <a:off x="20383500" y="1030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699" name="フローチャート: 判断 698">
          <a:extLst>
            <a:ext uri="{FF2B5EF4-FFF2-40B4-BE49-F238E27FC236}">
              <a16:creationId xmlns:a16="http://schemas.microsoft.com/office/drawing/2014/main" id="{C3125A35-3DA7-4D5F-B7BF-DBF2AB1E0F69}"/>
            </a:ext>
          </a:extLst>
        </xdr:cNvPr>
        <xdr:cNvSpPr/>
      </xdr:nvSpPr>
      <xdr:spPr>
        <a:xfrm>
          <a:off x="19494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700" name="フローチャート: 判断 699">
          <a:extLst>
            <a:ext uri="{FF2B5EF4-FFF2-40B4-BE49-F238E27FC236}">
              <a16:creationId xmlns:a16="http://schemas.microsoft.com/office/drawing/2014/main" id="{0DFB48DF-4875-49BF-82E0-94DE1CE0822C}"/>
            </a:ext>
          </a:extLst>
        </xdr:cNvPr>
        <xdr:cNvSpPr/>
      </xdr:nvSpPr>
      <xdr:spPr>
        <a:xfrm>
          <a:off x="18605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3ED0B85-D5EE-4FA0-B194-8152B2A40BC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8039FE21-5D40-4B20-B7B9-A40D21DE7C6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FF8E4108-1A76-41EC-88BD-60C180408DF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36102DE8-8AF8-48EF-92E9-C8D7F87158C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69F045A0-9F56-4249-BE18-97C595137A7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76759</xdr:rowOff>
    </xdr:from>
    <xdr:to>
      <xdr:col>116</xdr:col>
      <xdr:colOff>114300</xdr:colOff>
      <xdr:row>60</xdr:row>
      <xdr:rowOff>6909</xdr:rowOff>
    </xdr:to>
    <xdr:sp macro="" textlink="">
      <xdr:nvSpPr>
        <xdr:cNvPr id="706" name="楕円 705">
          <a:extLst>
            <a:ext uri="{FF2B5EF4-FFF2-40B4-BE49-F238E27FC236}">
              <a16:creationId xmlns:a16="http://schemas.microsoft.com/office/drawing/2014/main" id="{A2B5C1FF-6857-41F8-9FF4-094BB4ECB24A}"/>
            </a:ext>
          </a:extLst>
        </xdr:cNvPr>
        <xdr:cNvSpPr/>
      </xdr:nvSpPr>
      <xdr:spPr>
        <a:xfrm>
          <a:off x="22110700" y="1019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99636</xdr:rowOff>
    </xdr:from>
    <xdr:ext cx="469744" cy="259045"/>
    <xdr:sp macro="" textlink="">
      <xdr:nvSpPr>
        <xdr:cNvPr id="707" name="【学校施設】&#10;一人当たり面積該当値テキスト">
          <a:extLst>
            <a:ext uri="{FF2B5EF4-FFF2-40B4-BE49-F238E27FC236}">
              <a16:creationId xmlns:a16="http://schemas.microsoft.com/office/drawing/2014/main" id="{D04DA512-BFE0-4EF5-9D70-2DFDECE45DA4}"/>
            </a:ext>
          </a:extLst>
        </xdr:cNvPr>
        <xdr:cNvSpPr txBox="1"/>
      </xdr:nvSpPr>
      <xdr:spPr>
        <a:xfrm>
          <a:off x="22199600" y="10043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88188</xdr:rowOff>
    </xdr:from>
    <xdr:to>
      <xdr:col>112</xdr:col>
      <xdr:colOff>38100</xdr:colOff>
      <xdr:row>60</xdr:row>
      <xdr:rowOff>18338</xdr:rowOff>
    </xdr:to>
    <xdr:sp macro="" textlink="">
      <xdr:nvSpPr>
        <xdr:cNvPr id="708" name="楕円 707">
          <a:extLst>
            <a:ext uri="{FF2B5EF4-FFF2-40B4-BE49-F238E27FC236}">
              <a16:creationId xmlns:a16="http://schemas.microsoft.com/office/drawing/2014/main" id="{FFA760D0-3E70-4272-B6CA-B778A5ED4B30}"/>
            </a:ext>
          </a:extLst>
        </xdr:cNvPr>
        <xdr:cNvSpPr/>
      </xdr:nvSpPr>
      <xdr:spPr>
        <a:xfrm>
          <a:off x="21272500" y="1020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127559</xdr:rowOff>
    </xdr:from>
    <xdr:to>
      <xdr:col>116</xdr:col>
      <xdr:colOff>63500</xdr:colOff>
      <xdr:row>59</xdr:row>
      <xdr:rowOff>138988</xdr:rowOff>
    </xdr:to>
    <xdr:cxnSp macro="">
      <xdr:nvCxnSpPr>
        <xdr:cNvPr id="709" name="直線コネクタ 708">
          <a:extLst>
            <a:ext uri="{FF2B5EF4-FFF2-40B4-BE49-F238E27FC236}">
              <a16:creationId xmlns:a16="http://schemas.microsoft.com/office/drawing/2014/main" id="{2C985996-A4FA-4BE1-A8E3-50D1A5DCA86B}"/>
            </a:ext>
          </a:extLst>
        </xdr:cNvPr>
        <xdr:cNvCxnSpPr/>
      </xdr:nvCxnSpPr>
      <xdr:spPr>
        <a:xfrm flipV="1">
          <a:off x="21323300" y="10243109"/>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99619</xdr:rowOff>
    </xdr:from>
    <xdr:to>
      <xdr:col>107</xdr:col>
      <xdr:colOff>101600</xdr:colOff>
      <xdr:row>60</xdr:row>
      <xdr:rowOff>29769</xdr:rowOff>
    </xdr:to>
    <xdr:sp macro="" textlink="">
      <xdr:nvSpPr>
        <xdr:cNvPr id="710" name="楕円 709">
          <a:extLst>
            <a:ext uri="{FF2B5EF4-FFF2-40B4-BE49-F238E27FC236}">
              <a16:creationId xmlns:a16="http://schemas.microsoft.com/office/drawing/2014/main" id="{2FC49233-A43C-44E3-AF31-3670D30C6C7D}"/>
            </a:ext>
          </a:extLst>
        </xdr:cNvPr>
        <xdr:cNvSpPr/>
      </xdr:nvSpPr>
      <xdr:spPr>
        <a:xfrm>
          <a:off x="20383500" y="1021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138988</xdr:rowOff>
    </xdr:from>
    <xdr:to>
      <xdr:col>111</xdr:col>
      <xdr:colOff>177800</xdr:colOff>
      <xdr:row>59</xdr:row>
      <xdr:rowOff>150419</xdr:rowOff>
    </xdr:to>
    <xdr:cxnSp macro="">
      <xdr:nvCxnSpPr>
        <xdr:cNvPr id="711" name="直線コネクタ 710">
          <a:extLst>
            <a:ext uri="{FF2B5EF4-FFF2-40B4-BE49-F238E27FC236}">
              <a16:creationId xmlns:a16="http://schemas.microsoft.com/office/drawing/2014/main" id="{E35CD819-25BE-4365-B2DA-FE7520AB4BC5}"/>
            </a:ext>
          </a:extLst>
        </xdr:cNvPr>
        <xdr:cNvCxnSpPr/>
      </xdr:nvCxnSpPr>
      <xdr:spPr>
        <a:xfrm flipV="1">
          <a:off x="20434300" y="10254538"/>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106020</xdr:rowOff>
    </xdr:from>
    <xdr:to>
      <xdr:col>102</xdr:col>
      <xdr:colOff>165100</xdr:colOff>
      <xdr:row>60</xdr:row>
      <xdr:rowOff>36170</xdr:rowOff>
    </xdr:to>
    <xdr:sp macro="" textlink="">
      <xdr:nvSpPr>
        <xdr:cNvPr id="712" name="楕円 711">
          <a:extLst>
            <a:ext uri="{FF2B5EF4-FFF2-40B4-BE49-F238E27FC236}">
              <a16:creationId xmlns:a16="http://schemas.microsoft.com/office/drawing/2014/main" id="{CF50C6A2-95E4-4321-A48A-AF9C0F60DAF3}"/>
            </a:ext>
          </a:extLst>
        </xdr:cNvPr>
        <xdr:cNvSpPr/>
      </xdr:nvSpPr>
      <xdr:spPr>
        <a:xfrm>
          <a:off x="19494500" y="1022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150419</xdr:rowOff>
    </xdr:from>
    <xdr:to>
      <xdr:col>107</xdr:col>
      <xdr:colOff>50800</xdr:colOff>
      <xdr:row>59</xdr:row>
      <xdr:rowOff>156820</xdr:rowOff>
    </xdr:to>
    <xdr:cxnSp macro="">
      <xdr:nvCxnSpPr>
        <xdr:cNvPr id="713" name="直線コネクタ 712">
          <a:extLst>
            <a:ext uri="{FF2B5EF4-FFF2-40B4-BE49-F238E27FC236}">
              <a16:creationId xmlns:a16="http://schemas.microsoft.com/office/drawing/2014/main" id="{9FA1D030-A732-4667-BF93-398247CEDB15}"/>
            </a:ext>
          </a:extLst>
        </xdr:cNvPr>
        <xdr:cNvCxnSpPr/>
      </xdr:nvCxnSpPr>
      <xdr:spPr>
        <a:xfrm flipV="1">
          <a:off x="19545300" y="10265969"/>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112878</xdr:rowOff>
    </xdr:from>
    <xdr:to>
      <xdr:col>98</xdr:col>
      <xdr:colOff>38100</xdr:colOff>
      <xdr:row>60</xdr:row>
      <xdr:rowOff>43028</xdr:rowOff>
    </xdr:to>
    <xdr:sp macro="" textlink="">
      <xdr:nvSpPr>
        <xdr:cNvPr id="714" name="楕円 713">
          <a:extLst>
            <a:ext uri="{FF2B5EF4-FFF2-40B4-BE49-F238E27FC236}">
              <a16:creationId xmlns:a16="http://schemas.microsoft.com/office/drawing/2014/main" id="{9BA3400B-AECD-4832-AF01-DAACA32A7E58}"/>
            </a:ext>
          </a:extLst>
        </xdr:cNvPr>
        <xdr:cNvSpPr/>
      </xdr:nvSpPr>
      <xdr:spPr>
        <a:xfrm>
          <a:off x="18605500" y="1022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156820</xdr:rowOff>
    </xdr:from>
    <xdr:to>
      <xdr:col>102</xdr:col>
      <xdr:colOff>114300</xdr:colOff>
      <xdr:row>59</xdr:row>
      <xdr:rowOff>163678</xdr:rowOff>
    </xdr:to>
    <xdr:cxnSp macro="">
      <xdr:nvCxnSpPr>
        <xdr:cNvPr id="715" name="直線コネクタ 714">
          <a:extLst>
            <a:ext uri="{FF2B5EF4-FFF2-40B4-BE49-F238E27FC236}">
              <a16:creationId xmlns:a16="http://schemas.microsoft.com/office/drawing/2014/main" id="{A1956F90-3CC0-4253-9D32-A4934E0761B4}"/>
            </a:ext>
          </a:extLst>
        </xdr:cNvPr>
        <xdr:cNvCxnSpPr/>
      </xdr:nvCxnSpPr>
      <xdr:spPr>
        <a:xfrm flipV="1">
          <a:off x="18656300" y="1027237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102278</xdr:rowOff>
    </xdr:from>
    <xdr:ext cx="469744" cy="259045"/>
    <xdr:sp macro="" textlink="">
      <xdr:nvSpPr>
        <xdr:cNvPr id="716" name="n_1aveValue【学校施設】&#10;一人当たり面積">
          <a:extLst>
            <a:ext uri="{FF2B5EF4-FFF2-40B4-BE49-F238E27FC236}">
              <a16:creationId xmlns:a16="http://schemas.microsoft.com/office/drawing/2014/main" id="{41AB9212-AC3C-43A0-B017-F689D3BE1B92}"/>
            </a:ext>
          </a:extLst>
        </xdr:cNvPr>
        <xdr:cNvSpPr txBox="1"/>
      </xdr:nvSpPr>
      <xdr:spPr>
        <a:xfrm>
          <a:off x="21075727" y="10389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105935</xdr:rowOff>
    </xdr:from>
    <xdr:ext cx="469744" cy="259045"/>
    <xdr:sp macro="" textlink="">
      <xdr:nvSpPr>
        <xdr:cNvPr id="717" name="n_2aveValue【学校施設】&#10;一人当たり面積">
          <a:extLst>
            <a:ext uri="{FF2B5EF4-FFF2-40B4-BE49-F238E27FC236}">
              <a16:creationId xmlns:a16="http://schemas.microsoft.com/office/drawing/2014/main" id="{19EAC6AC-233F-464C-AC86-D78A10C35EBA}"/>
            </a:ext>
          </a:extLst>
        </xdr:cNvPr>
        <xdr:cNvSpPr txBox="1"/>
      </xdr:nvSpPr>
      <xdr:spPr>
        <a:xfrm>
          <a:off x="20199427" y="1039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99534</xdr:rowOff>
    </xdr:from>
    <xdr:ext cx="469744" cy="259045"/>
    <xdr:sp macro="" textlink="">
      <xdr:nvSpPr>
        <xdr:cNvPr id="718" name="n_3aveValue【学校施設】&#10;一人当たり面積">
          <a:extLst>
            <a:ext uri="{FF2B5EF4-FFF2-40B4-BE49-F238E27FC236}">
              <a16:creationId xmlns:a16="http://schemas.microsoft.com/office/drawing/2014/main" id="{610C365A-2C74-4037-96B9-7D61647DAF43}"/>
            </a:ext>
          </a:extLst>
        </xdr:cNvPr>
        <xdr:cNvSpPr txBox="1"/>
      </xdr:nvSpPr>
      <xdr:spPr>
        <a:xfrm>
          <a:off x="19310427" y="103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121023</xdr:rowOff>
    </xdr:from>
    <xdr:ext cx="469744" cy="259045"/>
    <xdr:sp macro="" textlink="">
      <xdr:nvSpPr>
        <xdr:cNvPr id="719" name="n_4aveValue【学校施設】&#10;一人当たり面積">
          <a:extLst>
            <a:ext uri="{FF2B5EF4-FFF2-40B4-BE49-F238E27FC236}">
              <a16:creationId xmlns:a16="http://schemas.microsoft.com/office/drawing/2014/main" id="{1D5A9583-07F6-4559-8123-96FE2104A951}"/>
            </a:ext>
          </a:extLst>
        </xdr:cNvPr>
        <xdr:cNvSpPr txBox="1"/>
      </xdr:nvSpPr>
      <xdr:spPr>
        <a:xfrm>
          <a:off x="18421427" y="104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34865</xdr:rowOff>
    </xdr:from>
    <xdr:ext cx="469744" cy="259045"/>
    <xdr:sp macro="" textlink="">
      <xdr:nvSpPr>
        <xdr:cNvPr id="720" name="n_1mainValue【学校施設】&#10;一人当たり面積">
          <a:extLst>
            <a:ext uri="{FF2B5EF4-FFF2-40B4-BE49-F238E27FC236}">
              <a16:creationId xmlns:a16="http://schemas.microsoft.com/office/drawing/2014/main" id="{A4EA9719-CADE-45DE-963E-586F35BB09FA}"/>
            </a:ext>
          </a:extLst>
        </xdr:cNvPr>
        <xdr:cNvSpPr txBox="1"/>
      </xdr:nvSpPr>
      <xdr:spPr>
        <a:xfrm>
          <a:off x="21075727" y="9978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46296</xdr:rowOff>
    </xdr:from>
    <xdr:ext cx="469744" cy="259045"/>
    <xdr:sp macro="" textlink="">
      <xdr:nvSpPr>
        <xdr:cNvPr id="721" name="n_2mainValue【学校施設】&#10;一人当たり面積">
          <a:extLst>
            <a:ext uri="{FF2B5EF4-FFF2-40B4-BE49-F238E27FC236}">
              <a16:creationId xmlns:a16="http://schemas.microsoft.com/office/drawing/2014/main" id="{6ED7A1B1-F247-4F92-A2E1-1DE192855E9F}"/>
            </a:ext>
          </a:extLst>
        </xdr:cNvPr>
        <xdr:cNvSpPr txBox="1"/>
      </xdr:nvSpPr>
      <xdr:spPr>
        <a:xfrm>
          <a:off x="20199427" y="99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52697</xdr:rowOff>
    </xdr:from>
    <xdr:ext cx="469744" cy="259045"/>
    <xdr:sp macro="" textlink="">
      <xdr:nvSpPr>
        <xdr:cNvPr id="722" name="n_3mainValue【学校施設】&#10;一人当たり面積">
          <a:extLst>
            <a:ext uri="{FF2B5EF4-FFF2-40B4-BE49-F238E27FC236}">
              <a16:creationId xmlns:a16="http://schemas.microsoft.com/office/drawing/2014/main" id="{F9EBBA00-446A-4B00-BFF9-44217A8E3191}"/>
            </a:ext>
          </a:extLst>
        </xdr:cNvPr>
        <xdr:cNvSpPr txBox="1"/>
      </xdr:nvSpPr>
      <xdr:spPr>
        <a:xfrm>
          <a:off x="19310427" y="999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59555</xdr:rowOff>
    </xdr:from>
    <xdr:ext cx="469744" cy="259045"/>
    <xdr:sp macro="" textlink="">
      <xdr:nvSpPr>
        <xdr:cNvPr id="723" name="n_4mainValue【学校施設】&#10;一人当たり面積">
          <a:extLst>
            <a:ext uri="{FF2B5EF4-FFF2-40B4-BE49-F238E27FC236}">
              <a16:creationId xmlns:a16="http://schemas.microsoft.com/office/drawing/2014/main" id="{95E0E06C-63EB-48A8-9D2B-4F5141E419F3}"/>
            </a:ext>
          </a:extLst>
        </xdr:cNvPr>
        <xdr:cNvSpPr txBox="1"/>
      </xdr:nvSpPr>
      <xdr:spPr>
        <a:xfrm>
          <a:off x="18421427" y="1000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B226E568-CF20-445A-B202-8B5315C4B0D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15F283E6-B816-4271-81FF-A63870F8372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3B0D5E99-217F-4B63-A1F9-C128E9708E0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5D191EFF-95AE-45D3-A94A-54F6AD24099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B532B59E-E3F4-48AC-948E-767F076C6B1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B1587CDE-11C9-4D0A-AF0B-4DDDB57BF29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7ED6525E-B018-4E3B-B9A3-37062679FE2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395543A9-6C21-462E-A6E3-81BCFFAF770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34DA4EAB-0DD3-49BA-9D8E-CB0297E829E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A4C5AA5E-FB55-4D72-BB2B-D76C6D5B6EB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278BC351-C129-4E16-B782-6EAD6C39C6D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34DE27F6-9AAA-4E4C-A9CA-2FB7249994D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302598DC-1680-4F04-B049-F785EDBEF11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46E71AF5-534F-4551-913A-32AB76D180E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F793166E-AF0A-4D33-AE79-E5082A9EE17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BA35AD02-BBE1-4D4E-A250-7215B5AB8A6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FD17370D-02E2-4CCB-BBDF-2F62244E09C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B8B06FD5-7A29-4076-85E4-49401B90118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C9E74A10-961F-4B7C-AB88-853F1169B8D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265D8F09-DEFE-4E4E-8BDF-14793DB6370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5F0A0470-4562-4939-A7C2-B3855A41F5C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EA2C48DF-58FD-4DE1-AD7E-3BCF3367BF0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61F05465-D55A-4A20-830A-DEC1FF13AB0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162271AA-4C5C-44DD-A45B-8A6E92A323A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148589</xdr:rowOff>
    </xdr:from>
    <xdr:to>
      <xdr:col>85</xdr:col>
      <xdr:colOff>126364</xdr:colOff>
      <xdr:row>86</xdr:row>
      <xdr:rowOff>11430</xdr:rowOff>
    </xdr:to>
    <xdr:cxnSp macro="">
      <xdr:nvCxnSpPr>
        <xdr:cNvPr id="748" name="直線コネクタ 747">
          <a:extLst>
            <a:ext uri="{FF2B5EF4-FFF2-40B4-BE49-F238E27FC236}">
              <a16:creationId xmlns:a16="http://schemas.microsoft.com/office/drawing/2014/main" id="{FD1EE889-A4CC-4A34-B0D0-1BF482A008D5}"/>
            </a:ext>
          </a:extLst>
        </xdr:cNvPr>
        <xdr:cNvCxnSpPr/>
      </xdr:nvCxnSpPr>
      <xdr:spPr>
        <a:xfrm flipV="1">
          <a:off x="16318864" y="13521689"/>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15257</xdr:rowOff>
    </xdr:from>
    <xdr:ext cx="405111" cy="259045"/>
    <xdr:sp macro="" textlink="">
      <xdr:nvSpPr>
        <xdr:cNvPr id="749" name="【児童館】&#10;有形固定資産減価償却率最小値テキスト">
          <a:extLst>
            <a:ext uri="{FF2B5EF4-FFF2-40B4-BE49-F238E27FC236}">
              <a16:creationId xmlns:a16="http://schemas.microsoft.com/office/drawing/2014/main" id="{F612F842-5B0B-45CB-9CCD-AD1440008428}"/>
            </a:ext>
          </a:extLst>
        </xdr:cNvPr>
        <xdr:cNvSpPr txBox="1"/>
      </xdr:nvSpPr>
      <xdr:spPr>
        <a:xfrm>
          <a:off x="16357600"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xdr:rowOff>
    </xdr:from>
    <xdr:to>
      <xdr:col>86</xdr:col>
      <xdr:colOff>25400</xdr:colOff>
      <xdr:row>86</xdr:row>
      <xdr:rowOff>11430</xdr:rowOff>
    </xdr:to>
    <xdr:cxnSp macro="">
      <xdr:nvCxnSpPr>
        <xdr:cNvPr id="750" name="直線コネクタ 749">
          <a:extLst>
            <a:ext uri="{FF2B5EF4-FFF2-40B4-BE49-F238E27FC236}">
              <a16:creationId xmlns:a16="http://schemas.microsoft.com/office/drawing/2014/main" id="{8C3467DA-58E7-4811-AA2C-4BD94E5AEE47}"/>
            </a:ext>
          </a:extLst>
        </xdr:cNvPr>
        <xdr:cNvCxnSpPr/>
      </xdr:nvCxnSpPr>
      <xdr:spPr>
        <a:xfrm>
          <a:off x="16230600" y="1475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95266</xdr:rowOff>
    </xdr:from>
    <xdr:ext cx="405111" cy="259045"/>
    <xdr:sp macro="" textlink="">
      <xdr:nvSpPr>
        <xdr:cNvPr id="751" name="【児童館】&#10;有形固定資産減価償却率最大値テキスト">
          <a:extLst>
            <a:ext uri="{FF2B5EF4-FFF2-40B4-BE49-F238E27FC236}">
              <a16:creationId xmlns:a16="http://schemas.microsoft.com/office/drawing/2014/main" id="{5D805C02-9000-4E05-A2AC-44248A418E06}"/>
            </a:ext>
          </a:extLst>
        </xdr:cNvPr>
        <xdr:cNvSpPr txBox="1"/>
      </xdr:nvSpPr>
      <xdr:spPr>
        <a:xfrm>
          <a:off x="16357600" y="1329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148589</xdr:rowOff>
    </xdr:from>
    <xdr:to>
      <xdr:col>86</xdr:col>
      <xdr:colOff>25400</xdr:colOff>
      <xdr:row>78</xdr:row>
      <xdr:rowOff>148589</xdr:rowOff>
    </xdr:to>
    <xdr:cxnSp macro="">
      <xdr:nvCxnSpPr>
        <xdr:cNvPr id="752" name="直線コネクタ 751">
          <a:extLst>
            <a:ext uri="{FF2B5EF4-FFF2-40B4-BE49-F238E27FC236}">
              <a16:creationId xmlns:a16="http://schemas.microsoft.com/office/drawing/2014/main" id="{A7E8419A-8C50-4D25-AA76-02EADC902A63}"/>
            </a:ext>
          </a:extLst>
        </xdr:cNvPr>
        <xdr:cNvCxnSpPr/>
      </xdr:nvCxnSpPr>
      <xdr:spPr>
        <a:xfrm>
          <a:off x="16230600" y="1352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52088</xdr:rowOff>
    </xdr:from>
    <xdr:ext cx="405111" cy="259045"/>
    <xdr:sp macro="" textlink="">
      <xdr:nvSpPr>
        <xdr:cNvPr id="753" name="【児童館】&#10;有形固定資産減価償却率平均値テキスト">
          <a:extLst>
            <a:ext uri="{FF2B5EF4-FFF2-40B4-BE49-F238E27FC236}">
              <a16:creationId xmlns:a16="http://schemas.microsoft.com/office/drawing/2014/main" id="{7C886C3D-514C-43CD-ADC2-EF528C62B4D9}"/>
            </a:ext>
          </a:extLst>
        </xdr:cNvPr>
        <xdr:cNvSpPr txBox="1"/>
      </xdr:nvSpPr>
      <xdr:spPr>
        <a:xfrm>
          <a:off x="16357600" y="13939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754" name="フローチャート: 判断 753">
          <a:extLst>
            <a:ext uri="{FF2B5EF4-FFF2-40B4-BE49-F238E27FC236}">
              <a16:creationId xmlns:a16="http://schemas.microsoft.com/office/drawing/2014/main" id="{BA7D5390-2156-411E-B65C-959C6CA180DD}"/>
            </a:ext>
          </a:extLst>
        </xdr:cNvPr>
        <xdr:cNvSpPr/>
      </xdr:nvSpPr>
      <xdr:spPr>
        <a:xfrm>
          <a:off x="162687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755" name="フローチャート: 判断 754">
          <a:extLst>
            <a:ext uri="{FF2B5EF4-FFF2-40B4-BE49-F238E27FC236}">
              <a16:creationId xmlns:a16="http://schemas.microsoft.com/office/drawing/2014/main" id="{06FB0E91-5584-45A0-90F8-A64EADFA814B}"/>
            </a:ext>
          </a:extLst>
        </xdr:cNvPr>
        <xdr:cNvSpPr/>
      </xdr:nvSpPr>
      <xdr:spPr>
        <a:xfrm>
          <a:off x="15430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126364</xdr:rowOff>
    </xdr:from>
    <xdr:to>
      <xdr:col>76</xdr:col>
      <xdr:colOff>165100</xdr:colOff>
      <xdr:row>83</xdr:row>
      <xdr:rowOff>56514</xdr:rowOff>
    </xdr:to>
    <xdr:sp macro="" textlink="">
      <xdr:nvSpPr>
        <xdr:cNvPr id="756" name="フローチャート: 判断 755">
          <a:extLst>
            <a:ext uri="{FF2B5EF4-FFF2-40B4-BE49-F238E27FC236}">
              <a16:creationId xmlns:a16="http://schemas.microsoft.com/office/drawing/2014/main" id="{AD69B77C-2A70-441F-806F-B5E2643FA636}"/>
            </a:ext>
          </a:extLst>
        </xdr:cNvPr>
        <xdr:cNvSpPr/>
      </xdr:nvSpPr>
      <xdr:spPr>
        <a:xfrm>
          <a:off x="14541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101600</xdr:rowOff>
    </xdr:from>
    <xdr:to>
      <xdr:col>72</xdr:col>
      <xdr:colOff>38100</xdr:colOff>
      <xdr:row>83</xdr:row>
      <xdr:rowOff>31750</xdr:rowOff>
    </xdr:to>
    <xdr:sp macro="" textlink="">
      <xdr:nvSpPr>
        <xdr:cNvPr id="757" name="フローチャート: 判断 756">
          <a:extLst>
            <a:ext uri="{FF2B5EF4-FFF2-40B4-BE49-F238E27FC236}">
              <a16:creationId xmlns:a16="http://schemas.microsoft.com/office/drawing/2014/main" id="{736EF9A0-C599-47CC-8399-FF7BF2AE42E3}"/>
            </a:ext>
          </a:extLst>
        </xdr:cNvPr>
        <xdr:cNvSpPr/>
      </xdr:nvSpPr>
      <xdr:spPr>
        <a:xfrm>
          <a:off x="1365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36830</xdr:rowOff>
    </xdr:from>
    <xdr:to>
      <xdr:col>67</xdr:col>
      <xdr:colOff>101600</xdr:colOff>
      <xdr:row>82</xdr:row>
      <xdr:rowOff>138430</xdr:rowOff>
    </xdr:to>
    <xdr:sp macro="" textlink="">
      <xdr:nvSpPr>
        <xdr:cNvPr id="758" name="フローチャート: 判断 757">
          <a:extLst>
            <a:ext uri="{FF2B5EF4-FFF2-40B4-BE49-F238E27FC236}">
              <a16:creationId xmlns:a16="http://schemas.microsoft.com/office/drawing/2014/main" id="{77699D95-1883-47D3-993C-FEE18C308504}"/>
            </a:ext>
          </a:extLst>
        </xdr:cNvPr>
        <xdr:cNvSpPr/>
      </xdr:nvSpPr>
      <xdr:spPr>
        <a:xfrm>
          <a:off x="12763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6A8EED1C-BE24-4A12-AD10-F1C333B3C39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D1324AC8-AB6D-4F1C-9F21-4514F646C3D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8ECFF29D-F6B1-4256-AF30-6C60D6494F7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DBF6546-56BC-4529-8ADF-4670099B02C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DF1BFEE6-0B19-4964-9BAD-EFFABDB993C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82550</xdr:rowOff>
    </xdr:from>
    <xdr:to>
      <xdr:col>85</xdr:col>
      <xdr:colOff>177800</xdr:colOff>
      <xdr:row>86</xdr:row>
      <xdr:rowOff>12700</xdr:rowOff>
    </xdr:to>
    <xdr:sp macro="" textlink="">
      <xdr:nvSpPr>
        <xdr:cNvPr id="764" name="楕円 763">
          <a:extLst>
            <a:ext uri="{FF2B5EF4-FFF2-40B4-BE49-F238E27FC236}">
              <a16:creationId xmlns:a16="http://schemas.microsoft.com/office/drawing/2014/main" id="{2A530B1F-8F18-4F20-AD37-A07F9C75C041}"/>
            </a:ext>
          </a:extLst>
        </xdr:cNvPr>
        <xdr:cNvSpPr/>
      </xdr:nvSpPr>
      <xdr:spPr>
        <a:xfrm>
          <a:off x="16268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168927</xdr:rowOff>
    </xdr:from>
    <xdr:ext cx="405111" cy="259045"/>
    <xdr:sp macro="" textlink="">
      <xdr:nvSpPr>
        <xdr:cNvPr id="765" name="【児童館】&#10;有形固定資産減価償却率該当値テキスト">
          <a:extLst>
            <a:ext uri="{FF2B5EF4-FFF2-40B4-BE49-F238E27FC236}">
              <a16:creationId xmlns:a16="http://schemas.microsoft.com/office/drawing/2014/main" id="{63749DBE-C633-4A2E-97EB-4CF8445FFB38}"/>
            </a:ext>
          </a:extLst>
        </xdr:cNvPr>
        <xdr:cNvSpPr txBox="1"/>
      </xdr:nvSpPr>
      <xdr:spPr>
        <a:xfrm>
          <a:off x="16357600" y="1457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44450</xdr:rowOff>
    </xdr:from>
    <xdr:to>
      <xdr:col>81</xdr:col>
      <xdr:colOff>101600</xdr:colOff>
      <xdr:row>85</xdr:row>
      <xdr:rowOff>146050</xdr:rowOff>
    </xdr:to>
    <xdr:sp macro="" textlink="">
      <xdr:nvSpPr>
        <xdr:cNvPr id="766" name="楕円 765">
          <a:extLst>
            <a:ext uri="{FF2B5EF4-FFF2-40B4-BE49-F238E27FC236}">
              <a16:creationId xmlns:a16="http://schemas.microsoft.com/office/drawing/2014/main" id="{56792439-41A0-48B0-A47B-6A147A000D5F}"/>
            </a:ext>
          </a:extLst>
        </xdr:cNvPr>
        <xdr:cNvSpPr/>
      </xdr:nvSpPr>
      <xdr:spPr>
        <a:xfrm>
          <a:off x="15430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95250</xdr:rowOff>
    </xdr:from>
    <xdr:to>
      <xdr:col>85</xdr:col>
      <xdr:colOff>127000</xdr:colOff>
      <xdr:row>85</xdr:row>
      <xdr:rowOff>133350</xdr:rowOff>
    </xdr:to>
    <xdr:cxnSp macro="">
      <xdr:nvCxnSpPr>
        <xdr:cNvPr id="767" name="直線コネクタ 766">
          <a:extLst>
            <a:ext uri="{FF2B5EF4-FFF2-40B4-BE49-F238E27FC236}">
              <a16:creationId xmlns:a16="http://schemas.microsoft.com/office/drawing/2014/main" id="{8D61D554-7581-439B-8E62-FF2CD025D228}"/>
            </a:ext>
          </a:extLst>
        </xdr:cNvPr>
        <xdr:cNvCxnSpPr/>
      </xdr:nvCxnSpPr>
      <xdr:spPr>
        <a:xfrm>
          <a:off x="15481300" y="14668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6350</xdr:rowOff>
    </xdr:from>
    <xdr:to>
      <xdr:col>76</xdr:col>
      <xdr:colOff>165100</xdr:colOff>
      <xdr:row>85</xdr:row>
      <xdr:rowOff>107950</xdr:rowOff>
    </xdr:to>
    <xdr:sp macro="" textlink="">
      <xdr:nvSpPr>
        <xdr:cNvPr id="768" name="楕円 767">
          <a:extLst>
            <a:ext uri="{FF2B5EF4-FFF2-40B4-BE49-F238E27FC236}">
              <a16:creationId xmlns:a16="http://schemas.microsoft.com/office/drawing/2014/main" id="{393E598B-8C8F-413B-973C-A8D9790AF98D}"/>
            </a:ext>
          </a:extLst>
        </xdr:cNvPr>
        <xdr:cNvSpPr/>
      </xdr:nvSpPr>
      <xdr:spPr>
        <a:xfrm>
          <a:off x="14541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57150</xdr:rowOff>
    </xdr:from>
    <xdr:to>
      <xdr:col>81</xdr:col>
      <xdr:colOff>50800</xdr:colOff>
      <xdr:row>85</xdr:row>
      <xdr:rowOff>95250</xdr:rowOff>
    </xdr:to>
    <xdr:cxnSp macro="">
      <xdr:nvCxnSpPr>
        <xdr:cNvPr id="769" name="直線コネクタ 768">
          <a:extLst>
            <a:ext uri="{FF2B5EF4-FFF2-40B4-BE49-F238E27FC236}">
              <a16:creationId xmlns:a16="http://schemas.microsoft.com/office/drawing/2014/main" id="{83468A5D-84F1-4B3B-9C19-33F2B2CAD7CA}"/>
            </a:ext>
          </a:extLst>
        </xdr:cNvPr>
        <xdr:cNvCxnSpPr/>
      </xdr:nvCxnSpPr>
      <xdr:spPr>
        <a:xfrm>
          <a:off x="14592300" y="14630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139700</xdr:rowOff>
    </xdr:from>
    <xdr:to>
      <xdr:col>72</xdr:col>
      <xdr:colOff>38100</xdr:colOff>
      <xdr:row>85</xdr:row>
      <xdr:rowOff>69850</xdr:rowOff>
    </xdr:to>
    <xdr:sp macro="" textlink="">
      <xdr:nvSpPr>
        <xdr:cNvPr id="770" name="楕円 769">
          <a:extLst>
            <a:ext uri="{FF2B5EF4-FFF2-40B4-BE49-F238E27FC236}">
              <a16:creationId xmlns:a16="http://schemas.microsoft.com/office/drawing/2014/main" id="{AA3FA6C5-7A98-4184-8B44-695EA5F2E652}"/>
            </a:ext>
          </a:extLst>
        </xdr:cNvPr>
        <xdr:cNvSpPr/>
      </xdr:nvSpPr>
      <xdr:spPr>
        <a:xfrm>
          <a:off x="13652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19050</xdr:rowOff>
    </xdr:from>
    <xdr:to>
      <xdr:col>76</xdr:col>
      <xdr:colOff>114300</xdr:colOff>
      <xdr:row>85</xdr:row>
      <xdr:rowOff>57150</xdr:rowOff>
    </xdr:to>
    <xdr:cxnSp macro="">
      <xdr:nvCxnSpPr>
        <xdr:cNvPr id="771" name="直線コネクタ 770">
          <a:extLst>
            <a:ext uri="{FF2B5EF4-FFF2-40B4-BE49-F238E27FC236}">
              <a16:creationId xmlns:a16="http://schemas.microsoft.com/office/drawing/2014/main" id="{E55678E6-4CD7-4664-871F-721171215732}"/>
            </a:ext>
          </a:extLst>
        </xdr:cNvPr>
        <xdr:cNvCxnSpPr/>
      </xdr:nvCxnSpPr>
      <xdr:spPr>
        <a:xfrm>
          <a:off x="13703300" y="1459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101600</xdr:rowOff>
    </xdr:from>
    <xdr:to>
      <xdr:col>67</xdr:col>
      <xdr:colOff>101600</xdr:colOff>
      <xdr:row>85</xdr:row>
      <xdr:rowOff>31750</xdr:rowOff>
    </xdr:to>
    <xdr:sp macro="" textlink="">
      <xdr:nvSpPr>
        <xdr:cNvPr id="772" name="楕円 771">
          <a:extLst>
            <a:ext uri="{FF2B5EF4-FFF2-40B4-BE49-F238E27FC236}">
              <a16:creationId xmlns:a16="http://schemas.microsoft.com/office/drawing/2014/main" id="{F6A0CE6D-75A0-4D47-909B-3FCF7257CC3F}"/>
            </a:ext>
          </a:extLst>
        </xdr:cNvPr>
        <xdr:cNvSpPr/>
      </xdr:nvSpPr>
      <xdr:spPr>
        <a:xfrm>
          <a:off x="1276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152400</xdr:rowOff>
    </xdr:from>
    <xdr:to>
      <xdr:col>71</xdr:col>
      <xdr:colOff>177800</xdr:colOff>
      <xdr:row>85</xdr:row>
      <xdr:rowOff>19050</xdr:rowOff>
    </xdr:to>
    <xdr:cxnSp macro="">
      <xdr:nvCxnSpPr>
        <xdr:cNvPr id="773" name="直線コネクタ 772">
          <a:extLst>
            <a:ext uri="{FF2B5EF4-FFF2-40B4-BE49-F238E27FC236}">
              <a16:creationId xmlns:a16="http://schemas.microsoft.com/office/drawing/2014/main" id="{E36E01F9-5DD8-457D-8B0F-7DF99823C0E6}"/>
            </a:ext>
          </a:extLst>
        </xdr:cNvPr>
        <xdr:cNvCxnSpPr/>
      </xdr:nvCxnSpPr>
      <xdr:spPr>
        <a:xfrm>
          <a:off x="12814300" y="1455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134002</xdr:rowOff>
    </xdr:from>
    <xdr:ext cx="405111" cy="259045"/>
    <xdr:sp macro="" textlink="">
      <xdr:nvSpPr>
        <xdr:cNvPr id="774" name="n_1aveValue【児童館】&#10;有形固定資産減価償却率">
          <a:extLst>
            <a:ext uri="{FF2B5EF4-FFF2-40B4-BE49-F238E27FC236}">
              <a16:creationId xmlns:a16="http://schemas.microsoft.com/office/drawing/2014/main" id="{C3A1D51D-0DE2-4BD3-96FA-85B250A627FE}"/>
            </a:ext>
          </a:extLst>
        </xdr:cNvPr>
        <xdr:cNvSpPr txBox="1"/>
      </xdr:nvSpPr>
      <xdr:spPr>
        <a:xfrm>
          <a:off x="152660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73041</xdr:rowOff>
    </xdr:from>
    <xdr:ext cx="405111" cy="259045"/>
    <xdr:sp macro="" textlink="">
      <xdr:nvSpPr>
        <xdr:cNvPr id="775" name="n_2aveValue【児童館】&#10;有形固定資産減価償却率">
          <a:extLst>
            <a:ext uri="{FF2B5EF4-FFF2-40B4-BE49-F238E27FC236}">
              <a16:creationId xmlns:a16="http://schemas.microsoft.com/office/drawing/2014/main" id="{EF40FEA4-7572-4AA3-8140-7843D06A2C6F}"/>
            </a:ext>
          </a:extLst>
        </xdr:cNvPr>
        <xdr:cNvSpPr txBox="1"/>
      </xdr:nvSpPr>
      <xdr:spPr>
        <a:xfrm>
          <a:off x="14389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48277</xdr:rowOff>
    </xdr:from>
    <xdr:ext cx="405111" cy="259045"/>
    <xdr:sp macro="" textlink="">
      <xdr:nvSpPr>
        <xdr:cNvPr id="776" name="n_3aveValue【児童館】&#10;有形固定資産減価償却率">
          <a:extLst>
            <a:ext uri="{FF2B5EF4-FFF2-40B4-BE49-F238E27FC236}">
              <a16:creationId xmlns:a16="http://schemas.microsoft.com/office/drawing/2014/main" id="{4C34ADF6-60FA-48C4-8033-F191E402404F}"/>
            </a:ext>
          </a:extLst>
        </xdr:cNvPr>
        <xdr:cNvSpPr txBox="1"/>
      </xdr:nvSpPr>
      <xdr:spPr>
        <a:xfrm>
          <a:off x="13500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154957</xdr:rowOff>
    </xdr:from>
    <xdr:ext cx="405111" cy="259045"/>
    <xdr:sp macro="" textlink="">
      <xdr:nvSpPr>
        <xdr:cNvPr id="777" name="n_4aveValue【児童館】&#10;有形固定資産減価償却率">
          <a:extLst>
            <a:ext uri="{FF2B5EF4-FFF2-40B4-BE49-F238E27FC236}">
              <a16:creationId xmlns:a16="http://schemas.microsoft.com/office/drawing/2014/main" id="{79FFBD57-EA5A-4070-9352-D8EEE1602180}"/>
            </a:ext>
          </a:extLst>
        </xdr:cNvPr>
        <xdr:cNvSpPr txBox="1"/>
      </xdr:nvSpPr>
      <xdr:spPr>
        <a:xfrm>
          <a:off x="12611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137177</xdr:rowOff>
    </xdr:from>
    <xdr:ext cx="405111" cy="259045"/>
    <xdr:sp macro="" textlink="">
      <xdr:nvSpPr>
        <xdr:cNvPr id="778" name="n_1mainValue【児童館】&#10;有形固定資産減価償却率">
          <a:extLst>
            <a:ext uri="{FF2B5EF4-FFF2-40B4-BE49-F238E27FC236}">
              <a16:creationId xmlns:a16="http://schemas.microsoft.com/office/drawing/2014/main" id="{F9042452-93F7-49F0-9FAE-636351063E66}"/>
            </a:ext>
          </a:extLst>
        </xdr:cNvPr>
        <xdr:cNvSpPr txBox="1"/>
      </xdr:nvSpPr>
      <xdr:spPr>
        <a:xfrm>
          <a:off x="152660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99077</xdr:rowOff>
    </xdr:from>
    <xdr:ext cx="405111" cy="259045"/>
    <xdr:sp macro="" textlink="">
      <xdr:nvSpPr>
        <xdr:cNvPr id="779" name="n_2mainValue【児童館】&#10;有形固定資産減価償却率">
          <a:extLst>
            <a:ext uri="{FF2B5EF4-FFF2-40B4-BE49-F238E27FC236}">
              <a16:creationId xmlns:a16="http://schemas.microsoft.com/office/drawing/2014/main" id="{12AF67E8-A520-4398-8C39-C21171AD98D9}"/>
            </a:ext>
          </a:extLst>
        </xdr:cNvPr>
        <xdr:cNvSpPr txBox="1"/>
      </xdr:nvSpPr>
      <xdr:spPr>
        <a:xfrm>
          <a:off x="143897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60977</xdr:rowOff>
    </xdr:from>
    <xdr:ext cx="405111" cy="259045"/>
    <xdr:sp macro="" textlink="">
      <xdr:nvSpPr>
        <xdr:cNvPr id="780" name="n_3mainValue【児童館】&#10;有形固定資産減価償却率">
          <a:extLst>
            <a:ext uri="{FF2B5EF4-FFF2-40B4-BE49-F238E27FC236}">
              <a16:creationId xmlns:a16="http://schemas.microsoft.com/office/drawing/2014/main" id="{FB148956-CC57-4410-AB5E-5F4C7D91E8F0}"/>
            </a:ext>
          </a:extLst>
        </xdr:cNvPr>
        <xdr:cNvSpPr txBox="1"/>
      </xdr:nvSpPr>
      <xdr:spPr>
        <a:xfrm>
          <a:off x="13500744"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22877</xdr:rowOff>
    </xdr:from>
    <xdr:ext cx="405111" cy="259045"/>
    <xdr:sp macro="" textlink="">
      <xdr:nvSpPr>
        <xdr:cNvPr id="781" name="n_4mainValue【児童館】&#10;有形固定資産減価償却率">
          <a:extLst>
            <a:ext uri="{FF2B5EF4-FFF2-40B4-BE49-F238E27FC236}">
              <a16:creationId xmlns:a16="http://schemas.microsoft.com/office/drawing/2014/main" id="{7E6B0E45-98BA-461D-A4D2-3684E40F0F66}"/>
            </a:ext>
          </a:extLst>
        </xdr:cNvPr>
        <xdr:cNvSpPr txBox="1"/>
      </xdr:nvSpPr>
      <xdr:spPr>
        <a:xfrm>
          <a:off x="12611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F66D55CF-C28C-48C7-A339-1CB14D5C866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C5D5C981-C918-4957-8F48-9A1C991E724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5D3DA54D-D4FB-4E5B-BC21-4AA51449D68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5168846F-340F-4E96-A1E2-9858B7B324D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A2F2B93D-12CE-460F-82E4-CCB7D719653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CFA28E0D-29E8-480F-B0DC-CE699D33ECC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A923D78B-6E6A-4393-8BE7-0809E8C94A5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887DBD84-6A8E-4BBB-BBF5-90FF569B1D1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B36C9CC5-4C35-4C88-817B-FFF24193422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22AFBA37-FCB8-41F1-8953-107C1F79FED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BDBAA5DC-5517-40D0-94FF-28EAB4A516E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A1566B1E-D200-4D4B-8773-E47031BEFD4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2E95ADDD-10A1-4E94-A813-2A87F035B78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18C46948-9D5A-4F4B-896D-46FC86288FF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E25FCA0C-2160-42D8-A661-BA6D6B0EC2B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345543F9-3A9C-4FFB-9548-767ACE88F1B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A8390048-A02F-474B-BB7D-3B5C3040C00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21788821-52E5-4FB3-909E-9ACF111E6A4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C811680F-EF29-4967-84CD-4410FB5750C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750F1D51-FAB0-475F-8CFA-F9B51C6244E7}"/>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D0F792A4-4674-4323-A5BF-73AEE7105B2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0907B1E0-4FFC-4889-815E-E9C93122DBE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34B6623C-64E9-4090-BD4F-5E9EEE8E801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25400</xdr:rowOff>
    </xdr:from>
    <xdr:to>
      <xdr:col>116</xdr:col>
      <xdr:colOff>62864</xdr:colOff>
      <xdr:row>86</xdr:row>
      <xdr:rowOff>12700</xdr:rowOff>
    </xdr:to>
    <xdr:cxnSp macro="">
      <xdr:nvCxnSpPr>
        <xdr:cNvPr id="805" name="直線コネクタ 804">
          <a:extLst>
            <a:ext uri="{FF2B5EF4-FFF2-40B4-BE49-F238E27FC236}">
              <a16:creationId xmlns:a16="http://schemas.microsoft.com/office/drawing/2014/main" id="{93A92CED-32FB-471B-B0D3-C3913B386422}"/>
            </a:ext>
          </a:extLst>
        </xdr:cNvPr>
        <xdr:cNvCxnSpPr/>
      </xdr:nvCxnSpPr>
      <xdr:spPr>
        <a:xfrm flipV="1">
          <a:off x="22160864" y="133985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806" name="【児童館】&#10;一人当たり面積最小値テキスト">
          <a:extLst>
            <a:ext uri="{FF2B5EF4-FFF2-40B4-BE49-F238E27FC236}">
              <a16:creationId xmlns:a16="http://schemas.microsoft.com/office/drawing/2014/main" id="{105EACAF-C271-4C6B-B27C-8D55FCDBEAD3}"/>
            </a:ext>
          </a:extLst>
        </xdr:cNvPr>
        <xdr:cNvSpPr txBox="1"/>
      </xdr:nvSpPr>
      <xdr:spPr>
        <a:xfrm>
          <a:off x="22199600"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807" name="直線コネクタ 806">
          <a:extLst>
            <a:ext uri="{FF2B5EF4-FFF2-40B4-BE49-F238E27FC236}">
              <a16:creationId xmlns:a16="http://schemas.microsoft.com/office/drawing/2014/main" id="{5DBE08DC-8694-4654-B9BC-89660CE57A01}"/>
            </a:ext>
          </a:extLst>
        </xdr:cNvPr>
        <xdr:cNvCxnSpPr/>
      </xdr:nvCxnSpPr>
      <xdr:spPr>
        <a:xfrm>
          <a:off x="22072600" y="1475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143527</xdr:rowOff>
    </xdr:from>
    <xdr:ext cx="469744" cy="259045"/>
    <xdr:sp macro="" textlink="">
      <xdr:nvSpPr>
        <xdr:cNvPr id="808" name="【児童館】&#10;一人当たり面積最大値テキスト">
          <a:extLst>
            <a:ext uri="{FF2B5EF4-FFF2-40B4-BE49-F238E27FC236}">
              <a16:creationId xmlns:a16="http://schemas.microsoft.com/office/drawing/2014/main" id="{99F1111A-FBE8-430C-A15A-3AE7554567FD}"/>
            </a:ext>
          </a:extLst>
        </xdr:cNvPr>
        <xdr:cNvSpPr txBox="1"/>
      </xdr:nvSpPr>
      <xdr:spPr>
        <a:xfrm>
          <a:off x="22199600"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25400</xdr:rowOff>
    </xdr:from>
    <xdr:to>
      <xdr:col>116</xdr:col>
      <xdr:colOff>152400</xdr:colOff>
      <xdr:row>78</xdr:row>
      <xdr:rowOff>25400</xdr:rowOff>
    </xdr:to>
    <xdr:cxnSp macro="">
      <xdr:nvCxnSpPr>
        <xdr:cNvPr id="809" name="直線コネクタ 808">
          <a:extLst>
            <a:ext uri="{FF2B5EF4-FFF2-40B4-BE49-F238E27FC236}">
              <a16:creationId xmlns:a16="http://schemas.microsoft.com/office/drawing/2014/main" id="{AF8405AB-F6EA-4848-8ECE-68798810F091}"/>
            </a:ext>
          </a:extLst>
        </xdr:cNvPr>
        <xdr:cNvCxnSpPr/>
      </xdr:nvCxnSpPr>
      <xdr:spPr>
        <a:xfrm>
          <a:off x="22072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86377</xdr:rowOff>
    </xdr:from>
    <xdr:ext cx="469744" cy="259045"/>
    <xdr:sp macro="" textlink="">
      <xdr:nvSpPr>
        <xdr:cNvPr id="810" name="【児童館】&#10;一人当たり面積平均値テキスト">
          <a:extLst>
            <a:ext uri="{FF2B5EF4-FFF2-40B4-BE49-F238E27FC236}">
              <a16:creationId xmlns:a16="http://schemas.microsoft.com/office/drawing/2014/main" id="{F2BC00F1-C46C-4D9B-8A78-346D23D6EAB2}"/>
            </a:ext>
          </a:extLst>
        </xdr:cNvPr>
        <xdr:cNvSpPr txBox="1"/>
      </xdr:nvSpPr>
      <xdr:spPr>
        <a:xfrm>
          <a:off x="22199600" y="1431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811" name="フローチャート: 判断 810">
          <a:extLst>
            <a:ext uri="{FF2B5EF4-FFF2-40B4-BE49-F238E27FC236}">
              <a16:creationId xmlns:a16="http://schemas.microsoft.com/office/drawing/2014/main" id="{93711EB6-3F2B-4EAD-81A6-81BB50E7D682}"/>
            </a:ext>
          </a:extLst>
        </xdr:cNvPr>
        <xdr:cNvSpPr/>
      </xdr:nvSpPr>
      <xdr:spPr>
        <a:xfrm>
          <a:off x="221107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12" name="フローチャート: 判断 811">
          <a:extLst>
            <a:ext uri="{FF2B5EF4-FFF2-40B4-BE49-F238E27FC236}">
              <a16:creationId xmlns:a16="http://schemas.microsoft.com/office/drawing/2014/main" id="{7E89A964-A237-4ADE-80FC-DE25E182E77D}"/>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114300</xdr:rowOff>
    </xdr:from>
    <xdr:to>
      <xdr:col>107</xdr:col>
      <xdr:colOff>101600</xdr:colOff>
      <xdr:row>85</xdr:row>
      <xdr:rowOff>44450</xdr:rowOff>
    </xdr:to>
    <xdr:sp macro="" textlink="">
      <xdr:nvSpPr>
        <xdr:cNvPr id="813" name="フローチャート: 判断 812">
          <a:extLst>
            <a:ext uri="{FF2B5EF4-FFF2-40B4-BE49-F238E27FC236}">
              <a16:creationId xmlns:a16="http://schemas.microsoft.com/office/drawing/2014/main" id="{E3A796AE-D510-4676-9EC3-57056E9B83E6}"/>
            </a:ext>
          </a:extLst>
        </xdr:cNvPr>
        <xdr:cNvSpPr/>
      </xdr:nvSpPr>
      <xdr:spPr>
        <a:xfrm>
          <a:off x="20383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814" name="フローチャート: 判断 813">
          <a:extLst>
            <a:ext uri="{FF2B5EF4-FFF2-40B4-BE49-F238E27FC236}">
              <a16:creationId xmlns:a16="http://schemas.microsoft.com/office/drawing/2014/main" id="{A0E5E50C-9418-4EA0-837A-2B129A8F1DF2}"/>
            </a:ext>
          </a:extLst>
        </xdr:cNvPr>
        <xdr:cNvSpPr/>
      </xdr:nvSpPr>
      <xdr:spPr>
        <a:xfrm>
          <a:off x="19494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114300</xdr:rowOff>
    </xdr:from>
    <xdr:to>
      <xdr:col>98</xdr:col>
      <xdr:colOff>38100</xdr:colOff>
      <xdr:row>85</xdr:row>
      <xdr:rowOff>44450</xdr:rowOff>
    </xdr:to>
    <xdr:sp macro="" textlink="">
      <xdr:nvSpPr>
        <xdr:cNvPr id="815" name="フローチャート: 判断 814">
          <a:extLst>
            <a:ext uri="{FF2B5EF4-FFF2-40B4-BE49-F238E27FC236}">
              <a16:creationId xmlns:a16="http://schemas.microsoft.com/office/drawing/2014/main" id="{AE94D181-44BD-4B8B-AD89-86A04655E2BE}"/>
            </a:ext>
          </a:extLst>
        </xdr:cNvPr>
        <xdr:cNvSpPr/>
      </xdr:nvSpPr>
      <xdr:spPr>
        <a:xfrm>
          <a:off x="18605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D4FB399C-4EDD-4A89-8137-8278BF03099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CBABC1E3-4D62-41E2-9674-26FD91C5B0C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82962AF-4983-411E-8F78-6EEDE3F1CAA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A4967B4-273F-4099-ABEF-7A3B85C6699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302ADACE-D7BE-424A-9C3B-DA5599B6C44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120650</xdr:rowOff>
    </xdr:from>
    <xdr:to>
      <xdr:col>116</xdr:col>
      <xdr:colOff>114300</xdr:colOff>
      <xdr:row>86</xdr:row>
      <xdr:rowOff>50800</xdr:rowOff>
    </xdr:to>
    <xdr:sp macro="" textlink="">
      <xdr:nvSpPr>
        <xdr:cNvPr id="821" name="楕円 820">
          <a:extLst>
            <a:ext uri="{FF2B5EF4-FFF2-40B4-BE49-F238E27FC236}">
              <a16:creationId xmlns:a16="http://schemas.microsoft.com/office/drawing/2014/main" id="{AE520A15-0524-47CC-922F-F56EE40BF7B2}"/>
            </a:ext>
          </a:extLst>
        </xdr:cNvPr>
        <xdr:cNvSpPr/>
      </xdr:nvSpPr>
      <xdr:spPr>
        <a:xfrm>
          <a:off x="221107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35577</xdr:rowOff>
    </xdr:from>
    <xdr:ext cx="469744" cy="259045"/>
    <xdr:sp macro="" textlink="">
      <xdr:nvSpPr>
        <xdr:cNvPr id="822" name="【児童館】&#10;一人当たり面積該当値テキスト">
          <a:extLst>
            <a:ext uri="{FF2B5EF4-FFF2-40B4-BE49-F238E27FC236}">
              <a16:creationId xmlns:a16="http://schemas.microsoft.com/office/drawing/2014/main" id="{E0AE1F4D-17EF-4E75-964A-ADC746C7E97F}"/>
            </a:ext>
          </a:extLst>
        </xdr:cNvPr>
        <xdr:cNvSpPr txBox="1"/>
      </xdr:nvSpPr>
      <xdr:spPr>
        <a:xfrm>
          <a:off x="22199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133350</xdr:rowOff>
    </xdr:from>
    <xdr:to>
      <xdr:col>112</xdr:col>
      <xdr:colOff>38100</xdr:colOff>
      <xdr:row>86</xdr:row>
      <xdr:rowOff>63500</xdr:rowOff>
    </xdr:to>
    <xdr:sp macro="" textlink="">
      <xdr:nvSpPr>
        <xdr:cNvPr id="823" name="楕円 822">
          <a:extLst>
            <a:ext uri="{FF2B5EF4-FFF2-40B4-BE49-F238E27FC236}">
              <a16:creationId xmlns:a16="http://schemas.microsoft.com/office/drawing/2014/main" id="{A565498F-92D4-435D-A2C8-44A63B2C9C20}"/>
            </a:ext>
          </a:extLst>
        </xdr:cNvPr>
        <xdr:cNvSpPr/>
      </xdr:nvSpPr>
      <xdr:spPr>
        <a:xfrm>
          <a:off x="21272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0</xdr:rowOff>
    </xdr:from>
    <xdr:to>
      <xdr:col>116</xdr:col>
      <xdr:colOff>63500</xdr:colOff>
      <xdr:row>86</xdr:row>
      <xdr:rowOff>12700</xdr:rowOff>
    </xdr:to>
    <xdr:cxnSp macro="">
      <xdr:nvCxnSpPr>
        <xdr:cNvPr id="824" name="直線コネクタ 823">
          <a:extLst>
            <a:ext uri="{FF2B5EF4-FFF2-40B4-BE49-F238E27FC236}">
              <a16:creationId xmlns:a16="http://schemas.microsoft.com/office/drawing/2014/main" id="{E184059D-FA7F-4598-A9DA-58C46B82C311}"/>
            </a:ext>
          </a:extLst>
        </xdr:cNvPr>
        <xdr:cNvCxnSpPr/>
      </xdr:nvCxnSpPr>
      <xdr:spPr>
        <a:xfrm flipV="1">
          <a:off x="21323300" y="14744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133350</xdr:rowOff>
    </xdr:from>
    <xdr:to>
      <xdr:col>107</xdr:col>
      <xdr:colOff>101600</xdr:colOff>
      <xdr:row>86</xdr:row>
      <xdr:rowOff>63500</xdr:rowOff>
    </xdr:to>
    <xdr:sp macro="" textlink="">
      <xdr:nvSpPr>
        <xdr:cNvPr id="825" name="楕円 824">
          <a:extLst>
            <a:ext uri="{FF2B5EF4-FFF2-40B4-BE49-F238E27FC236}">
              <a16:creationId xmlns:a16="http://schemas.microsoft.com/office/drawing/2014/main" id="{F83F870C-272F-48F4-98F5-D6B64721F2C9}"/>
            </a:ext>
          </a:extLst>
        </xdr:cNvPr>
        <xdr:cNvSpPr/>
      </xdr:nvSpPr>
      <xdr:spPr>
        <a:xfrm>
          <a:off x="20383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12700</xdr:rowOff>
    </xdr:from>
    <xdr:to>
      <xdr:col>111</xdr:col>
      <xdr:colOff>177800</xdr:colOff>
      <xdr:row>86</xdr:row>
      <xdr:rowOff>12700</xdr:rowOff>
    </xdr:to>
    <xdr:cxnSp macro="">
      <xdr:nvCxnSpPr>
        <xdr:cNvPr id="826" name="直線コネクタ 825">
          <a:extLst>
            <a:ext uri="{FF2B5EF4-FFF2-40B4-BE49-F238E27FC236}">
              <a16:creationId xmlns:a16="http://schemas.microsoft.com/office/drawing/2014/main" id="{F4D78DAA-880B-4D63-A37C-2447052D5E29}"/>
            </a:ext>
          </a:extLst>
        </xdr:cNvPr>
        <xdr:cNvCxnSpPr/>
      </xdr:nvCxnSpPr>
      <xdr:spPr>
        <a:xfrm>
          <a:off x="20434300" y="1475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133350</xdr:rowOff>
    </xdr:from>
    <xdr:to>
      <xdr:col>102</xdr:col>
      <xdr:colOff>165100</xdr:colOff>
      <xdr:row>86</xdr:row>
      <xdr:rowOff>63500</xdr:rowOff>
    </xdr:to>
    <xdr:sp macro="" textlink="">
      <xdr:nvSpPr>
        <xdr:cNvPr id="827" name="楕円 826">
          <a:extLst>
            <a:ext uri="{FF2B5EF4-FFF2-40B4-BE49-F238E27FC236}">
              <a16:creationId xmlns:a16="http://schemas.microsoft.com/office/drawing/2014/main" id="{6C97D7F7-55CD-4553-A216-BE0857980625}"/>
            </a:ext>
          </a:extLst>
        </xdr:cNvPr>
        <xdr:cNvSpPr/>
      </xdr:nvSpPr>
      <xdr:spPr>
        <a:xfrm>
          <a:off x="19494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12700</xdr:rowOff>
    </xdr:from>
    <xdr:to>
      <xdr:col>107</xdr:col>
      <xdr:colOff>50800</xdr:colOff>
      <xdr:row>86</xdr:row>
      <xdr:rowOff>12700</xdr:rowOff>
    </xdr:to>
    <xdr:cxnSp macro="">
      <xdr:nvCxnSpPr>
        <xdr:cNvPr id="828" name="直線コネクタ 827">
          <a:extLst>
            <a:ext uri="{FF2B5EF4-FFF2-40B4-BE49-F238E27FC236}">
              <a16:creationId xmlns:a16="http://schemas.microsoft.com/office/drawing/2014/main" id="{56B0B851-6578-4049-9D55-44B6E0E1F5D9}"/>
            </a:ext>
          </a:extLst>
        </xdr:cNvPr>
        <xdr:cNvCxnSpPr/>
      </xdr:nvCxnSpPr>
      <xdr:spPr>
        <a:xfrm>
          <a:off x="19545300" y="1475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133350</xdr:rowOff>
    </xdr:from>
    <xdr:to>
      <xdr:col>98</xdr:col>
      <xdr:colOff>38100</xdr:colOff>
      <xdr:row>86</xdr:row>
      <xdr:rowOff>63500</xdr:rowOff>
    </xdr:to>
    <xdr:sp macro="" textlink="">
      <xdr:nvSpPr>
        <xdr:cNvPr id="829" name="楕円 828">
          <a:extLst>
            <a:ext uri="{FF2B5EF4-FFF2-40B4-BE49-F238E27FC236}">
              <a16:creationId xmlns:a16="http://schemas.microsoft.com/office/drawing/2014/main" id="{855EBBDF-C262-47CD-9C81-C80EABBFD5BD}"/>
            </a:ext>
          </a:extLst>
        </xdr:cNvPr>
        <xdr:cNvSpPr/>
      </xdr:nvSpPr>
      <xdr:spPr>
        <a:xfrm>
          <a:off x="18605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12700</xdr:rowOff>
    </xdr:from>
    <xdr:to>
      <xdr:col>102</xdr:col>
      <xdr:colOff>114300</xdr:colOff>
      <xdr:row>86</xdr:row>
      <xdr:rowOff>12700</xdr:rowOff>
    </xdr:to>
    <xdr:cxnSp macro="">
      <xdr:nvCxnSpPr>
        <xdr:cNvPr id="830" name="直線コネクタ 829">
          <a:extLst>
            <a:ext uri="{FF2B5EF4-FFF2-40B4-BE49-F238E27FC236}">
              <a16:creationId xmlns:a16="http://schemas.microsoft.com/office/drawing/2014/main" id="{581D3740-2C80-4593-80BD-D402CD4F8109}"/>
            </a:ext>
          </a:extLst>
        </xdr:cNvPr>
        <xdr:cNvCxnSpPr/>
      </xdr:nvCxnSpPr>
      <xdr:spPr>
        <a:xfrm>
          <a:off x="18656300" y="1475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31" name="n_1aveValue【児童館】&#10;一人当たり面積">
          <a:extLst>
            <a:ext uri="{FF2B5EF4-FFF2-40B4-BE49-F238E27FC236}">
              <a16:creationId xmlns:a16="http://schemas.microsoft.com/office/drawing/2014/main" id="{F43DF921-6E4E-41D5-9125-28638301E2E7}"/>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832" name="n_2aveValue【児童館】&#10;一人当たり面積">
          <a:extLst>
            <a:ext uri="{FF2B5EF4-FFF2-40B4-BE49-F238E27FC236}">
              <a16:creationId xmlns:a16="http://schemas.microsoft.com/office/drawing/2014/main" id="{E0AD244B-33FB-473F-BF92-D53861C48914}"/>
            </a:ext>
          </a:extLst>
        </xdr:cNvPr>
        <xdr:cNvSpPr txBox="1"/>
      </xdr:nvSpPr>
      <xdr:spPr>
        <a:xfrm>
          <a:off x="20199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833" name="n_3aveValue【児童館】&#10;一人当たり面積">
          <a:extLst>
            <a:ext uri="{FF2B5EF4-FFF2-40B4-BE49-F238E27FC236}">
              <a16:creationId xmlns:a16="http://schemas.microsoft.com/office/drawing/2014/main" id="{6CE707BF-70A8-4941-9D59-568A4FC4E8D2}"/>
            </a:ext>
          </a:extLst>
        </xdr:cNvPr>
        <xdr:cNvSpPr txBox="1"/>
      </xdr:nvSpPr>
      <xdr:spPr>
        <a:xfrm>
          <a:off x="19310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60977</xdr:rowOff>
    </xdr:from>
    <xdr:ext cx="469744" cy="259045"/>
    <xdr:sp macro="" textlink="">
      <xdr:nvSpPr>
        <xdr:cNvPr id="834" name="n_4aveValue【児童館】&#10;一人当たり面積">
          <a:extLst>
            <a:ext uri="{FF2B5EF4-FFF2-40B4-BE49-F238E27FC236}">
              <a16:creationId xmlns:a16="http://schemas.microsoft.com/office/drawing/2014/main" id="{A039376D-4597-43FC-9131-E48F3BC90985}"/>
            </a:ext>
          </a:extLst>
        </xdr:cNvPr>
        <xdr:cNvSpPr txBox="1"/>
      </xdr:nvSpPr>
      <xdr:spPr>
        <a:xfrm>
          <a:off x="18421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54627</xdr:rowOff>
    </xdr:from>
    <xdr:ext cx="469744" cy="259045"/>
    <xdr:sp macro="" textlink="">
      <xdr:nvSpPr>
        <xdr:cNvPr id="835" name="n_1mainValue【児童館】&#10;一人当たり面積">
          <a:extLst>
            <a:ext uri="{FF2B5EF4-FFF2-40B4-BE49-F238E27FC236}">
              <a16:creationId xmlns:a16="http://schemas.microsoft.com/office/drawing/2014/main" id="{DC0C1C85-1946-4E89-BC34-96D44B897EC5}"/>
            </a:ext>
          </a:extLst>
        </xdr:cNvPr>
        <xdr:cNvSpPr txBox="1"/>
      </xdr:nvSpPr>
      <xdr:spPr>
        <a:xfrm>
          <a:off x="21075727"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54627</xdr:rowOff>
    </xdr:from>
    <xdr:ext cx="469744" cy="259045"/>
    <xdr:sp macro="" textlink="">
      <xdr:nvSpPr>
        <xdr:cNvPr id="836" name="n_2mainValue【児童館】&#10;一人当たり面積">
          <a:extLst>
            <a:ext uri="{FF2B5EF4-FFF2-40B4-BE49-F238E27FC236}">
              <a16:creationId xmlns:a16="http://schemas.microsoft.com/office/drawing/2014/main" id="{5C662C58-1D59-42E8-8E0D-F7CA99EB0B8F}"/>
            </a:ext>
          </a:extLst>
        </xdr:cNvPr>
        <xdr:cNvSpPr txBox="1"/>
      </xdr:nvSpPr>
      <xdr:spPr>
        <a:xfrm>
          <a:off x="20199427"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54627</xdr:rowOff>
    </xdr:from>
    <xdr:ext cx="469744" cy="259045"/>
    <xdr:sp macro="" textlink="">
      <xdr:nvSpPr>
        <xdr:cNvPr id="837" name="n_3mainValue【児童館】&#10;一人当たり面積">
          <a:extLst>
            <a:ext uri="{FF2B5EF4-FFF2-40B4-BE49-F238E27FC236}">
              <a16:creationId xmlns:a16="http://schemas.microsoft.com/office/drawing/2014/main" id="{13C28BD4-2D47-4BAB-85E5-0D0E5AF1983F}"/>
            </a:ext>
          </a:extLst>
        </xdr:cNvPr>
        <xdr:cNvSpPr txBox="1"/>
      </xdr:nvSpPr>
      <xdr:spPr>
        <a:xfrm>
          <a:off x="19310427"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54627</xdr:rowOff>
    </xdr:from>
    <xdr:ext cx="469744" cy="259045"/>
    <xdr:sp macro="" textlink="">
      <xdr:nvSpPr>
        <xdr:cNvPr id="838" name="n_4mainValue【児童館】&#10;一人当たり面積">
          <a:extLst>
            <a:ext uri="{FF2B5EF4-FFF2-40B4-BE49-F238E27FC236}">
              <a16:creationId xmlns:a16="http://schemas.microsoft.com/office/drawing/2014/main" id="{58C85952-7DA7-4B9E-922B-0A4A20CBC249}"/>
            </a:ext>
          </a:extLst>
        </xdr:cNvPr>
        <xdr:cNvSpPr txBox="1"/>
      </xdr:nvSpPr>
      <xdr:spPr>
        <a:xfrm>
          <a:off x="18421427"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4729E400-10D2-474C-934E-19CF8D6EB26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AE2DE98F-445E-40D3-8DA5-F7FFCC269F3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88077C4C-24F0-4AA0-966A-780AD059B41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E4E86904-3407-48F3-A73C-82CED57F199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24D31BAA-F1E3-4966-BB87-7AB0D1A9DB7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7D2DFBE5-A533-4F33-A496-68664A8F648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446D2B43-B907-4A9B-8954-D29435A8028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117EF36F-80A6-47FF-B4CF-073203C34A6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56F76E07-51CB-46C0-8DF4-6B55E90D5FF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F352915C-9533-4D66-871F-E23FA3A7FA1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2EF55BB2-8B32-4581-AA34-6FA9330EA36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50" name="直線コネクタ 849">
          <a:extLst>
            <a:ext uri="{FF2B5EF4-FFF2-40B4-BE49-F238E27FC236}">
              <a16:creationId xmlns:a16="http://schemas.microsoft.com/office/drawing/2014/main" id="{AACBA1AB-D9C2-42BB-8837-BDECFEE1F4AC}"/>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1" name="テキスト ボックス 850">
          <a:extLst>
            <a:ext uri="{FF2B5EF4-FFF2-40B4-BE49-F238E27FC236}">
              <a16:creationId xmlns:a16="http://schemas.microsoft.com/office/drawing/2014/main" id="{EF69C16C-2667-473F-BBCD-69E9B4614307}"/>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2" name="直線コネクタ 851">
          <a:extLst>
            <a:ext uri="{FF2B5EF4-FFF2-40B4-BE49-F238E27FC236}">
              <a16:creationId xmlns:a16="http://schemas.microsoft.com/office/drawing/2014/main" id="{170AB457-2174-4604-BB54-6D4E3284750D}"/>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3" name="テキスト ボックス 852">
          <a:extLst>
            <a:ext uri="{FF2B5EF4-FFF2-40B4-BE49-F238E27FC236}">
              <a16:creationId xmlns:a16="http://schemas.microsoft.com/office/drawing/2014/main" id="{C5C4D7FF-C0D1-4EC4-9705-622EE8173D8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4" name="直線コネクタ 853">
          <a:extLst>
            <a:ext uri="{FF2B5EF4-FFF2-40B4-BE49-F238E27FC236}">
              <a16:creationId xmlns:a16="http://schemas.microsoft.com/office/drawing/2014/main" id="{D755C162-8967-4508-A711-3B55635F0AED}"/>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5" name="テキスト ボックス 854">
          <a:extLst>
            <a:ext uri="{FF2B5EF4-FFF2-40B4-BE49-F238E27FC236}">
              <a16:creationId xmlns:a16="http://schemas.microsoft.com/office/drawing/2014/main" id="{B025BAA7-7DE6-4712-AF34-94199DBF4778}"/>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6" name="直線コネクタ 855">
          <a:extLst>
            <a:ext uri="{FF2B5EF4-FFF2-40B4-BE49-F238E27FC236}">
              <a16:creationId xmlns:a16="http://schemas.microsoft.com/office/drawing/2014/main" id="{F1CDCDB9-6FC3-4249-93A9-BE71C881BB2D}"/>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7" name="テキスト ボックス 856">
          <a:extLst>
            <a:ext uri="{FF2B5EF4-FFF2-40B4-BE49-F238E27FC236}">
              <a16:creationId xmlns:a16="http://schemas.microsoft.com/office/drawing/2014/main" id="{658B71B4-445A-455A-9AE6-4411C3343DC2}"/>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8DEEF6A5-E9F7-464B-9859-67838212BAA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9" name="テキスト ボックス 858">
          <a:extLst>
            <a:ext uri="{FF2B5EF4-FFF2-40B4-BE49-F238E27FC236}">
              <a16:creationId xmlns:a16="http://schemas.microsoft.com/office/drawing/2014/main" id="{3180DED5-524C-4242-AFAB-41606B48E03E}"/>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a:extLst>
            <a:ext uri="{FF2B5EF4-FFF2-40B4-BE49-F238E27FC236}">
              <a16:creationId xmlns:a16="http://schemas.microsoft.com/office/drawing/2014/main" id="{8CCA561B-8234-49EA-AE91-8C5CC386B8E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861" name="直線コネクタ 860">
          <a:extLst>
            <a:ext uri="{FF2B5EF4-FFF2-40B4-BE49-F238E27FC236}">
              <a16:creationId xmlns:a16="http://schemas.microsoft.com/office/drawing/2014/main" id="{F588C2DB-2C3E-4316-B7B4-B14ACFD801E6}"/>
            </a:ext>
          </a:extLst>
        </xdr:cNvPr>
        <xdr:cNvCxnSpPr/>
      </xdr:nvCxnSpPr>
      <xdr:spPr>
        <a:xfrm flipV="1">
          <a:off x="16318864" y="17239487"/>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862" name="【公民館】&#10;有形固定資産減価償却率最小値テキスト">
          <a:extLst>
            <a:ext uri="{FF2B5EF4-FFF2-40B4-BE49-F238E27FC236}">
              <a16:creationId xmlns:a16="http://schemas.microsoft.com/office/drawing/2014/main" id="{51C1E35B-B36A-4BD6-950B-F9737AD281C1}"/>
            </a:ext>
          </a:extLst>
        </xdr:cNvPr>
        <xdr:cNvSpPr txBox="1"/>
      </xdr:nvSpPr>
      <xdr:spPr>
        <a:xfrm>
          <a:off x="16357600" y="1856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863" name="直線コネクタ 862">
          <a:extLst>
            <a:ext uri="{FF2B5EF4-FFF2-40B4-BE49-F238E27FC236}">
              <a16:creationId xmlns:a16="http://schemas.microsoft.com/office/drawing/2014/main" id="{4F4DB1F7-EFEF-41FF-896A-E8DB09D6D652}"/>
            </a:ext>
          </a:extLst>
        </xdr:cNvPr>
        <xdr:cNvCxnSpPr/>
      </xdr:nvCxnSpPr>
      <xdr:spPr>
        <a:xfrm>
          <a:off x="16230600" y="1856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864" name="【公民館】&#10;有形固定資産減価償却率最大値テキスト">
          <a:extLst>
            <a:ext uri="{FF2B5EF4-FFF2-40B4-BE49-F238E27FC236}">
              <a16:creationId xmlns:a16="http://schemas.microsoft.com/office/drawing/2014/main" id="{645B9BB8-0DCA-472A-8D30-4CEE9A5BBA2D}"/>
            </a:ext>
          </a:extLst>
        </xdr:cNvPr>
        <xdr:cNvSpPr txBox="1"/>
      </xdr:nvSpPr>
      <xdr:spPr>
        <a:xfrm>
          <a:off x="16357600" y="1701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865" name="直線コネクタ 864">
          <a:extLst>
            <a:ext uri="{FF2B5EF4-FFF2-40B4-BE49-F238E27FC236}">
              <a16:creationId xmlns:a16="http://schemas.microsoft.com/office/drawing/2014/main" id="{4F110818-6F01-4F93-94A1-76426901265A}"/>
            </a:ext>
          </a:extLst>
        </xdr:cNvPr>
        <xdr:cNvCxnSpPr/>
      </xdr:nvCxnSpPr>
      <xdr:spPr>
        <a:xfrm>
          <a:off x="16230600" y="1723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164864</xdr:rowOff>
    </xdr:from>
    <xdr:ext cx="405111" cy="259045"/>
    <xdr:sp macro="" textlink="">
      <xdr:nvSpPr>
        <xdr:cNvPr id="866" name="【公民館】&#10;有形固定資産減価償却率平均値テキスト">
          <a:extLst>
            <a:ext uri="{FF2B5EF4-FFF2-40B4-BE49-F238E27FC236}">
              <a16:creationId xmlns:a16="http://schemas.microsoft.com/office/drawing/2014/main" id="{213F9D59-DBA3-4163-9A9A-46ABAA7D24C1}"/>
            </a:ext>
          </a:extLst>
        </xdr:cNvPr>
        <xdr:cNvSpPr txBox="1"/>
      </xdr:nvSpPr>
      <xdr:spPr>
        <a:xfrm>
          <a:off x="16357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867" name="フローチャート: 判断 866">
          <a:extLst>
            <a:ext uri="{FF2B5EF4-FFF2-40B4-BE49-F238E27FC236}">
              <a16:creationId xmlns:a16="http://schemas.microsoft.com/office/drawing/2014/main" id="{EC557720-6169-4231-91AE-E28E9E2A4D0A}"/>
            </a:ext>
          </a:extLst>
        </xdr:cNvPr>
        <xdr:cNvSpPr/>
      </xdr:nvSpPr>
      <xdr:spPr>
        <a:xfrm>
          <a:off x="16268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868" name="フローチャート: 判断 867">
          <a:extLst>
            <a:ext uri="{FF2B5EF4-FFF2-40B4-BE49-F238E27FC236}">
              <a16:creationId xmlns:a16="http://schemas.microsoft.com/office/drawing/2014/main" id="{CC880557-2AFE-4F65-9566-45ADB2E16838}"/>
            </a:ext>
          </a:extLst>
        </xdr:cNvPr>
        <xdr:cNvSpPr/>
      </xdr:nvSpPr>
      <xdr:spPr>
        <a:xfrm>
          <a:off x="154305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869" name="フローチャート: 判断 868">
          <a:extLst>
            <a:ext uri="{FF2B5EF4-FFF2-40B4-BE49-F238E27FC236}">
              <a16:creationId xmlns:a16="http://schemas.microsoft.com/office/drawing/2014/main" id="{4A8C1884-BAD5-4480-BC38-794A9D4F4C76}"/>
            </a:ext>
          </a:extLst>
        </xdr:cNvPr>
        <xdr:cNvSpPr/>
      </xdr:nvSpPr>
      <xdr:spPr>
        <a:xfrm>
          <a:off x="14541500" y="1773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870" name="フローチャート: 判断 869">
          <a:extLst>
            <a:ext uri="{FF2B5EF4-FFF2-40B4-BE49-F238E27FC236}">
              <a16:creationId xmlns:a16="http://schemas.microsoft.com/office/drawing/2014/main" id="{AF677591-B872-4BAA-88FC-7FE594B02C88}"/>
            </a:ext>
          </a:extLst>
        </xdr:cNvPr>
        <xdr:cNvSpPr/>
      </xdr:nvSpPr>
      <xdr:spPr>
        <a:xfrm>
          <a:off x="13652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871" name="フローチャート: 判断 870">
          <a:extLst>
            <a:ext uri="{FF2B5EF4-FFF2-40B4-BE49-F238E27FC236}">
              <a16:creationId xmlns:a16="http://schemas.microsoft.com/office/drawing/2014/main" id="{A25A38C3-F037-4B12-BA3C-B86258848FAC}"/>
            </a:ext>
          </a:extLst>
        </xdr:cNvPr>
        <xdr:cNvSpPr/>
      </xdr:nvSpPr>
      <xdr:spPr>
        <a:xfrm>
          <a:off x="12763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E9706D7D-F977-40C3-9F30-3019BC4841A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F014016F-979F-4827-996A-D333A56AF61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E119DC5B-CDB4-496D-92E5-82575EC7B7E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61B9646D-F67B-4A43-A706-1070D9EC3C6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B5BA9A4E-8A8B-4D21-B707-4BDAD3A3FEC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148844</xdr:rowOff>
    </xdr:from>
    <xdr:to>
      <xdr:col>85</xdr:col>
      <xdr:colOff>177800</xdr:colOff>
      <xdr:row>105</xdr:row>
      <xdr:rowOff>78994</xdr:rowOff>
    </xdr:to>
    <xdr:sp macro="" textlink="">
      <xdr:nvSpPr>
        <xdr:cNvPr id="877" name="楕円 876">
          <a:extLst>
            <a:ext uri="{FF2B5EF4-FFF2-40B4-BE49-F238E27FC236}">
              <a16:creationId xmlns:a16="http://schemas.microsoft.com/office/drawing/2014/main" id="{1174633C-967F-4AB5-897B-95DCB82A0C80}"/>
            </a:ext>
          </a:extLst>
        </xdr:cNvPr>
        <xdr:cNvSpPr/>
      </xdr:nvSpPr>
      <xdr:spPr>
        <a:xfrm>
          <a:off x="16268700" y="1797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127271</xdr:rowOff>
    </xdr:from>
    <xdr:ext cx="405111" cy="259045"/>
    <xdr:sp macro="" textlink="">
      <xdr:nvSpPr>
        <xdr:cNvPr id="878" name="【公民館】&#10;有形固定資産減価償却率該当値テキスト">
          <a:extLst>
            <a:ext uri="{FF2B5EF4-FFF2-40B4-BE49-F238E27FC236}">
              <a16:creationId xmlns:a16="http://schemas.microsoft.com/office/drawing/2014/main" id="{E6882EE5-13BF-4102-86A4-7715EB7B3B72}"/>
            </a:ext>
          </a:extLst>
        </xdr:cNvPr>
        <xdr:cNvSpPr txBox="1"/>
      </xdr:nvSpPr>
      <xdr:spPr>
        <a:xfrm>
          <a:off x="16357600" y="1795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107696</xdr:rowOff>
    </xdr:from>
    <xdr:to>
      <xdr:col>81</xdr:col>
      <xdr:colOff>101600</xdr:colOff>
      <xdr:row>105</xdr:row>
      <xdr:rowOff>37846</xdr:rowOff>
    </xdr:to>
    <xdr:sp macro="" textlink="">
      <xdr:nvSpPr>
        <xdr:cNvPr id="879" name="楕円 878">
          <a:extLst>
            <a:ext uri="{FF2B5EF4-FFF2-40B4-BE49-F238E27FC236}">
              <a16:creationId xmlns:a16="http://schemas.microsoft.com/office/drawing/2014/main" id="{C08F5ACB-D229-4577-87B2-AA98DBAA2D6C}"/>
            </a:ext>
          </a:extLst>
        </xdr:cNvPr>
        <xdr:cNvSpPr/>
      </xdr:nvSpPr>
      <xdr:spPr>
        <a:xfrm>
          <a:off x="15430500" y="1793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158496</xdr:rowOff>
    </xdr:from>
    <xdr:to>
      <xdr:col>85</xdr:col>
      <xdr:colOff>127000</xdr:colOff>
      <xdr:row>105</xdr:row>
      <xdr:rowOff>28194</xdr:rowOff>
    </xdr:to>
    <xdr:cxnSp macro="">
      <xdr:nvCxnSpPr>
        <xdr:cNvPr id="880" name="直線コネクタ 879">
          <a:extLst>
            <a:ext uri="{FF2B5EF4-FFF2-40B4-BE49-F238E27FC236}">
              <a16:creationId xmlns:a16="http://schemas.microsoft.com/office/drawing/2014/main" id="{16BF8CE1-63F7-4A5B-8551-6D1B4F9492EB}"/>
            </a:ext>
          </a:extLst>
        </xdr:cNvPr>
        <xdr:cNvCxnSpPr/>
      </xdr:nvCxnSpPr>
      <xdr:spPr>
        <a:xfrm>
          <a:off x="15481300" y="1798929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71120</xdr:rowOff>
    </xdr:from>
    <xdr:to>
      <xdr:col>76</xdr:col>
      <xdr:colOff>165100</xdr:colOff>
      <xdr:row>105</xdr:row>
      <xdr:rowOff>1270</xdr:rowOff>
    </xdr:to>
    <xdr:sp macro="" textlink="">
      <xdr:nvSpPr>
        <xdr:cNvPr id="881" name="楕円 880">
          <a:extLst>
            <a:ext uri="{FF2B5EF4-FFF2-40B4-BE49-F238E27FC236}">
              <a16:creationId xmlns:a16="http://schemas.microsoft.com/office/drawing/2014/main" id="{846F0563-38CC-4529-8562-161FFA0FB809}"/>
            </a:ext>
          </a:extLst>
        </xdr:cNvPr>
        <xdr:cNvSpPr/>
      </xdr:nvSpPr>
      <xdr:spPr>
        <a:xfrm>
          <a:off x="14541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121920</xdr:rowOff>
    </xdr:from>
    <xdr:to>
      <xdr:col>81</xdr:col>
      <xdr:colOff>50800</xdr:colOff>
      <xdr:row>104</xdr:row>
      <xdr:rowOff>158496</xdr:rowOff>
    </xdr:to>
    <xdr:cxnSp macro="">
      <xdr:nvCxnSpPr>
        <xdr:cNvPr id="882" name="直線コネクタ 881">
          <a:extLst>
            <a:ext uri="{FF2B5EF4-FFF2-40B4-BE49-F238E27FC236}">
              <a16:creationId xmlns:a16="http://schemas.microsoft.com/office/drawing/2014/main" id="{48C6C71A-053A-41E4-802E-7BC8654208A0}"/>
            </a:ext>
          </a:extLst>
        </xdr:cNvPr>
        <xdr:cNvCxnSpPr/>
      </xdr:nvCxnSpPr>
      <xdr:spPr>
        <a:xfrm>
          <a:off x="14592300" y="179527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32258</xdr:rowOff>
    </xdr:from>
    <xdr:to>
      <xdr:col>72</xdr:col>
      <xdr:colOff>38100</xdr:colOff>
      <xdr:row>104</xdr:row>
      <xdr:rowOff>133858</xdr:rowOff>
    </xdr:to>
    <xdr:sp macro="" textlink="">
      <xdr:nvSpPr>
        <xdr:cNvPr id="883" name="楕円 882">
          <a:extLst>
            <a:ext uri="{FF2B5EF4-FFF2-40B4-BE49-F238E27FC236}">
              <a16:creationId xmlns:a16="http://schemas.microsoft.com/office/drawing/2014/main" id="{5E7C5929-C199-487E-B43E-7AA3B311C007}"/>
            </a:ext>
          </a:extLst>
        </xdr:cNvPr>
        <xdr:cNvSpPr/>
      </xdr:nvSpPr>
      <xdr:spPr>
        <a:xfrm>
          <a:off x="13652500" y="1786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83058</xdr:rowOff>
    </xdr:from>
    <xdr:to>
      <xdr:col>76</xdr:col>
      <xdr:colOff>114300</xdr:colOff>
      <xdr:row>104</xdr:row>
      <xdr:rowOff>121920</xdr:rowOff>
    </xdr:to>
    <xdr:cxnSp macro="">
      <xdr:nvCxnSpPr>
        <xdr:cNvPr id="884" name="直線コネクタ 883">
          <a:extLst>
            <a:ext uri="{FF2B5EF4-FFF2-40B4-BE49-F238E27FC236}">
              <a16:creationId xmlns:a16="http://schemas.microsoft.com/office/drawing/2014/main" id="{E35E76CA-1B28-44AE-8E26-4D7E20DC3355}"/>
            </a:ext>
          </a:extLst>
        </xdr:cNvPr>
        <xdr:cNvCxnSpPr/>
      </xdr:nvCxnSpPr>
      <xdr:spPr>
        <a:xfrm>
          <a:off x="13703300" y="1791385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254</xdr:rowOff>
    </xdr:from>
    <xdr:to>
      <xdr:col>67</xdr:col>
      <xdr:colOff>101600</xdr:colOff>
      <xdr:row>104</xdr:row>
      <xdr:rowOff>101854</xdr:rowOff>
    </xdr:to>
    <xdr:sp macro="" textlink="">
      <xdr:nvSpPr>
        <xdr:cNvPr id="885" name="楕円 884">
          <a:extLst>
            <a:ext uri="{FF2B5EF4-FFF2-40B4-BE49-F238E27FC236}">
              <a16:creationId xmlns:a16="http://schemas.microsoft.com/office/drawing/2014/main" id="{3ECA5514-3E0F-4C1A-8B4C-09A65684482B}"/>
            </a:ext>
          </a:extLst>
        </xdr:cNvPr>
        <xdr:cNvSpPr/>
      </xdr:nvSpPr>
      <xdr:spPr>
        <a:xfrm>
          <a:off x="12763500" y="1783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51054</xdr:rowOff>
    </xdr:from>
    <xdr:to>
      <xdr:col>71</xdr:col>
      <xdr:colOff>177800</xdr:colOff>
      <xdr:row>104</xdr:row>
      <xdr:rowOff>83058</xdr:rowOff>
    </xdr:to>
    <xdr:cxnSp macro="">
      <xdr:nvCxnSpPr>
        <xdr:cNvPr id="886" name="直線コネクタ 885">
          <a:extLst>
            <a:ext uri="{FF2B5EF4-FFF2-40B4-BE49-F238E27FC236}">
              <a16:creationId xmlns:a16="http://schemas.microsoft.com/office/drawing/2014/main" id="{7BCD068B-8F20-49CC-8319-B54481926447}"/>
            </a:ext>
          </a:extLst>
        </xdr:cNvPr>
        <xdr:cNvCxnSpPr/>
      </xdr:nvCxnSpPr>
      <xdr:spPr>
        <a:xfrm>
          <a:off x="12814300" y="1788185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31514</xdr:rowOff>
    </xdr:from>
    <xdr:ext cx="405111" cy="259045"/>
    <xdr:sp macro="" textlink="">
      <xdr:nvSpPr>
        <xdr:cNvPr id="887" name="n_1aveValue【公民館】&#10;有形固定資産減価償却率">
          <a:extLst>
            <a:ext uri="{FF2B5EF4-FFF2-40B4-BE49-F238E27FC236}">
              <a16:creationId xmlns:a16="http://schemas.microsoft.com/office/drawing/2014/main" id="{9661E5F0-A770-4692-86BA-6B874C8405E2}"/>
            </a:ext>
          </a:extLst>
        </xdr:cNvPr>
        <xdr:cNvSpPr txBox="1"/>
      </xdr:nvSpPr>
      <xdr:spPr>
        <a:xfrm>
          <a:off x="15266044" y="1751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26940</xdr:rowOff>
    </xdr:from>
    <xdr:ext cx="405111" cy="259045"/>
    <xdr:sp macro="" textlink="">
      <xdr:nvSpPr>
        <xdr:cNvPr id="888" name="n_2aveValue【公民館】&#10;有形固定資産減価償却率">
          <a:extLst>
            <a:ext uri="{FF2B5EF4-FFF2-40B4-BE49-F238E27FC236}">
              <a16:creationId xmlns:a16="http://schemas.microsoft.com/office/drawing/2014/main" id="{E364734C-91E3-455A-A1F0-F8138BB5DE6E}"/>
            </a:ext>
          </a:extLst>
        </xdr:cNvPr>
        <xdr:cNvSpPr txBox="1"/>
      </xdr:nvSpPr>
      <xdr:spPr>
        <a:xfrm>
          <a:off x="14389744" y="1751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164101</xdr:rowOff>
    </xdr:from>
    <xdr:ext cx="405111" cy="259045"/>
    <xdr:sp macro="" textlink="">
      <xdr:nvSpPr>
        <xdr:cNvPr id="889" name="n_3aveValue【公民館】&#10;有形固定資産減価償却率">
          <a:extLst>
            <a:ext uri="{FF2B5EF4-FFF2-40B4-BE49-F238E27FC236}">
              <a16:creationId xmlns:a16="http://schemas.microsoft.com/office/drawing/2014/main" id="{4C796E3B-4747-4323-AF9B-067F71618DE1}"/>
            </a:ext>
          </a:extLst>
        </xdr:cNvPr>
        <xdr:cNvSpPr txBox="1"/>
      </xdr:nvSpPr>
      <xdr:spPr>
        <a:xfrm>
          <a:off x="13500744" y="174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118381</xdr:rowOff>
    </xdr:from>
    <xdr:ext cx="405111" cy="259045"/>
    <xdr:sp macro="" textlink="">
      <xdr:nvSpPr>
        <xdr:cNvPr id="890" name="n_4aveValue【公民館】&#10;有形固定資産減価償却率">
          <a:extLst>
            <a:ext uri="{FF2B5EF4-FFF2-40B4-BE49-F238E27FC236}">
              <a16:creationId xmlns:a16="http://schemas.microsoft.com/office/drawing/2014/main" id="{4CD65A47-6448-43F6-A679-04114BB79F0F}"/>
            </a:ext>
          </a:extLst>
        </xdr:cNvPr>
        <xdr:cNvSpPr txBox="1"/>
      </xdr:nvSpPr>
      <xdr:spPr>
        <a:xfrm>
          <a:off x="12611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28973</xdr:rowOff>
    </xdr:from>
    <xdr:ext cx="405111" cy="259045"/>
    <xdr:sp macro="" textlink="">
      <xdr:nvSpPr>
        <xdr:cNvPr id="891" name="n_1mainValue【公民館】&#10;有形固定資産減価償却率">
          <a:extLst>
            <a:ext uri="{FF2B5EF4-FFF2-40B4-BE49-F238E27FC236}">
              <a16:creationId xmlns:a16="http://schemas.microsoft.com/office/drawing/2014/main" id="{A9CD8F09-1D89-46DE-9B26-A41FE4444FE5}"/>
            </a:ext>
          </a:extLst>
        </xdr:cNvPr>
        <xdr:cNvSpPr txBox="1"/>
      </xdr:nvSpPr>
      <xdr:spPr>
        <a:xfrm>
          <a:off x="15266044" y="1803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892" name="n_2mainValue【公民館】&#10;有形固定資産減価償却率">
          <a:extLst>
            <a:ext uri="{FF2B5EF4-FFF2-40B4-BE49-F238E27FC236}">
              <a16:creationId xmlns:a16="http://schemas.microsoft.com/office/drawing/2014/main" id="{89683ADF-97C4-46F1-9C8D-177999AE272E}"/>
            </a:ext>
          </a:extLst>
        </xdr:cNvPr>
        <xdr:cNvSpPr txBox="1"/>
      </xdr:nvSpPr>
      <xdr:spPr>
        <a:xfrm>
          <a:off x="14389744"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124985</xdr:rowOff>
    </xdr:from>
    <xdr:ext cx="405111" cy="259045"/>
    <xdr:sp macro="" textlink="">
      <xdr:nvSpPr>
        <xdr:cNvPr id="893" name="n_3mainValue【公民館】&#10;有形固定資産減価償却率">
          <a:extLst>
            <a:ext uri="{FF2B5EF4-FFF2-40B4-BE49-F238E27FC236}">
              <a16:creationId xmlns:a16="http://schemas.microsoft.com/office/drawing/2014/main" id="{FB3CD2A7-2C69-40DF-AF9A-0DA8BA4DF4D4}"/>
            </a:ext>
          </a:extLst>
        </xdr:cNvPr>
        <xdr:cNvSpPr txBox="1"/>
      </xdr:nvSpPr>
      <xdr:spPr>
        <a:xfrm>
          <a:off x="13500744" y="1795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92981</xdr:rowOff>
    </xdr:from>
    <xdr:ext cx="405111" cy="259045"/>
    <xdr:sp macro="" textlink="">
      <xdr:nvSpPr>
        <xdr:cNvPr id="894" name="n_4mainValue【公民館】&#10;有形固定資産減価償却率">
          <a:extLst>
            <a:ext uri="{FF2B5EF4-FFF2-40B4-BE49-F238E27FC236}">
              <a16:creationId xmlns:a16="http://schemas.microsoft.com/office/drawing/2014/main" id="{66011FB0-09E0-4D5A-A622-05063373644B}"/>
            </a:ext>
          </a:extLst>
        </xdr:cNvPr>
        <xdr:cNvSpPr txBox="1"/>
      </xdr:nvSpPr>
      <xdr:spPr>
        <a:xfrm>
          <a:off x="12611744" y="1792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394BAE65-B78A-40A0-9294-CA71E459672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B1A797FC-5F5C-4671-A2FA-2F9F3A41D9F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D8954588-7E5F-42A6-AE64-A2E53959260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E18AE496-669D-4646-BAFE-16371876DB2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8A8DFC50-FB81-475E-AFE7-92630D84320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198FFDE3-5F3A-4625-8072-7AB3A016D43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DF2EF562-9234-42E7-9FB7-7C4C973AB56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ED3FE243-971D-4D44-A227-03862FF1395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1BD94757-1A7E-43D6-8AFA-14372F73F85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7C88243D-B8BE-42B9-8B1A-D045087BF34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5" name="直線コネクタ 904">
          <a:extLst>
            <a:ext uri="{FF2B5EF4-FFF2-40B4-BE49-F238E27FC236}">
              <a16:creationId xmlns:a16="http://schemas.microsoft.com/office/drawing/2014/main" id="{A330AEA4-1FB4-4B29-9E60-2BCE10B7A82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6" name="テキスト ボックス 905">
          <a:extLst>
            <a:ext uri="{FF2B5EF4-FFF2-40B4-BE49-F238E27FC236}">
              <a16:creationId xmlns:a16="http://schemas.microsoft.com/office/drawing/2014/main" id="{1C30FFC6-3B6B-4D83-A6D6-528E5EA9F3B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7" name="直線コネクタ 906">
          <a:extLst>
            <a:ext uri="{FF2B5EF4-FFF2-40B4-BE49-F238E27FC236}">
              <a16:creationId xmlns:a16="http://schemas.microsoft.com/office/drawing/2014/main" id="{B711522A-6A04-4B56-B482-9720CCEB65B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8" name="テキスト ボックス 907">
          <a:extLst>
            <a:ext uri="{FF2B5EF4-FFF2-40B4-BE49-F238E27FC236}">
              <a16:creationId xmlns:a16="http://schemas.microsoft.com/office/drawing/2014/main" id="{0750FA31-CF9B-4118-9C09-7BFCE9FD4F1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9" name="直線コネクタ 908">
          <a:extLst>
            <a:ext uri="{FF2B5EF4-FFF2-40B4-BE49-F238E27FC236}">
              <a16:creationId xmlns:a16="http://schemas.microsoft.com/office/drawing/2014/main" id="{314B72EC-EF0F-437E-980B-88915A293D6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0" name="テキスト ボックス 909">
          <a:extLst>
            <a:ext uri="{FF2B5EF4-FFF2-40B4-BE49-F238E27FC236}">
              <a16:creationId xmlns:a16="http://schemas.microsoft.com/office/drawing/2014/main" id="{30598B59-E79B-4B20-AEEE-1554D3F5564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1" name="直線コネクタ 910">
          <a:extLst>
            <a:ext uri="{FF2B5EF4-FFF2-40B4-BE49-F238E27FC236}">
              <a16:creationId xmlns:a16="http://schemas.microsoft.com/office/drawing/2014/main" id="{AB64EA98-0B10-4BE2-B905-200091C57EC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2" name="テキスト ボックス 911">
          <a:extLst>
            <a:ext uri="{FF2B5EF4-FFF2-40B4-BE49-F238E27FC236}">
              <a16:creationId xmlns:a16="http://schemas.microsoft.com/office/drawing/2014/main" id="{27DC0DCF-CCF0-42EA-9031-35651E4DF789}"/>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3" name="直線コネクタ 912">
          <a:extLst>
            <a:ext uri="{FF2B5EF4-FFF2-40B4-BE49-F238E27FC236}">
              <a16:creationId xmlns:a16="http://schemas.microsoft.com/office/drawing/2014/main" id="{7F89883A-EF9E-49C2-A813-17A38E77943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4" name="テキスト ボックス 913">
          <a:extLst>
            <a:ext uri="{FF2B5EF4-FFF2-40B4-BE49-F238E27FC236}">
              <a16:creationId xmlns:a16="http://schemas.microsoft.com/office/drawing/2014/main" id="{5E941A4D-BE0A-4276-94A6-F8D0A5BBFA0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5" name="【公民館】&#10;一人当たり面積グラフ枠">
          <a:extLst>
            <a:ext uri="{FF2B5EF4-FFF2-40B4-BE49-F238E27FC236}">
              <a16:creationId xmlns:a16="http://schemas.microsoft.com/office/drawing/2014/main" id="{C62E471A-1D35-4A5C-AD3E-76E9453D35A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916" name="直線コネクタ 915">
          <a:extLst>
            <a:ext uri="{FF2B5EF4-FFF2-40B4-BE49-F238E27FC236}">
              <a16:creationId xmlns:a16="http://schemas.microsoft.com/office/drawing/2014/main" id="{42A208FF-4666-4AF6-8B03-0E49225EEF60}"/>
            </a:ext>
          </a:extLst>
        </xdr:cNvPr>
        <xdr:cNvCxnSpPr/>
      </xdr:nvCxnSpPr>
      <xdr:spPr>
        <a:xfrm flipV="1">
          <a:off x="22160864" y="17349215"/>
          <a:ext cx="0" cy="1227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917" name="【公民館】&#10;一人当たり面積最小値テキスト">
          <a:extLst>
            <a:ext uri="{FF2B5EF4-FFF2-40B4-BE49-F238E27FC236}">
              <a16:creationId xmlns:a16="http://schemas.microsoft.com/office/drawing/2014/main" id="{AEA2839D-D789-4013-8B85-BC03E478F3F0}"/>
            </a:ext>
          </a:extLst>
        </xdr:cNvPr>
        <xdr:cNvSpPr txBox="1"/>
      </xdr:nvSpPr>
      <xdr:spPr>
        <a:xfrm>
          <a:off x="22199600" y="185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918" name="直線コネクタ 917">
          <a:extLst>
            <a:ext uri="{FF2B5EF4-FFF2-40B4-BE49-F238E27FC236}">
              <a16:creationId xmlns:a16="http://schemas.microsoft.com/office/drawing/2014/main" id="{B2556B68-E480-40DA-BF97-AF7B38ED961C}"/>
            </a:ext>
          </a:extLst>
        </xdr:cNvPr>
        <xdr:cNvCxnSpPr/>
      </xdr:nvCxnSpPr>
      <xdr:spPr>
        <a:xfrm>
          <a:off x="22072600" y="185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919" name="【公民館】&#10;一人当たり面積最大値テキスト">
          <a:extLst>
            <a:ext uri="{FF2B5EF4-FFF2-40B4-BE49-F238E27FC236}">
              <a16:creationId xmlns:a16="http://schemas.microsoft.com/office/drawing/2014/main" id="{4C1530CA-1666-40D8-A25A-2AE55CC207D7}"/>
            </a:ext>
          </a:extLst>
        </xdr:cNvPr>
        <xdr:cNvSpPr txBox="1"/>
      </xdr:nvSpPr>
      <xdr:spPr>
        <a:xfrm>
          <a:off x="22199600" y="1712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920" name="直線コネクタ 919">
          <a:extLst>
            <a:ext uri="{FF2B5EF4-FFF2-40B4-BE49-F238E27FC236}">
              <a16:creationId xmlns:a16="http://schemas.microsoft.com/office/drawing/2014/main" id="{E741BDD4-9691-4FCE-BF89-2FDF64BE8C6F}"/>
            </a:ext>
          </a:extLst>
        </xdr:cNvPr>
        <xdr:cNvCxnSpPr/>
      </xdr:nvCxnSpPr>
      <xdr:spPr>
        <a:xfrm>
          <a:off x="22072600" y="17349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12971</xdr:rowOff>
    </xdr:from>
    <xdr:ext cx="469744" cy="259045"/>
    <xdr:sp macro="" textlink="">
      <xdr:nvSpPr>
        <xdr:cNvPr id="921" name="【公民館】&#10;一人当たり面積平均値テキスト">
          <a:extLst>
            <a:ext uri="{FF2B5EF4-FFF2-40B4-BE49-F238E27FC236}">
              <a16:creationId xmlns:a16="http://schemas.microsoft.com/office/drawing/2014/main" id="{19D76DAC-3677-46A6-8B86-7DDF2FFE9E90}"/>
            </a:ext>
          </a:extLst>
        </xdr:cNvPr>
        <xdr:cNvSpPr txBox="1"/>
      </xdr:nvSpPr>
      <xdr:spPr>
        <a:xfrm>
          <a:off x="22199600" y="18015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922" name="フローチャート: 判断 921">
          <a:extLst>
            <a:ext uri="{FF2B5EF4-FFF2-40B4-BE49-F238E27FC236}">
              <a16:creationId xmlns:a16="http://schemas.microsoft.com/office/drawing/2014/main" id="{918AED04-1627-419B-BD87-582C76F45F29}"/>
            </a:ext>
          </a:extLst>
        </xdr:cNvPr>
        <xdr:cNvSpPr/>
      </xdr:nvSpPr>
      <xdr:spPr>
        <a:xfrm>
          <a:off x="221107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923" name="フローチャート: 判断 922">
          <a:extLst>
            <a:ext uri="{FF2B5EF4-FFF2-40B4-BE49-F238E27FC236}">
              <a16:creationId xmlns:a16="http://schemas.microsoft.com/office/drawing/2014/main" id="{BADEB92C-654E-4D05-AB06-6370AA5CBDA0}"/>
            </a:ext>
          </a:extLst>
        </xdr:cNvPr>
        <xdr:cNvSpPr/>
      </xdr:nvSpPr>
      <xdr:spPr>
        <a:xfrm>
          <a:off x="21272500" y="1798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924" name="フローチャート: 判断 923">
          <a:extLst>
            <a:ext uri="{FF2B5EF4-FFF2-40B4-BE49-F238E27FC236}">
              <a16:creationId xmlns:a16="http://schemas.microsoft.com/office/drawing/2014/main" id="{3FC01849-CF38-4AAE-8876-E7569AA4F69F}"/>
            </a:ext>
          </a:extLst>
        </xdr:cNvPr>
        <xdr:cNvSpPr/>
      </xdr:nvSpPr>
      <xdr:spPr>
        <a:xfrm>
          <a:off x="20383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925" name="フローチャート: 判断 924">
          <a:extLst>
            <a:ext uri="{FF2B5EF4-FFF2-40B4-BE49-F238E27FC236}">
              <a16:creationId xmlns:a16="http://schemas.microsoft.com/office/drawing/2014/main" id="{D1318AED-BC20-4140-A3A9-93DD3D243A35}"/>
            </a:ext>
          </a:extLst>
        </xdr:cNvPr>
        <xdr:cNvSpPr/>
      </xdr:nvSpPr>
      <xdr:spPr>
        <a:xfrm>
          <a:off x="19494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926" name="フローチャート: 判断 925">
          <a:extLst>
            <a:ext uri="{FF2B5EF4-FFF2-40B4-BE49-F238E27FC236}">
              <a16:creationId xmlns:a16="http://schemas.microsoft.com/office/drawing/2014/main" id="{B330493F-4155-4B09-B116-CD885727A8EB}"/>
            </a:ext>
          </a:extLst>
        </xdr:cNvPr>
        <xdr:cNvSpPr/>
      </xdr:nvSpPr>
      <xdr:spPr>
        <a:xfrm>
          <a:off x="18605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B14E9370-CD64-476F-940D-F75005406ED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4493CC2C-EA86-4396-90C4-F613241534A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1AADD99D-B1D8-46BC-8C5A-838021E61DC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5139BB15-27F7-4D5A-8E2E-859BBABDE65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D4EEC63D-1E8D-4A04-BD9E-97144018593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109982</xdr:rowOff>
    </xdr:from>
    <xdr:to>
      <xdr:col>116</xdr:col>
      <xdr:colOff>114300</xdr:colOff>
      <xdr:row>102</xdr:row>
      <xdr:rowOff>40132</xdr:rowOff>
    </xdr:to>
    <xdr:sp macro="" textlink="">
      <xdr:nvSpPr>
        <xdr:cNvPr id="932" name="楕円 931">
          <a:extLst>
            <a:ext uri="{FF2B5EF4-FFF2-40B4-BE49-F238E27FC236}">
              <a16:creationId xmlns:a16="http://schemas.microsoft.com/office/drawing/2014/main" id="{4614899D-C68E-412B-849E-F0CEBD50E246}"/>
            </a:ext>
          </a:extLst>
        </xdr:cNvPr>
        <xdr:cNvSpPr/>
      </xdr:nvSpPr>
      <xdr:spPr>
        <a:xfrm>
          <a:off x="22110700" y="1742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132859</xdr:rowOff>
    </xdr:from>
    <xdr:ext cx="469744" cy="259045"/>
    <xdr:sp macro="" textlink="">
      <xdr:nvSpPr>
        <xdr:cNvPr id="933" name="【公民館】&#10;一人当たり面積該当値テキスト">
          <a:extLst>
            <a:ext uri="{FF2B5EF4-FFF2-40B4-BE49-F238E27FC236}">
              <a16:creationId xmlns:a16="http://schemas.microsoft.com/office/drawing/2014/main" id="{2318A7BA-5898-41EC-A709-D6F04F230860}"/>
            </a:ext>
          </a:extLst>
        </xdr:cNvPr>
        <xdr:cNvSpPr txBox="1"/>
      </xdr:nvSpPr>
      <xdr:spPr>
        <a:xfrm>
          <a:off x="22199600" y="1727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119126</xdr:rowOff>
    </xdr:from>
    <xdr:to>
      <xdr:col>112</xdr:col>
      <xdr:colOff>38100</xdr:colOff>
      <xdr:row>102</xdr:row>
      <xdr:rowOff>49276</xdr:rowOff>
    </xdr:to>
    <xdr:sp macro="" textlink="">
      <xdr:nvSpPr>
        <xdr:cNvPr id="934" name="楕円 933">
          <a:extLst>
            <a:ext uri="{FF2B5EF4-FFF2-40B4-BE49-F238E27FC236}">
              <a16:creationId xmlns:a16="http://schemas.microsoft.com/office/drawing/2014/main" id="{626FDE9A-9543-4F45-B817-25CFB556FAD8}"/>
            </a:ext>
          </a:extLst>
        </xdr:cNvPr>
        <xdr:cNvSpPr/>
      </xdr:nvSpPr>
      <xdr:spPr>
        <a:xfrm>
          <a:off x="21272500" y="1743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160782</xdr:rowOff>
    </xdr:from>
    <xdr:to>
      <xdr:col>116</xdr:col>
      <xdr:colOff>63500</xdr:colOff>
      <xdr:row>101</xdr:row>
      <xdr:rowOff>169926</xdr:rowOff>
    </xdr:to>
    <xdr:cxnSp macro="">
      <xdr:nvCxnSpPr>
        <xdr:cNvPr id="935" name="直線コネクタ 934">
          <a:extLst>
            <a:ext uri="{FF2B5EF4-FFF2-40B4-BE49-F238E27FC236}">
              <a16:creationId xmlns:a16="http://schemas.microsoft.com/office/drawing/2014/main" id="{949B6C9D-3F4D-4679-80D9-2A3870CACF92}"/>
            </a:ext>
          </a:extLst>
        </xdr:cNvPr>
        <xdr:cNvCxnSpPr/>
      </xdr:nvCxnSpPr>
      <xdr:spPr>
        <a:xfrm flipV="1">
          <a:off x="21323300" y="174772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130556</xdr:rowOff>
    </xdr:from>
    <xdr:to>
      <xdr:col>107</xdr:col>
      <xdr:colOff>101600</xdr:colOff>
      <xdr:row>102</xdr:row>
      <xdr:rowOff>60706</xdr:rowOff>
    </xdr:to>
    <xdr:sp macro="" textlink="">
      <xdr:nvSpPr>
        <xdr:cNvPr id="936" name="楕円 935">
          <a:extLst>
            <a:ext uri="{FF2B5EF4-FFF2-40B4-BE49-F238E27FC236}">
              <a16:creationId xmlns:a16="http://schemas.microsoft.com/office/drawing/2014/main" id="{11051F67-7C16-4B76-A129-68D2C8DD3F64}"/>
            </a:ext>
          </a:extLst>
        </xdr:cNvPr>
        <xdr:cNvSpPr/>
      </xdr:nvSpPr>
      <xdr:spPr>
        <a:xfrm>
          <a:off x="20383500" y="1744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169926</xdr:rowOff>
    </xdr:from>
    <xdr:to>
      <xdr:col>111</xdr:col>
      <xdr:colOff>177800</xdr:colOff>
      <xdr:row>102</xdr:row>
      <xdr:rowOff>9906</xdr:rowOff>
    </xdr:to>
    <xdr:cxnSp macro="">
      <xdr:nvCxnSpPr>
        <xdr:cNvPr id="937" name="直線コネクタ 936">
          <a:extLst>
            <a:ext uri="{FF2B5EF4-FFF2-40B4-BE49-F238E27FC236}">
              <a16:creationId xmlns:a16="http://schemas.microsoft.com/office/drawing/2014/main" id="{61DD050F-D637-40FE-9466-AF9823FF7532}"/>
            </a:ext>
          </a:extLst>
        </xdr:cNvPr>
        <xdr:cNvCxnSpPr/>
      </xdr:nvCxnSpPr>
      <xdr:spPr>
        <a:xfrm flipV="1">
          <a:off x="20434300" y="1748637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137413</xdr:rowOff>
    </xdr:from>
    <xdr:to>
      <xdr:col>102</xdr:col>
      <xdr:colOff>165100</xdr:colOff>
      <xdr:row>102</xdr:row>
      <xdr:rowOff>67563</xdr:rowOff>
    </xdr:to>
    <xdr:sp macro="" textlink="">
      <xdr:nvSpPr>
        <xdr:cNvPr id="938" name="楕円 937">
          <a:extLst>
            <a:ext uri="{FF2B5EF4-FFF2-40B4-BE49-F238E27FC236}">
              <a16:creationId xmlns:a16="http://schemas.microsoft.com/office/drawing/2014/main" id="{6F62E670-6231-45BA-8734-0CF77D56AE6B}"/>
            </a:ext>
          </a:extLst>
        </xdr:cNvPr>
        <xdr:cNvSpPr/>
      </xdr:nvSpPr>
      <xdr:spPr>
        <a:xfrm>
          <a:off x="19494500" y="1745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9906</xdr:rowOff>
    </xdr:from>
    <xdr:to>
      <xdr:col>107</xdr:col>
      <xdr:colOff>50800</xdr:colOff>
      <xdr:row>102</xdr:row>
      <xdr:rowOff>16763</xdr:rowOff>
    </xdr:to>
    <xdr:cxnSp macro="">
      <xdr:nvCxnSpPr>
        <xdr:cNvPr id="939" name="直線コネクタ 938">
          <a:extLst>
            <a:ext uri="{FF2B5EF4-FFF2-40B4-BE49-F238E27FC236}">
              <a16:creationId xmlns:a16="http://schemas.microsoft.com/office/drawing/2014/main" id="{68C82834-D217-4877-96BD-8E1C04B09FCD}"/>
            </a:ext>
          </a:extLst>
        </xdr:cNvPr>
        <xdr:cNvCxnSpPr/>
      </xdr:nvCxnSpPr>
      <xdr:spPr>
        <a:xfrm flipV="1">
          <a:off x="19545300" y="17497806"/>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144272</xdr:rowOff>
    </xdr:from>
    <xdr:to>
      <xdr:col>98</xdr:col>
      <xdr:colOff>38100</xdr:colOff>
      <xdr:row>102</xdr:row>
      <xdr:rowOff>74422</xdr:rowOff>
    </xdr:to>
    <xdr:sp macro="" textlink="">
      <xdr:nvSpPr>
        <xdr:cNvPr id="940" name="楕円 939">
          <a:extLst>
            <a:ext uri="{FF2B5EF4-FFF2-40B4-BE49-F238E27FC236}">
              <a16:creationId xmlns:a16="http://schemas.microsoft.com/office/drawing/2014/main" id="{68DA6CF0-4E75-4F9E-AF91-52FD6EEE9DC3}"/>
            </a:ext>
          </a:extLst>
        </xdr:cNvPr>
        <xdr:cNvSpPr/>
      </xdr:nvSpPr>
      <xdr:spPr>
        <a:xfrm>
          <a:off x="18605500" y="1746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16763</xdr:rowOff>
    </xdr:from>
    <xdr:to>
      <xdr:col>102</xdr:col>
      <xdr:colOff>114300</xdr:colOff>
      <xdr:row>102</xdr:row>
      <xdr:rowOff>23622</xdr:rowOff>
    </xdr:to>
    <xdr:cxnSp macro="">
      <xdr:nvCxnSpPr>
        <xdr:cNvPr id="941" name="直線コネクタ 940">
          <a:extLst>
            <a:ext uri="{FF2B5EF4-FFF2-40B4-BE49-F238E27FC236}">
              <a16:creationId xmlns:a16="http://schemas.microsoft.com/office/drawing/2014/main" id="{8E15411E-4CC4-45FF-8706-AF60BB511D9C}"/>
            </a:ext>
          </a:extLst>
        </xdr:cNvPr>
        <xdr:cNvCxnSpPr/>
      </xdr:nvCxnSpPr>
      <xdr:spPr>
        <a:xfrm flipV="1">
          <a:off x="18656300" y="17504663"/>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79264</xdr:rowOff>
    </xdr:from>
    <xdr:ext cx="469744" cy="259045"/>
    <xdr:sp macro="" textlink="">
      <xdr:nvSpPr>
        <xdr:cNvPr id="942" name="n_1aveValue【公民館】&#10;一人当たり面積">
          <a:extLst>
            <a:ext uri="{FF2B5EF4-FFF2-40B4-BE49-F238E27FC236}">
              <a16:creationId xmlns:a16="http://schemas.microsoft.com/office/drawing/2014/main" id="{A6A4FC50-5FF1-4F3D-A35A-68BE45E9D964}"/>
            </a:ext>
          </a:extLst>
        </xdr:cNvPr>
        <xdr:cNvSpPr txBox="1"/>
      </xdr:nvSpPr>
      <xdr:spPr>
        <a:xfrm>
          <a:off x="21075727" y="18081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86123</xdr:rowOff>
    </xdr:from>
    <xdr:ext cx="469744" cy="259045"/>
    <xdr:sp macro="" textlink="">
      <xdr:nvSpPr>
        <xdr:cNvPr id="943" name="n_2aveValue【公民館】&#10;一人当たり面積">
          <a:extLst>
            <a:ext uri="{FF2B5EF4-FFF2-40B4-BE49-F238E27FC236}">
              <a16:creationId xmlns:a16="http://schemas.microsoft.com/office/drawing/2014/main" id="{1F066254-0568-40B9-ABB6-A66B601F04AC}"/>
            </a:ext>
          </a:extLst>
        </xdr:cNvPr>
        <xdr:cNvSpPr txBox="1"/>
      </xdr:nvSpPr>
      <xdr:spPr>
        <a:xfrm>
          <a:off x="20199427" y="1808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97553</xdr:rowOff>
    </xdr:from>
    <xdr:ext cx="469744" cy="259045"/>
    <xdr:sp macro="" textlink="">
      <xdr:nvSpPr>
        <xdr:cNvPr id="944" name="n_3aveValue【公民館】&#10;一人当たり面積">
          <a:extLst>
            <a:ext uri="{FF2B5EF4-FFF2-40B4-BE49-F238E27FC236}">
              <a16:creationId xmlns:a16="http://schemas.microsoft.com/office/drawing/2014/main" id="{04C96F8D-5571-4F62-9081-CEA5A2BEF462}"/>
            </a:ext>
          </a:extLst>
        </xdr:cNvPr>
        <xdr:cNvSpPr txBox="1"/>
      </xdr:nvSpPr>
      <xdr:spPr>
        <a:xfrm>
          <a:off x="19310427" y="1809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81551</xdr:rowOff>
    </xdr:from>
    <xdr:ext cx="469744" cy="259045"/>
    <xdr:sp macro="" textlink="">
      <xdr:nvSpPr>
        <xdr:cNvPr id="945" name="n_4aveValue【公民館】&#10;一人当たり面積">
          <a:extLst>
            <a:ext uri="{FF2B5EF4-FFF2-40B4-BE49-F238E27FC236}">
              <a16:creationId xmlns:a16="http://schemas.microsoft.com/office/drawing/2014/main" id="{67E01740-3D24-4F74-B7E4-0647BA5FCAF4}"/>
            </a:ext>
          </a:extLst>
        </xdr:cNvPr>
        <xdr:cNvSpPr txBox="1"/>
      </xdr:nvSpPr>
      <xdr:spPr>
        <a:xfrm>
          <a:off x="18421427" y="1808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65803</xdr:rowOff>
    </xdr:from>
    <xdr:ext cx="469744" cy="259045"/>
    <xdr:sp macro="" textlink="">
      <xdr:nvSpPr>
        <xdr:cNvPr id="946" name="n_1mainValue【公民館】&#10;一人当たり面積">
          <a:extLst>
            <a:ext uri="{FF2B5EF4-FFF2-40B4-BE49-F238E27FC236}">
              <a16:creationId xmlns:a16="http://schemas.microsoft.com/office/drawing/2014/main" id="{BDAF1D5E-10F9-476A-B935-EDE0D9F86C88}"/>
            </a:ext>
          </a:extLst>
        </xdr:cNvPr>
        <xdr:cNvSpPr txBox="1"/>
      </xdr:nvSpPr>
      <xdr:spPr>
        <a:xfrm>
          <a:off x="21075727" y="1721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77233</xdr:rowOff>
    </xdr:from>
    <xdr:ext cx="469744" cy="259045"/>
    <xdr:sp macro="" textlink="">
      <xdr:nvSpPr>
        <xdr:cNvPr id="947" name="n_2mainValue【公民館】&#10;一人当たり面積">
          <a:extLst>
            <a:ext uri="{FF2B5EF4-FFF2-40B4-BE49-F238E27FC236}">
              <a16:creationId xmlns:a16="http://schemas.microsoft.com/office/drawing/2014/main" id="{DF913B70-F6C4-4023-B181-1C632D323A10}"/>
            </a:ext>
          </a:extLst>
        </xdr:cNvPr>
        <xdr:cNvSpPr txBox="1"/>
      </xdr:nvSpPr>
      <xdr:spPr>
        <a:xfrm>
          <a:off x="20199427" y="1722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84090</xdr:rowOff>
    </xdr:from>
    <xdr:ext cx="469744" cy="259045"/>
    <xdr:sp macro="" textlink="">
      <xdr:nvSpPr>
        <xdr:cNvPr id="948" name="n_3mainValue【公民館】&#10;一人当たり面積">
          <a:extLst>
            <a:ext uri="{FF2B5EF4-FFF2-40B4-BE49-F238E27FC236}">
              <a16:creationId xmlns:a16="http://schemas.microsoft.com/office/drawing/2014/main" id="{83B959F6-8701-4218-8D48-2EB562F24D4A}"/>
            </a:ext>
          </a:extLst>
        </xdr:cNvPr>
        <xdr:cNvSpPr txBox="1"/>
      </xdr:nvSpPr>
      <xdr:spPr>
        <a:xfrm>
          <a:off x="19310427" y="1722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90949</xdr:rowOff>
    </xdr:from>
    <xdr:ext cx="469744" cy="259045"/>
    <xdr:sp macro="" textlink="">
      <xdr:nvSpPr>
        <xdr:cNvPr id="949" name="n_4mainValue【公民館】&#10;一人当たり面積">
          <a:extLst>
            <a:ext uri="{FF2B5EF4-FFF2-40B4-BE49-F238E27FC236}">
              <a16:creationId xmlns:a16="http://schemas.microsoft.com/office/drawing/2014/main" id="{7E17AF6B-41D9-4E10-94B1-20D0F26BB1EE}"/>
            </a:ext>
          </a:extLst>
        </xdr:cNvPr>
        <xdr:cNvSpPr txBox="1"/>
      </xdr:nvSpPr>
      <xdr:spPr>
        <a:xfrm>
          <a:off x="18421427" y="17235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0" name="正方形/長方形 949">
          <a:extLst>
            <a:ext uri="{FF2B5EF4-FFF2-40B4-BE49-F238E27FC236}">
              <a16:creationId xmlns:a16="http://schemas.microsoft.com/office/drawing/2014/main" id="{872E9CA6-67B3-4D0B-AE1F-CF971705B23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1" name="正方形/長方形 950">
          <a:extLst>
            <a:ext uri="{FF2B5EF4-FFF2-40B4-BE49-F238E27FC236}">
              <a16:creationId xmlns:a16="http://schemas.microsoft.com/office/drawing/2014/main" id="{4289D831-D583-480C-904C-57AD7EB6244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2" name="テキスト ボックス 951">
          <a:extLst>
            <a:ext uri="{FF2B5EF4-FFF2-40B4-BE49-F238E27FC236}">
              <a16:creationId xmlns:a16="http://schemas.microsoft.com/office/drawing/2014/main" id="{32AF5161-91BE-4CA2-B4F0-46F6C988ED2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上記施設について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すると、道路、認定こども園・保育所については有形固定資産減価償却率が低い結果となっている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。これは長寿命化計画に基づき、損傷の程度が著しい箇所や緊急性の高い箇所等の整備を順次行っているためである。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一方、橋りょう・トンネル、公営住宅、港湾・漁港、学校施設、児童館、公民館については、有形固定資産減価償却率が高い結果となっている。</a:t>
          </a:r>
          <a:b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学校施設、公営住宅、公民館については、類似団体と比較し、一人当たり面積が広い結果となっており、道路についても類似団体と比較し、一人当たり延長が長くなっている。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本市の場合は施設の分類ごとに老朽化の進行度合いに差があり、耐用年数を経過した施設も存在しているため、今後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公共施設等総合管理計画や個別施設計画等に基づき、除却・統廃合・複合化等の適正配置、並びに長寿命化対策等で施設の適正な維持管理を進めていく必要がある。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CDCC65A-D2DD-457B-8F3D-32F6158114A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D964995-5E60-448C-8B8A-5BB303C10E7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4011620-3E77-4A05-AF90-E25A5CE4EDF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8B71103-A2DE-42E6-821A-48B357A59FC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大分県豊後高田市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1AD3D2-972F-4431-9200-B9E73A805B8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02AD94C-46B6-417C-98E9-973695BD95B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7577357-1BAB-4388-BB36-A6B8DDB33AB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5EED847-54A3-41CC-8DEC-FFF7920BB9F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1BA010F-9636-4242-955C-147BE73475C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F09B238-5643-4F29-B5C6-32A0305FF2B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21,748
20,723
206.24
19,249,811
18,750,739
404,765
8,846,039
16,617,382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CCF36B9-8D98-4665-99FF-04E19760E42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D4CDC14-5E07-4C90-B33F-8F4DCBB9951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1FA4C34-0C43-4BF3-AC5A-EBCFDF64EC3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9B4F4FA-139D-4DCC-8128-5187D970191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D34EB6D-4FA5-4E1A-BC36-C2D0620F93D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4428AFB-16DC-4560-B327-FFD56877334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BB27058-E529-4339-A63A-C57B178BBB8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0357A46-DFA2-47E6-9894-A352B21FED8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3E5CB4E-4241-4668-87A4-BC6F366532E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F980942-53B4-4C71-B395-63509140A40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A3D931D-2B0B-4C6B-A452-D79B1F51D65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9AFCCFD-D339-47AE-A133-B6264D38130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3A5B4FA-3750-4011-80ED-2F0846A6433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66762CD-9458-49FF-8FF3-4123C3A21C5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50F0B09-E622-41AA-90D1-CE7A756E78C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B42D8EF-C930-4940-AB86-CDB82739C9A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B3C2EF6-DCFE-49F5-853B-D4EE4FAE9D8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A3270AA-A4B0-4BE3-A249-63B93CAAD97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2B7B955-2F1F-4F92-AE40-E4C32B2FD1E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3B9882A-3F88-48D0-BEF9-01F3F6A6E46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9C0EB57-5897-4804-A9FA-9951DB74378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734E57D-281B-4F36-A2DB-BB9895912A6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9D0B3AE-B735-4095-A998-5A0FEEB3E46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F30181D-E216-4C8B-8370-995AB1E491C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A95EA7D-C18C-4AA1-9E1F-ABE273943AF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CA53152-9952-43FD-8DA3-5652D887C89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6D26951-AD1C-42C7-9FDF-D6D47F024D8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E4F5085-893E-43BA-A404-41AC898A841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A82E02D-0FE4-4C07-977E-A382C1F2920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966A04C-8B0C-4A41-87AF-58339E24C4A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A958046-54F7-4F5B-9505-83A042AED54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0591EFA-6659-4847-AEFE-D4CDBE92C3F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EDFF1AE-29D8-4559-8C15-693B0CEDC49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B7A851D-9A7A-462F-849E-EC371A9EFDCB}"/>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BCA9721-1A8D-4F6E-BC06-727EB2FB259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5B4927B-56E7-4718-8B2B-A3658305B07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8710BAE-3A2A-49D3-8530-37E56073AFD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D140C01-4E9E-4D1B-8C34-7A8A840C207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8CB15FE-5B3C-417E-8840-EFD8D0760E2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EF78B29-63C1-4268-A3DB-466D69F9E53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D8BEA33-D5EE-4309-B975-A782C56A467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70BE0C1-EC5B-48EE-AF08-498224A487A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934B096-126A-4FAA-839C-87A4029935E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615205D-EAEF-4135-92A3-F263EDC09B4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D72FA6E-8AE3-429D-AC88-D5238993424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DA68529-5D64-4D9D-ABFC-15773D1B991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1166C627-60AB-4548-B7C4-E35DF5FF5CFE}"/>
            </a:ext>
          </a:extLst>
        </xdr:cNvPr>
        <xdr:cNvCxnSpPr/>
      </xdr:nvCxnSpPr>
      <xdr:spPr>
        <a:xfrm flipV="1">
          <a:off x="4634865" y="588427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98DB468C-6D92-431A-9FCB-A1061FB02D46}"/>
            </a:ext>
          </a:extLst>
        </xdr:cNvPr>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378F51AF-DC8B-4160-A21C-BB262F775FF3}"/>
            </a:ext>
          </a:extLst>
        </xdr:cNvPr>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1CA9A6F0-8A57-4A33-AE51-227F0E0B0020}"/>
            </a:ext>
          </a:extLst>
        </xdr:cNvPr>
        <xdr:cNvSpPr txBox="1"/>
      </xdr:nvSpPr>
      <xdr:spPr>
        <a:xfrm>
          <a:off x="467360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07E01887-64F2-4875-99FA-8CA89C15D872}"/>
            </a:ext>
          </a:extLst>
        </xdr:cNvPr>
        <xdr:cNvCxnSpPr/>
      </xdr:nvCxnSpPr>
      <xdr:spPr>
        <a:xfrm>
          <a:off x="4546600" y="588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31586</xdr:rowOff>
    </xdr:from>
    <xdr:ext cx="405111" cy="259045"/>
    <xdr:sp macro="" textlink="">
      <xdr:nvSpPr>
        <xdr:cNvPr id="63" name="【図書館】&#10;有形固定資産減価償却率平均値テキスト">
          <a:extLst>
            <a:ext uri="{FF2B5EF4-FFF2-40B4-BE49-F238E27FC236}">
              <a16:creationId xmlns:a16="http://schemas.microsoft.com/office/drawing/2014/main" id="{790B8F88-1946-4EAD-8AE5-92CF5A522A4D}"/>
            </a:ext>
          </a:extLst>
        </xdr:cNvPr>
        <xdr:cNvSpPr txBox="1"/>
      </xdr:nvSpPr>
      <xdr:spPr>
        <a:xfrm>
          <a:off x="4673600" y="65466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253621D9-DE4A-4EB5-8627-E587D6717BFF}"/>
            </a:ext>
          </a:extLst>
        </xdr:cNvPr>
        <xdr:cNvSpPr/>
      </xdr:nvSpPr>
      <xdr:spPr>
        <a:xfrm>
          <a:off x="45847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5722440B-0C2B-44C7-9BD6-AA6D653B4524}"/>
            </a:ext>
          </a:extLst>
        </xdr:cNvPr>
        <xdr:cNvSpPr/>
      </xdr:nvSpPr>
      <xdr:spPr>
        <a:xfrm>
          <a:off x="3746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B6EB2D8C-E8D1-469B-8194-D1799C9B3892}"/>
            </a:ext>
          </a:extLst>
        </xdr:cNvPr>
        <xdr:cNvSpPr/>
      </xdr:nvSpPr>
      <xdr:spPr>
        <a:xfrm>
          <a:off x="2857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1A80EBB1-64C7-4043-89CD-673070EE5202}"/>
            </a:ext>
          </a:extLst>
        </xdr:cNvPr>
        <xdr:cNvSpPr/>
      </xdr:nvSpPr>
      <xdr:spPr>
        <a:xfrm>
          <a:off x="1968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239E68EA-7425-46DB-AF8D-51E6BD89ECB7}"/>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237EAAE-797D-42C1-9CF1-C13D5550DDF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ED874C-62DB-40BC-8824-9C462C2BBE9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34B4C31-98BB-4472-9061-8624B287C4D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F8760A7-6BAD-4303-BFFF-7C78F6430B0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3D283CF-6F77-46C4-B9B1-C33CDB2E595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907</xdr:rowOff>
    </xdr:from>
    <xdr:to>
      <xdr:col>24</xdr:col>
      <xdr:colOff>114300</xdr:colOff>
      <xdr:row>35</xdr:row>
      <xdr:rowOff>102507</xdr:rowOff>
    </xdr:to>
    <xdr:sp macro="" textlink="">
      <xdr:nvSpPr>
        <xdr:cNvPr id="74" name="楕円 73">
          <a:extLst>
            <a:ext uri="{FF2B5EF4-FFF2-40B4-BE49-F238E27FC236}">
              <a16:creationId xmlns:a16="http://schemas.microsoft.com/office/drawing/2014/main" id="{B87C0C21-4B48-4BE4-87FC-BD9618A7ABE9}"/>
            </a:ext>
          </a:extLst>
        </xdr:cNvPr>
        <xdr:cNvSpPr/>
      </xdr:nvSpPr>
      <xdr:spPr>
        <a:xfrm>
          <a:off x="4584700" y="600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23784</xdr:rowOff>
    </xdr:from>
    <xdr:ext cx="405111" cy="259045"/>
    <xdr:sp macro="" textlink="">
      <xdr:nvSpPr>
        <xdr:cNvPr id="75" name="【図書館】&#10;有形固定資産減価償却率該当値テキスト">
          <a:extLst>
            <a:ext uri="{FF2B5EF4-FFF2-40B4-BE49-F238E27FC236}">
              <a16:creationId xmlns:a16="http://schemas.microsoft.com/office/drawing/2014/main" id="{4DA42A50-5CCC-4331-8C9D-0A09287FE10C}"/>
            </a:ext>
          </a:extLst>
        </xdr:cNvPr>
        <xdr:cNvSpPr txBox="1"/>
      </xdr:nvSpPr>
      <xdr:spPr>
        <a:xfrm>
          <a:off x="4673600" y="585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139700</xdr:rowOff>
    </xdr:from>
    <xdr:to>
      <xdr:col>20</xdr:col>
      <xdr:colOff>38100</xdr:colOff>
      <xdr:row>35</xdr:row>
      <xdr:rowOff>69850</xdr:rowOff>
    </xdr:to>
    <xdr:sp macro="" textlink="">
      <xdr:nvSpPr>
        <xdr:cNvPr id="76" name="楕円 75">
          <a:extLst>
            <a:ext uri="{FF2B5EF4-FFF2-40B4-BE49-F238E27FC236}">
              <a16:creationId xmlns:a16="http://schemas.microsoft.com/office/drawing/2014/main" id="{8C8F4CA9-417A-495D-9509-E482A0A89643}"/>
            </a:ext>
          </a:extLst>
        </xdr:cNvPr>
        <xdr:cNvSpPr/>
      </xdr:nvSpPr>
      <xdr:spPr>
        <a:xfrm>
          <a:off x="3746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19050</xdr:rowOff>
    </xdr:from>
    <xdr:to>
      <xdr:col>24</xdr:col>
      <xdr:colOff>63500</xdr:colOff>
      <xdr:row>35</xdr:row>
      <xdr:rowOff>51707</xdr:rowOff>
    </xdr:to>
    <xdr:cxnSp macro="">
      <xdr:nvCxnSpPr>
        <xdr:cNvPr id="77" name="直線コネクタ 76">
          <a:extLst>
            <a:ext uri="{FF2B5EF4-FFF2-40B4-BE49-F238E27FC236}">
              <a16:creationId xmlns:a16="http://schemas.microsoft.com/office/drawing/2014/main" id="{3EB5C9C7-0BF3-4671-BC19-1CA0E637779E}"/>
            </a:ext>
          </a:extLst>
        </xdr:cNvPr>
        <xdr:cNvCxnSpPr/>
      </xdr:nvCxnSpPr>
      <xdr:spPr>
        <a:xfrm>
          <a:off x="3797300" y="60198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107043</xdr:rowOff>
    </xdr:from>
    <xdr:to>
      <xdr:col>15</xdr:col>
      <xdr:colOff>101600</xdr:colOff>
      <xdr:row>35</xdr:row>
      <xdr:rowOff>37193</xdr:rowOff>
    </xdr:to>
    <xdr:sp macro="" textlink="">
      <xdr:nvSpPr>
        <xdr:cNvPr id="78" name="楕円 77">
          <a:extLst>
            <a:ext uri="{FF2B5EF4-FFF2-40B4-BE49-F238E27FC236}">
              <a16:creationId xmlns:a16="http://schemas.microsoft.com/office/drawing/2014/main" id="{A84BAF45-C729-4A4C-9147-11467ABF67BB}"/>
            </a:ext>
          </a:extLst>
        </xdr:cNvPr>
        <xdr:cNvSpPr/>
      </xdr:nvSpPr>
      <xdr:spPr>
        <a:xfrm>
          <a:off x="2857500" y="593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157843</xdr:rowOff>
    </xdr:from>
    <xdr:to>
      <xdr:col>19</xdr:col>
      <xdr:colOff>177800</xdr:colOff>
      <xdr:row>35</xdr:row>
      <xdr:rowOff>19050</xdr:rowOff>
    </xdr:to>
    <xdr:cxnSp macro="">
      <xdr:nvCxnSpPr>
        <xdr:cNvPr id="79" name="直線コネクタ 78">
          <a:extLst>
            <a:ext uri="{FF2B5EF4-FFF2-40B4-BE49-F238E27FC236}">
              <a16:creationId xmlns:a16="http://schemas.microsoft.com/office/drawing/2014/main" id="{FD1734A0-5E52-42FE-B924-E109B1328AC9}"/>
            </a:ext>
          </a:extLst>
        </xdr:cNvPr>
        <xdr:cNvCxnSpPr/>
      </xdr:nvCxnSpPr>
      <xdr:spPr>
        <a:xfrm>
          <a:off x="2908300" y="59871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74386</xdr:rowOff>
    </xdr:from>
    <xdr:to>
      <xdr:col>10</xdr:col>
      <xdr:colOff>165100</xdr:colOff>
      <xdr:row>35</xdr:row>
      <xdr:rowOff>4536</xdr:rowOff>
    </xdr:to>
    <xdr:sp macro="" textlink="">
      <xdr:nvSpPr>
        <xdr:cNvPr id="80" name="楕円 79">
          <a:extLst>
            <a:ext uri="{FF2B5EF4-FFF2-40B4-BE49-F238E27FC236}">
              <a16:creationId xmlns:a16="http://schemas.microsoft.com/office/drawing/2014/main" id="{DE2A6055-E0D6-411A-AEB2-4F98424A0431}"/>
            </a:ext>
          </a:extLst>
        </xdr:cNvPr>
        <xdr:cNvSpPr/>
      </xdr:nvSpPr>
      <xdr:spPr>
        <a:xfrm>
          <a:off x="1968500" y="590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125186</xdr:rowOff>
    </xdr:from>
    <xdr:to>
      <xdr:col>15</xdr:col>
      <xdr:colOff>50800</xdr:colOff>
      <xdr:row>34</xdr:row>
      <xdr:rowOff>157843</xdr:rowOff>
    </xdr:to>
    <xdr:cxnSp macro="">
      <xdr:nvCxnSpPr>
        <xdr:cNvPr id="81" name="直線コネクタ 80">
          <a:extLst>
            <a:ext uri="{FF2B5EF4-FFF2-40B4-BE49-F238E27FC236}">
              <a16:creationId xmlns:a16="http://schemas.microsoft.com/office/drawing/2014/main" id="{BA5BEDE6-29BB-40E8-98CA-B3770B127EFC}"/>
            </a:ext>
          </a:extLst>
        </xdr:cNvPr>
        <xdr:cNvCxnSpPr/>
      </xdr:nvCxnSpPr>
      <xdr:spPr>
        <a:xfrm>
          <a:off x="2019300" y="59544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41728</xdr:rowOff>
    </xdr:from>
    <xdr:to>
      <xdr:col>6</xdr:col>
      <xdr:colOff>38100</xdr:colOff>
      <xdr:row>34</xdr:row>
      <xdr:rowOff>143328</xdr:rowOff>
    </xdr:to>
    <xdr:sp macro="" textlink="">
      <xdr:nvSpPr>
        <xdr:cNvPr id="82" name="楕円 81">
          <a:extLst>
            <a:ext uri="{FF2B5EF4-FFF2-40B4-BE49-F238E27FC236}">
              <a16:creationId xmlns:a16="http://schemas.microsoft.com/office/drawing/2014/main" id="{90AFECE2-D201-4757-8EEE-2D4A2FC29E36}"/>
            </a:ext>
          </a:extLst>
        </xdr:cNvPr>
        <xdr:cNvSpPr/>
      </xdr:nvSpPr>
      <xdr:spPr>
        <a:xfrm>
          <a:off x="1079500" y="587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92528</xdr:rowOff>
    </xdr:from>
    <xdr:to>
      <xdr:col>10</xdr:col>
      <xdr:colOff>114300</xdr:colOff>
      <xdr:row>34</xdr:row>
      <xdr:rowOff>125186</xdr:rowOff>
    </xdr:to>
    <xdr:cxnSp macro="">
      <xdr:nvCxnSpPr>
        <xdr:cNvPr id="83" name="直線コネクタ 82">
          <a:extLst>
            <a:ext uri="{FF2B5EF4-FFF2-40B4-BE49-F238E27FC236}">
              <a16:creationId xmlns:a16="http://schemas.microsoft.com/office/drawing/2014/main" id="{C805EFBD-C965-4488-B9EB-2E1E90D82911}"/>
            </a:ext>
          </a:extLst>
        </xdr:cNvPr>
        <xdr:cNvCxnSpPr/>
      </xdr:nvCxnSpPr>
      <xdr:spPr>
        <a:xfrm>
          <a:off x="1130300" y="59218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84508E6E-9C40-4479-860F-4DCB6908BD82}"/>
            </a:ext>
          </a:extLst>
        </xdr:cNvPr>
        <xdr:cNvSpPr txBox="1"/>
      </xdr:nvSpPr>
      <xdr:spPr>
        <a:xfrm>
          <a:off x="3582044" y="663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47914</xdr:rowOff>
    </xdr:from>
    <xdr:ext cx="405111" cy="259045"/>
    <xdr:sp macro="" textlink="">
      <xdr:nvSpPr>
        <xdr:cNvPr id="85" name="n_2aveValue【図書館】&#10;有形固定資産減価償却率">
          <a:extLst>
            <a:ext uri="{FF2B5EF4-FFF2-40B4-BE49-F238E27FC236}">
              <a16:creationId xmlns:a16="http://schemas.microsoft.com/office/drawing/2014/main" id="{215DE030-C59D-42DF-8942-61FDA4DC15B3}"/>
            </a:ext>
          </a:extLst>
        </xdr:cNvPr>
        <xdr:cNvSpPr txBox="1"/>
      </xdr:nvSpPr>
      <xdr:spPr>
        <a:xfrm>
          <a:off x="2705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67508</xdr:rowOff>
    </xdr:from>
    <xdr:ext cx="405111" cy="259045"/>
    <xdr:sp macro="" textlink="">
      <xdr:nvSpPr>
        <xdr:cNvPr id="86" name="n_3aveValue【図書館】&#10;有形固定資産減価償却率">
          <a:extLst>
            <a:ext uri="{FF2B5EF4-FFF2-40B4-BE49-F238E27FC236}">
              <a16:creationId xmlns:a16="http://schemas.microsoft.com/office/drawing/2014/main" id="{C5934698-FFBA-4166-A264-9C28CA6DB121}"/>
            </a:ext>
          </a:extLst>
        </xdr:cNvPr>
        <xdr:cNvSpPr txBox="1"/>
      </xdr:nvSpPr>
      <xdr:spPr>
        <a:xfrm>
          <a:off x="1816744" y="658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ECB210FA-A27D-42F3-ADC4-AD9644B1DDAA}"/>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86377</xdr:rowOff>
    </xdr:from>
    <xdr:ext cx="405111" cy="259045"/>
    <xdr:sp macro="" textlink="">
      <xdr:nvSpPr>
        <xdr:cNvPr id="88" name="n_1mainValue【図書館】&#10;有形固定資産減価償却率">
          <a:extLst>
            <a:ext uri="{FF2B5EF4-FFF2-40B4-BE49-F238E27FC236}">
              <a16:creationId xmlns:a16="http://schemas.microsoft.com/office/drawing/2014/main" id="{3E1B354A-02AE-460E-B92F-524C26DB0A18}"/>
            </a:ext>
          </a:extLst>
        </xdr:cNvPr>
        <xdr:cNvSpPr txBox="1"/>
      </xdr:nvSpPr>
      <xdr:spPr>
        <a:xfrm>
          <a:off x="35820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53720</xdr:rowOff>
    </xdr:from>
    <xdr:ext cx="405111" cy="259045"/>
    <xdr:sp macro="" textlink="">
      <xdr:nvSpPr>
        <xdr:cNvPr id="89" name="n_2mainValue【図書館】&#10;有形固定資産減価償却率">
          <a:extLst>
            <a:ext uri="{FF2B5EF4-FFF2-40B4-BE49-F238E27FC236}">
              <a16:creationId xmlns:a16="http://schemas.microsoft.com/office/drawing/2014/main" id="{9B418EA6-8C8E-4047-AD12-2CF64528C25F}"/>
            </a:ext>
          </a:extLst>
        </xdr:cNvPr>
        <xdr:cNvSpPr txBox="1"/>
      </xdr:nvSpPr>
      <xdr:spPr>
        <a:xfrm>
          <a:off x="2705744" y="571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21063</xdr:rowOff>
    </xdr:from>
    <xdr:ext cx="405111" cy="259045"/>
    <xdr:sp macro="" textlink="">
      <xdr:nvSpPr>
        <xdr:cNvPr id="90" name="n_3mainValue【図書館】&#10;有形固定資産減価償却率">
          <a:extLst>
            <a:ext uri="{FF2B5EF4-FFF2-40B4-BE49-F238E27FC236}">
              <a16:creationId xmlns:a16="http://schemas.microsoft.com/office/drawing/2014/main" id="{832EEA3B-2853-4ED0-99BF-4FE13B8507EE}"/>
            </a:ext>
          </a:extLst>
        </xdr:cNvPr>
        <xdr:cNvSpPr txBox="1"/>
      </xdr:nvSpPr>
      <xdr:spPr>
        <a:xfrm>
          <a:off x="1816744" y="567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159855</xdr:rowOff>
    </xdr:from>
    <xdr:ext cx="405111" cy="259045"/>
    <xdr:sp macro="" textlink="">
      <xdr:nvSpPr>
        <xdr:cNvPr id="91" name="n_4mainValue【図書館】&#10;有形固定資産減価償却率">
          <a:extLst>
            <a:ext uri="{FF2B5EF4-FFF2-40B4-BE49-F238E27FC236}">
              <a16:creationId xmlns:a16="http://schemas.microsoft.com/office/drawing/2014/main" id="{014113C4-9FE2-4CDD-A028-5136BDA2114C}"/>
            </a:ext>
          </a:extLst>
        </xdr:cNvPr>
        <xdr:cNvSpPr txBox="1"/>
      </xdr:nvSpPr>
      <xdr:spPr>
        <a:xfrm>
          <a:off x="927744" y="56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F3CDB52-2D97-4947-8825-D23229BC1D7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2A6AC4B-9714-41DF-B2BE-37D1F678690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70B455B-7791-4BB1-8657-338757FB785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BB7F282-4539-4614-972B-8854CE59941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B65CBFF-46EC-4CF4-B86B-D6E2E6B0095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8FF9624-1657-4A96-86AE-29EA184322B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1D3A0F2-BBC1-4641-BA0D-29E3B239E9F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4E32500-4961-4BA6-86A4-52F75949C29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C2CB90D-D8FB-4A6F-89FE-10F6B626EFF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B83B497-76C6-4F26-BCC9-C5576261933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5458DFE-8FC3-46C4-AA01-AB7638D8744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E8C2A34C-BA61-4BBD-AEA2-EC556239AFE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69F5D8BE-8A0B-4FDD-9F56-D5D8AD97E43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D894BDC-E5A4-434A-8880-98FC90719D94}"/>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8B5CF068-9CDF-4173-A83E-8251F8FC9A2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C40A5B24-3E33-4138-BF00-F397B6CEA7EA}"/>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A95B5E6-7F6D-4F8F-A728-AA381A5F788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E9ECCBA-0C73-4D26-8068-34DEFB1806E3}"/>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1FDC357-76F0-4040-919E-D97077CDD3E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6072D43-03BB-42EA-8BBA-1CD67C20737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22830B7-F932-4A84-B9B0-4C4A7190D84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0C751BAE-FDC5-4562-BC4B-19685745FD57}"/>
            </a:ext>
          </a:extLst>
        </xdr:cNvPr>
        <xdr:cNvCxnSpPr/>
      </xdr:nvCxnSpPr>
      <xdr:spPr>
        <a:xfrm flipV="1">
          <a:off x="10476865" y="592378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C119A71F-E563-4A10-8A96-A55AD43CB355}"/>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AD7C2151-AF7D-40B8-A23C-87ACCBF5254B}"/>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ABA22FC3-E6C1-4220-A1E0-D342881C536A}"/>
            </a:ext>
          </a:extLst>
        </xdr:cNvPr>
        <xdr:cNvSpPr txBox="1"/>
      </xdr:nvSpPr>
      <xdr:spPr>
        <a:xfrm>
          <a:off x="10515600" y="56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9094BF5B-EA53-485F-B401-CF3DF5201EF3}"/>
            </a:ext>
          </a:extLst>
        </xdr:cNvPr>
        <xdr:cNvCxnSpPr/>
      </xdr:nvCxnSpPr>
      <xdr:spPr>
        <a:xfrm>
          <a:off x="10388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94863EA0-70C3-4D9B-8D3C-0D679F953DC1}"/>
            </a:ext>
          </a:extLst>
        </xdr:cNvPr>
        <xdr:cNvSpPr txBox="1"/>
      </xdr:nvSpPr>
      <xdr:spPr>
        <a:xfrm>
          <a:off x="10515600" y="6825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3B34F238-2F23-49C4-8EC1-55021FDEE2BE}"/>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D3986052-B782-4365-B90B-59EEEAC1DFA2}"/>
            </a:ext>
          </a:extLst>
        </xdr:cNvPr>
        <xdr:cNvSpPr/>
      </xdr:nvSpPr>
      <xdr:spPr>
        <a:xfrm>
          <a:off x="9588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DA1A8CEA-4C0F-40A4-8EB4-8AFC55B56151}"/>
            </a:ext>
          </a:extLst>
        </xdr:cNvPr>
        <xdr:cNvSpPr/>
      </xdr:nvSpPr>
      <xdr:spPr>
        <a:xfrm>
          <a:off x="8699500" y="68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C55EFFF6-4F6F-4C44-8C40-1FCA4E66D1E8}"/>
            </a:ext>
          </a:extLst>
        </xdr:cNvPr>
        <xdr:cNvSpPr/>
      </xdr:nvSpPr>
      <xdr:spPr>
        <a:xfrm>
          <a:off x="7810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23" name="フローチャート: 判断 122">
          <a:extLst>
            <a:ext uri="{FF2B5EF4-FFF2-40B4-BE49-F238E27FC236}">
              <a16:creationId xmlns:a16="http://schemas.microsoft.com/office/drawing/2014/main" id="{7F04AAC0-A31F-4E06-898F-D256727BC543}"/>
            </a:ext>
          </a:extLst>
        </xdr:cNvPr>
        <xdr:cNvSpPr/>
      </xdr:nvSpPr>
      <xdr:spPr>
        <a:xfrm>
          <a:off x="6921500" y="68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89E23A4-DE85-43B3-8C56-33C945E12D3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E80369F-0BDB-444C-BEBC-7A65D3A0A67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CCD666C-F05F-4251-85DC-93E154B3DA6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B983F31-1557-4034-B7B2-40CF1D8D2C1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DC5EA96-026C-4F27-8181-12DB5AA9C5F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162560</xdr:rowOff>
    </xdr:from>
    <xdr:to>
      <xdr:col>55</xdr:col>
      <xdr:colOff>50800</xdr:colOff>
      <xdr:row>39</xdr:row>
      <xdr:rowOff>92710</xdr:rowOff>
    </xdr:to>
    <xdr:sp macro="" textlink="">
      <xdr:nvSpPr>
        <xdr:cNvPr id="129" name="楕円 128">
          <a:extLst>
            <a:ext uri="{FF2B5EF4-FFF2-40B4-BE49-F238E27FC236}">
              <a16:creationId xmlns:a16="http://schemas.microsoft.com/office/drawing/2014/main" id="{1F773CAC-961E-47F2-871C-BEFE0B9C6F4E}"/>
            </a:ext>
          </a:extLst>
        </xdr:cNvPr>
        <xdr:cNvSpPr/>
      </xdr:nvSpPr>
      <xdr:spPr>
        <a:xfrm>
          <a:off x="10426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13987</xdr:rowOff>
    </xdr:from>
    <xdr:ext cx="469744" cy="259045"/>
    <xdr:sp macro="" textlink="">
      <xdr:nvSpPr>
        <xdr:cNvPr id="130" name="【図書館】&#10;一人当たり面積該当値テキスト">
          <a:extLst>
            <a:ext uri="{FF2B5EF4-FFF2-40B4-BE49-F238E27FC236}">
              <a16:creationId xmlns:a16="http://schemas.microsoft.com/office/drawing/2014/main" id="{E76B270C-FE73-4E8B-A7BF-C336DA46C45D}"/>
            </a:ext>
          </a:extLst>
        </xdr:cNvPr>
        <xdr:cNvSpPr txBox="1"/>
      </xdr:nvSpPr>
      <xdr:spPr>
        <a:xfrm>
          <a:off x="10515600"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162560</xdr:rowOff>
    </xdr:from>
    <xdr:to>
      <xdr:col>50</xdr:col>
      <xdr:colOff>165100</xdr:colOff>
      <xdr:row>39</xdr:row>
      <xdr:rowOff>92710</xdr:rowOff>
    </xdr:to>
    <xdr:sp macro="" textlink="">
      <xdr:nvSpPr>
        <xdr:cNvPr id="131" name="楕円 130">
          <a:extLst>
            <a:ext uri="{FF2B5EF4-FFF2-40B4-BE49-F238E27FC236}">
              <a16:creationId xmlns:a16="http://schemas.microsoft.com/office/drawing/2014/main" id="{DFAA98FD-7C41-49C0-94B0-B7EA63B8D4CA}"/>
            </a:ext>
          </a:extLst>
        </xdr:cNvPr>
        <xdr:cNvSpPr/>
      </xdr:nvSpPr>
      <xdr:spPr>
        <a:xfrm>
          <a:off x="9588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41910</xdr:rowOff>
    </xdr:from>
    <xdr:to>
      <xdr:col>55</xdr:col>
      <xdr:colOff>0</xdr:colOff>
      <xdr:row>39</xdr:row>
      <xdr:rowOff>41910</xdr:rowOff>
    </xdr:to>
    <xdr:cxnSp macro="">
      <xdr:nvCxnSpPr>
        <xdr:cNvPr id="132" name="直線コネクタ 131">
          <a:extLst>
            <a:ext uri="{FF2B5EF4-FFF2-40B4-BE49-F238E27FC236}">
              <a16:creationId xmlns:a16="http://schemas.microsoft.com/office/drawing/2014/main" id="{A3A9C180-3E1A-417D-A985-0183F2280D30}"/>
            </a:ext>
          </a:extLst>
        </xdr:cNvPr>
        <xdr:cNvCxnSpPr/>
      </xdr:nvCxnSpPr>
      <xdr:spPr>
        <a:xfrm>
          <a:off x="9639300" y="67284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167132</xdr:rowOff>
    </xdr:from>
    <xdr:to>
      <xdr:col>46</xdr:col>
      <xdr:colOff>38100</xdr:colOff>
      <xdr:row>39</xdr:row>
      <xdr:rowOff>97282</xdr:rowOff>
    </xdr:to>
    <xdr:sp macro="" textlink="">
      <xdr:nvSpPr>
        <xdr:cNvPr id="133" name="楕円 132">
          <a:extLst>
            <a:ext uri="{FF2B5EF4-FFF2-40B4-BE49-F238E27FC236}">
              <a16:creationId xmlns:a16="http://schemas.microsoft.com/office/drawing/2014/main" id="{13483B3A-055E-4E56-818B-D053F554EC84}"/>
            </a:ext>
          </a:extLst>
        </xdr:cNvPr>
        <xdr:cNvSpPr/>
      </xdr:nvSpPr>
      <xdr:spPr>
        <a:xfrm>
          <a:off x="8699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41910</xdr:rowOff>
    </xdr:from>
    <xdr:to>
      <xdr:col>50</xdr:col>
      <xdr:colOff>114300</xdr:colOff>
      <xdr:row>39</xdr:row>
      <xdr:rowOff>46482</xdr:rowOff>
    </xdr:to>
    <xdr:cxnSp macro="">
      <xdr:nvCxnSpPr>
        <xdr:cNvPr id="134" name="直線コネクタ 133">
          <a:extLst>
            <a:ext uri="{FF2B5EF4-FFF2-40B4-BE49-F238E27FC236}">
              <a16:creationId xmlns:a16="http://schemas.microsoft.com/office/drawing/2014/main" id="{5447FCD0-7D44-4243-89D4-CD4443D0F9AD}"/>
            </a:ext>
          </a:extLst>
        </xdr:cNvPr>
        <xdr:cNvCxnSpPr/>
      </xdr:nvCxnSpPr>
      <xdr:spPr>
        <a:xfrm flipV="1">
          <a:off x="8750300" y="67284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254</xdr:rowOff>
    </xdr:from>
    <xdr:to>
      <xdr:col>41</xdr:col>
      <xdr:colOff>101600</xdr:colOff>
      <xdr:row>39</xdr:row>
      <xdr:rowOff>101854</xdr:rowOff>
    </xdr:to>
    <xdr:sp macro="" textlink="">
      <xdr:nvSpPr>
        <xdr:cNvPr id="135" name="楕円 134">
          <a:extLst>
            <a:ext uri="{FF2B5EF4-FFF2-40B4-BE49-F238E27FC236}">
              <a16:creationId xmlns:a16="http://schemas.microsoft.com/office/drawing/2014/main" id="{E3FFA3F9-5F92-4300-876B-382B2CCF1F99}"/>
            </a:ext>
          </a:extLst>
        </xdr:cNvPr>
        <xdr:cNvSpPr/>
      </xdr:nvSpPr>
      <xdr:spPr>
        <a:xfrm>
          <a:off x="7810500" y="66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46482</xdr:rowOff>
    </xdr:from>
    <xdr:to>
      <xdr:col>45</xdr:col>
      <xdr:colOff>177800</xdr:colOff>
      <xdr:row>39</xdr:row>
      <xdr:rowOff>51054</xdr:rowOff>
    </xdr:to>
    <xdr:cxnSp macro="">
      <xdr:nvCxnSpPr>
        <xdr:cNvPr id="136" name="直線コネクタ 135">
          <a:extLst>
            <a:ext uri="{FF2B5EF4-FFF2-40B4-BE49-F238E27FC236}">
              <a16:creationId xmlns:a16="http://schemas.microsoft.com/office/drawing/2014/main" id="{9C6974D1-2183-482B-84DE-9C0B6FE39152}"/>
            </a:ext>
          </a:extLst>
        </xdr:cNvPr>
        <xdr:cNvCxnSpPr/>
      </xdr:nvCxnSpPr>
      <xdr:spPr>
        <a:xfrm flipV="1">
          <a:off x="7861300" y="67330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254</xdr:rowOff>
    </xdr:from>
    <xdr:to>
      <xdr:col>36</xdr:col>
      <xdr:colOff>165100</xdr:colOff>
      <xdr:row>39</xdr:row>
      <xdr:rowOff>101854</xdr:rowOff>
    </xdr:to>
    <xdr:sp macro="" textlink="">
      <xdr:nvSpPr>
        <xdr:cNvPr id="137" name="楕円 136">
          <a:extLst>
            <a:ext uri="{FF2B5EF4-FFF2-40B4-BE49-F238E27FC236}">
              <a16:creationId xmlns:a16="http://schemas.microsoft.com/office/drawing/2014/main" id="{EF39968B-8A0F-40B4-816B-BFB5AC3982F7}"/>
            </a:ext>
          </a:extLst>
        </xdr:cNvPr>
        <xdr:cNvSpPr/>
      </xdr:nvSpPr>
      <xdr:spPr>
        <a:xfrm>
          <a:off x="6921500" y="66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51054</xdr:rowOff>
    </xdr:from>
    <xdr:to>
      <xdr:col>41</xdr:col>
      <xdr:colOff>50800</xdr:colOff>
      <xdr:row>39</xdr:row>
      <xdr:rowOff>51054</xdr:rowOff>
    </xdr:to>
    <xdr:cxnSp macro="">
      <xdr:nvCxnSpPr>
        <xdr:cNvPr id="138" name="直線コネクタ 137">
          <a:extLst>
            <a:ext uri="{FF2B5EF4-FFF2-40B4-BE49-F238E27FC236}">
              <a16:creationId xmlns:a16="http://schemas.microsoft.com/office/drawing/2014/main" id="{7A632123-1DAC-4783-AD4A-1C071227E534}"/>
            </a:ext>
          </a:extLst>
        </xdr:cNvPr>
        <xdr:cNvCxnSpPr/>
      </xdr:nvCxnSpPr>
      <xdr:spPr>
        <a:xfrm>
          <a:off x="6972300" y="67376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86123</xdr:rowOff>
    </xdr:from>
    <xdr:ext cx="469744" cy="259045"/>
    <xdr:sp macro="" textlink="">
      <xdr:nvSpPr>
        <xdr:cNvPr id="139" name="n_1aveValue【図書館】&#10;一人当たり面積">
          <a:extLst>
            <a:ext uri="{FF2B5EF4-FFF2-40B4-BE49-F238E27FC236}">
              <a16:creationId xmlns:a16="http://schemas.microsoft.com/office/drawing/2014/main" id="{A7F083DF-BEC6-40CE-95F3-D38E2D550DE6}"/>
            </a:ext>
          </a:extLst>
        </xdr:cNvPr>
        <xdr:cNvSpPr txBox="1"/>
      </xdr:nvSpPr>
      <xdr:spPr>
        <a:xfrm>
          <a:off x="9391727" y="694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108983</xdr:rowOff>
    </xdr:from>
    <xdr:ext cx="469744" cy="259045"/>
    <xdr:sp macro="" textlink="">
      <xdr:nvSpPr>
        <xdr:cNvPr id="140" name="n_2aveValue【図書館】&#10;一人当たり面積">
          <a:extLst>
            <a:ext uri="{FF2B5EF4-FFF2-40B4-BE49-F238E27FC236}">
              <a16:creationId xmlns:a16="http://schemas.microsoft.com/office/drawing/2014/main" id="{CB3586F8-49D0-45A7-BE9F-5E7414E7625B}"/>
            </a:ext>
          </a:extLst>
        </xdr:cNvPr>
        <xdr:cNvSpPr txBox="1"/>
      </xdr:nvSpPr>
      <xdr:spPr>
        <a:xfrm>
          <a:off x="85154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113555</xdr:rowOff>
    </xdr:from>
    <xdr:ext cx="469744" cy="259045"/>
    <xdr:sp macro="" textlink="">
      <xdr:nvSpPr>
        <xdr:cNvPr id="141" name="n_3aveValue【図書館】&#10;一人当たり面積">
          <a:extLst>
            <a:ext uri="{FF2B5EF4-FFF2-40B4-BE49-F238E27FC236}">
              <a16:creationId xmlns:a16="http://schemas.microsoft.com/office/drawing/2014/main" id="{89289726-9ACB-46BD-BC3F-D24368079525}"/>
            </a:ext>
          </a:extLst>
        </xdr:cNvPr>
        <xdr:cNvSpPr txBox="1"/>
      </xdr:nvSpPr>
      <xdr:spPr>
        <a:xfrm>
          <a:off x="7626427" y="697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99839</xdr:rowOff>
    </xdr:from>
    <xdr:ext cx="469744" cy="259045"/>
    <xdr:sp macro="" textlink="">
      <xdr:nvSpPr>
        <xdr:cNvPr id="142" name="n_4aveValue【図書館】&#10;一人当たり面積">
          <a:extLst>
            <a:ext uri="{FF2B5EF4-FFF2-40B4-BE49-F238E27FC236}">
              <a16:creationId xmlns:a16="http://schemas.microsoft.com/office/drawing/2014/main" id="{7F0B4522-859D-4E68-82AF-79B6E1E4FF8E}"/>
            </a:ext>
          </a:extLst>
        </xdr:cNvPr>
        <xdr:cNvSpPr txBox="1"/>
      </xdr:nvSpPr>
      <xdr:spPr>
        <a:xfrm>
          <a:off x="6737427" y="695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109237</xdr:rowOff>
    </xdr:from>
    <xdr:ext cx="469744" cy="259045"/>
    <xdr:sp macro="" textlink="">
      <xdr:nvSpPr>
        <xdr:cNvPr id="143" name="n_1mainValue【図書館】&#10;一人当たり面積">
          <a:extLst>
            <a:ext uri="{FF2B5EF4-FFF2-40B4-BE49-F238E27FC236}">
              <a16:creationId xmlns:a16="http://schemas.microsoft.com/office/drawing/2014/main" id="{32EC4917-2232-46EE-9DE2-60F3A5E1A40A}"/>
            </a:ext>
          </a:extLst>
        </xdr:cNvPr>
        <xdr:cNvSpPr txBox="1"/>
      </xdr:nvSpPr>
      <xdr:spPr>
        <a:xfrm>
          <a:off x="9391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113809</xdr:rowOff>
    </xdr:from>
    <xdr:ext cx="469744" cy="259045"/>
    <xdr:sp macro="" textlink="">
      <xdr:nvSpPr>
        <xdr:cNvPr id="144" name="n_2mainValue【図書館】&#10;一人当たり面積">
          <a:extLst>
            <a:ext uri="{FF2B5EF4-FFF2-40B4-BE49-F238E27FC236}">
              <a16:creationId xmlns:a16="http://schemas.microsoft.com/office/drawing/2014/main" id="{94B95F71-1C4F-4756-A702-A64EFA128303}"/>
            </a:ext>
          </a:extLst>
        </xdr:cNvPr>
        <xdr:cNvSpPr txBox="1"/>
      </xdr:nvSpPr>
      <xdr:spPr>
        <a:xfrm>
          <a:off x="8515427" y="645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118381</xdr:rowOff>
    </xdr:from>
    <xdr:ext cx="469744" cy="259045"/>
    <xdr:sp macro="" textlink="">
      <xdr:nvSpPr>
        <xdr:cNvPr id="145" name="n_3mainValue【図書館】&#10;一人当たり面積">
          <a:extLst>
            <a:ext uri="{FF2B5EF4-FFF2-40B4-BE49-F238E27FC236}">
              <a16:creationId xmlns:a16="http://schemas.microsoft.com/office/drawing/2014/main" id="{7F5BD075-63BF-48AE-8FA2-A7F777579735}"/>
            </a:ext>
          </a:extLst>
        </xdr:cNvPr>
        <xdr:cNvSpPr txBox="1"/>
      </xdr:nvSpPr>
      <xdr:spPr>
        <a:xfrm>
          <a:off x="7626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118381</xdr:rowOff>
    </xdr:from>
    <xdr:ext cx="469744" cy="259045"/>
    <xdr:sp macro="" textlink="">
      <xdr:nvSpPr>
        <xdr:cNvPr id="146" name="n_4mainValue【図書館】&#10;一人当たり面積">
          <a:extLst>
            <a:ext uri="{FF2B5EF4-FFF2-40B4-BE49-F238E27FC236}">
              <a16:creationId xmlns:a16="http://schemas.microsoft.com/office/drawing/2014/main" id="{136E7E05-A0BE-44AA-9CFC-C9FA73658D91}"/>
            </a:ext>
          </a:extLst>
        </xdr:cNvPr>
        <xdr:cNvSpPr txBox="1"/>
      </xdr:nvSpPr>
      <xdr:spPr>
        <a:xfrm>
          <a:off x="6737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255A6219-B578-404F-BC35-C1F4C620F06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24B6C02-30FB-47CB-BB27-973FAC49579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1AB9628-2906-4BDC-AAFD-EEDDDE8D832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83561E6-47CC-411E-AB5D-6CB26E33A31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7A99B09-E1C5-42A9-B636-D3B5E2E5EAA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6A962F4-BD76-4C92-90FE-0B2193C07FE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DD4C370-044D-4CB8-B323-EF9090C6BE5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3FBE462-647F-49DF-A3E3-48CB11F3D32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24B929C-2AC8-4093-8F6D-17823A98F2A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5858934-89EB-47E7-8B8B-B6A7E01EAA8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1600772-14D6-4B81-AD32-7C971E50565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8F5F9DCD-10C2-42CA-9431-486F83336D1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7661B703-74DF-49DC-83B5-F518ACD5365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9E9B87B-9FB9-43B2-A014-7335842FD4C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51293B5B-6598-4881-92AD-F74DDB0566A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3E5C1D50-3CF9-416B-91F6-2D775E4479A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A2ECCC4-0AF0-4B8B-B2FA-83688F943E9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55F3F702-D8CD-4393-9F85-83D2801C206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3586CE77-0E83-42BB-8371-B6A4150E48D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A3B1D733-FC3A-4904-9FA3-397C24700CA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3AA51130-5550-4F54-A73E-BD9700B6F55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D5E2EF3B-AEA5-4792-9B8E-922FC5B0DB8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A51F7714-5385-4D99-A4C2-045F844488A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C50351E-E921-4ECC-8F2A-2F3ADECDF81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300B23EC-2949-4E56-945F-C8A8870A6153}"/>
            </a:ext>
          </a:extLst>
        </xdr:cNvPr>
        <xdr:cNvCxnSpPr/>
      </xdr:nvCxnSpPr>
      <xdr:spPr>
        <a:xfrm flipV="1">
          <a:off x="4634865" y="944689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6769894B-7D19-4DEC-B665-32574FF75621}"/>
            </a:ext>
          </a:extLst>
        </xdr:cNvPr>
        <xdr:cNvSpPr txBox="1"/>
      </xdr:nvSpPr>
      <xdr:spPr>
        <a:xfrm>
          <a:off x="4673600"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6DA950D5-08C4-47A2-BC1F-0CAB48A013C5}"/>
            </a:ext>
          </a:extLst>
        </xdr:cNvPr>
        <xdr:cNvCxnSpPr/>
      </xdr:nvCxnSpPr>
      <xdr:spPr>
        <a:xfrm>
          <a:off x="4546600" y="1100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8F6B1E4-783B-4D14-9FE5-04CDA1C37ADC}"/>
            </a:ext>
          </a:extLst>
        </xdr:cNvPr>
        <xdr:cNvSpPr txBox="1"/>
      </xdr:nvSpPr>
      <xdr:spPr>
        <a:xfrm>
          <a:off x="4673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EA1D8597-D533-479E-8691-ABD2951B19EA}"/>
            </a:ext>
          </a:extLst>
        </xdr:cNvPr>
        <xdr:cNvCxnSpPr/>
      </xdr:nvCxnSpPr>
      <xdr:spPr>
        <a:xfrm>
          <a:off x="4546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160672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184F8F2-E1EF-4230-9924-389AFC9DC42C}"/>
            </a:ext>
          </a:extLst>
        </xdr:cNvPr>
        <xdr:cNvSpPr txBox="1"/>
      </xdr:nvSpPr>
      <xdr:spPr>
        <a:xfrm>
          <a:off x="4673600" y="1010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370EC893-004C-438B-8B9D-F62B7A96689F}"/>
            </a:ext>
          </a:extLst>
        </xdr:cNvPr>
        <xdr:cNvSpPr/>
      </xdr:nvSpPr>
      <xdr:spPr>
        <a:xfrm>
          <a:off x="45847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EB925F20-6C11-43DE-9C74-2B3FB0D13F96}"/>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196EE461-2780-4DBF-BF8B-67DE9C8223D2}"/>
            </a:ext>
          </a:extLst>
        </xdr:cNvPr>
        <xdr:cNvSpPr/>
      </xdr:nvSpPr>
      <xdr:spPr>
        <a:xfrm>
          <a:off x="2857500" y="101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31C1646A-4F23-4A8B-A7E3-B5F6EF5F5C6D}"/>
            </a:ext>
          </a:extLst>
        </xdr:cNvPr>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A5B7E45E-9F21-4F0B-84DB-820C49D4FA48}"/>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BA98724-6E15-4DAC-BBC7-E4F4D58BED9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DD87276-7A34-4A00-8F6C-6E5396B1AA7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5A6CC76-2A2A-4F3A-BF29-41995DB467C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68812AC-0260-4D0D-8C2A-05A8C623F35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0FF6777-F1BC-47BF-835E-2A7BEFA0B44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118745</xdr:rowOff>
    </xdr:from>
    <xdr:to>
      <xdr:col>24</xdr:col>
      <xdr:colOff>114300</xdr:colOff>
      <xdr:row>62</xdr:row>
      <xdr:rowOff>48895</xdr:rowOff>
    </xdr:to>
    <xdr:sp macro="" textlink="">
      <xdr:nvSpPr>
        <xdr:cNvPr id="187" name="楕円 186">
          <a:extLst>
            <a:ext uri="{FF2B5EF4-FFF2-40B4-BE49-F238E27FC236}">
              <a16:creationId xmlns:a16="http://schemas.microsoft.com/office/drawing/2014/main" id="{8A51A2B4-A731-42C3-8BCA-439DF2D075AC}"/>
            </a:ext>
          </a:extLst>
        </xdr:cNvPr>
        <xdr:cNvSpPr/>
      </xdr:nvSpPr>
      <xdr:spPr>
        <a:xfrm>
          <a:off x="45847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97172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F78F1335-FB5A-49D9-9CF1-18415DF8EA69}"/>
            </a:ext>
          </a:extLst>
        </xdr:cNvPr>
        <xdr:cNvSpPr txBox="1"/>
      </xdr:nvSpPr>
      <xdr:spPr>
        <a:xfrm>
          <a:off x="4673600"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82550</xdr:rowOff>
    </xdr:from>
    <xdr:to>
      <xdr:col>20</xdr:col>
      <xdr:colOff>38100</xdr:colOff>
      <xdr:row>62</xdr:row>
      <xdr:rowOff>12700</xdr:rowOff>
    </xdr:to>
    <xdr:sp macro="" textlink="">
      <xdr:nvSpPr>
        <xdr:cNvPr id="189" name="楕円 188">
          <a:extLst>
            <a:ext uri="{FF2B5EF4-FFF2-40B4-BE49-F238E27FC236}">
              <a16:creationId xmlns:a16="http://schemas.microsoft.com/office/drawing/2014/main" id="{514A4EC4-D1C1-46C2-993D-C8F388B19CAE}"/>
            </a:ext>
          </a:extLst>
        </xdr:cNvPr>
        <xdr:cNvSpPr/>
      </xdr:nvSpPr>
      <xdr:spPr>
        <a:xfrm>
          <a:off x="3746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133350</xdr:rowOff>
    </xdr:from>
    <xdr:to>
      <xdr:col>24</xdr:col>
      <xdr:colOff>63500</xdr:colOff>
      <xdr:row>61</xdr:row>
      <xdr:rowOff>169545</xdr:rowOff>
    </xdr:to>
    <xdr:cxnSp macro="">
      <xdr:nvCxnSpPr>
        <xdr:cNvPr id="190" name="直線コネクタ 189">
          <a:extLst>
            <a:ext uri="{FF2B5EF4-FFF2-40B4-BE49-F238E27FC236}">
              <a16:creationId xmlns:a16="http://schemas.microsoft.com/office/drawing/2014/main" id="{D389981B-7C9F-440A-874B-313D137915FA}"/>
            </a:ext>
          </a:extLst>
        </xdr:cNvPr>
        <xdr:cNvCxnSpPr/>
      </xdr:nvCxnSpPr>
      <xdr:spPr>
        <a:xfrm>
          <a:off x="3797300" y="1059180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118745</xdr:rowOff>
    </xdr:from>
    <xdr:to>
      <xdr:col>15</xdr:col>
      <xdr:colOff>101600</xdr:colOff>
      <xdr:row>62</xdr:row>
      <xdr:rowOff>48895</xdr:rowOff>
    </xdr:to>
    <xdr:sp macro="" textlink="">
      <xdr:nvSpPr>
        <xdr:cNvPr id="191" name="楕円 190">
          <a:extLst>
            <a:ext uri="{FF2B5EF4-FFF2-40B4-BE49-F238E27FC236}">
              <a16:creationId xmlns:a16="http://schemas.microsoft.com/office/drawing/2014/main" id="{724C8F0A-D6C9-4A5D-987F-7A017DBEF627}"/>
            </a:ext>
          </a:extLst>
        </xdr:cNvPr>
        <xdr:cNvSpPr/>
      </xdr:nvSpPr>
      <xdr:spPr>
        <a:xfrm>
          <a:off x="2857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133350</xdr:rowOff>
    </xdr:from>
    <xdr:to>
      <xdr:col>19</xdr:col>
      <xdr:colOff>177800</xdr:colOff>
      <xdr:row>61</xdr:row>
      <xdr:rowOff>169545</xdr:rowOff>
    </xdr:to>
    <xdr:cxnSp macro="">
      <xdr:nvCxnSpPr>
        <xdr:cNvPr id="192" name="直線コネクタ 191">
          <a:extLst>
            <a:ext uri="{FF2B5EF4-FFF2-40B4-BE49-F238E27FC236}">
              <a16:creationId xmlns:a16="http://schemas.microsoft.com/office/drawing/2014/main" id="{C9A5E833-217D-47CF-92D2-BFC05A9FBC8F}"/>
            </a:ext>
          </a:extLst>
        </xdr:cNvPr>
        <xdr:cNvCxnSpPr/>
      </xdr:nvCxnSpPr>
      <xdr:spPr>
        <a:xfrm flipV="1">
          <a:off x="2908300" y="105918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122555</xdr:rowOff>
    </xdr:from>
    <xdr:to>
      <xdr:col>10</xdr:col>
      <xdr:colOff>165100</xdr:colOff>
      <xdr:row>62</xdr:row>
      <xdr:rowOff>52705</xdr:rowOff>
    </xdr:to>
    <xdr:sp macro="" textlink="">
      <xdr:nvSpPr>
        <xdr:cNvPr id="193" name="楕円 192">
          <a:extLst>
            <a:ext uri="{FF2B5EF4-FFF2-40B4-BE49-F238E27FC236}">
              <a16:creationId xmlns:a16="http://schemas.microsoft.com/office/drawing/2014/main" id="{9AE1226A-D5A6-4391-A912-3B10FA2D534F}"/>
            </a:ext>
          </a:extLst>
        </xdr:cNvPr>
        <xdr:cNvSpPr/>
      </xdr:nvSpPr>
      <xdr:spPr>
        <a:xfrm>
          <a:off x="1968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169545</xdr:rowOff>
    </xdr:from>
    <xdr:to>
      <xdr:col>15</xdr:col>
      <xdr:colOff>50800</xdr:colOff>
      <xdr:row>62</xdr:row>
      <xdr:rowOff>1905</xdr:rowOff>
    </xdr:to>
    <xdr:cxnSp macro="">
      <xdr:nvCxnSpPr>
        <xdr:cNvPr id="194" name="直線コネクタ 193">
          <a:extLst>
            <a:ext uri="{FF2B5EF4-FFF2-40B4-BE49-F238E27FC236}">
              <a16:creationId xmlns:a16="http://schemas.microsoft.com/office/drawing/2014/main" id="{3CF5325B-A2F7-4A8C-979F-D5C0DF6AFB8D}"/>
            </a:ext>
          </a:extLst>
        </xdr:cNvPr>
        <xdr:cNvCxnSpPr/>
      </xdr:nvCxnSpPr>
      <xdr:spPr>
        <a:xfrm flipV="1">
          <a:off x="2019300" y="106279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120650</xdr:rowOff>
    </xdr:from>
    <xdr:to>
      <xdr:col>6</xdr:col>
      <xdr:colOff>38100</xdr:colOff>
      <xdr:row>63</xdr:row>
      <xdr:rowOff>50800</xdr:rowOff>
    </xdr:to>
    <xdr:sp macro="" textlink="">
      <xdr:nvSpPr>
        <xdr:cNvPr id="195" name="楕円 194">
          <a:extLst>
            <a:ext uri="{FF2B5EF4-FFF2-40B4-BE49-F238E27FC236}">
              <a16:creationId xmlns:a16="http://schemas.microsoft.com/office/drawing/2014/main" id="{80B03A7F-8274-4D7C-ADB3-9DD059C8CBAF}"/>
            </a:ext>
          </a:extLst>
        </xdr:cNvPr>
        <xdr:cNvSpPr/>
      </xdr:nvSpPr>
      <xdr:spPr>
        <a:xfrm>
          <a:off x="1079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1905</xdr:rowOff>
    </xdr:from>
    <xdr:to>
      <xdr:col>10</xdr:col>
      <xdr:colOff>114300</xdr:colOff>
      <xdr:row>63</xdr:row>
      <xdr:rowOff>0</xdr:rowOff>
    </xdr:to>
    <xdr:cxnSp macro="">
      <xdr:nvCxnSpPr>
        <xdr:cNvPr id="196" name="直線コネクタ 195">
          <a:extLst>
            <a:ext uri="{FF2B5EF4-FFF2-40B4-BE49-F238E27FC236}">
              <a16:creationId xmlns:a16="http://schemas.microsoft.com/office/drawing/2014/main" id="{E89948F7-9A03-4AE7-A8FC-465193707069}"/>
            </a:ext>
          </a:extLst>
        </xdr:cNvPr>
        <xdr:cNvCxnSpPr/>
      </xdr:nvCxnSpPr>
      <xdr:spPr>
        <a:xfrm flipV="1">
          <a:off x="1130300" y="10631805"/>
          <a:ext cx="889000" cy="16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7" name="n_1aveValue【体育館・プール】&#10;有形固定資産減価償却率">
          <a:extLst>
            <a:ext uri="{FF2B5EF4-FFF2-40B4-BE49-F238E27FC236}">
              <a16:creationId xmlns:a16="http://schemas.microsoft.com/office/drawing/2014/main" id="{1C26B0AD-53B9-49D9-8CF2-F772D51A9E38}"/>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D88D112F-47BF-4F59-8D10-0A4DA8441857}"/>
            </a:ext>
          </a:extLst>
        </xdr:cNvPr>
        <xdr:cNvSpPr txBox="1"/>
      </xdr:nvSpPr>
      <xdr:spPr>
        <a:xfrm>
          <a:off x="2705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134002</xdr:rowOff>
    </xdr:from>
    <xdr:ext cx="405111" cy="259045"/>
    <xdr:sp macro="" textlink="">
      <xdr:nvSpPr>
        <xdr:cNvPr id="199" name="n_3aveValue【体育館・プール】&#10;有形固定資産減価償却率">
          <a:extLst>
            <a:ext uri="{FF2B5EF4-FFF2-40B4-BE49-F238E27FC236}">
              <a16:creationId xmlns:a16="http://schemas.microsoft.com/office/drawing/2014/main" id="{1AADF5F9-36FE-4029-ACF7-57642CF1BDC4}"/>
            </a:ext>
          </a:extLst>
        </xdr:cNvPr>
        <xdr:cNvSpPr txBox="1"/>
      </xdr:nvSpPr>
      <xdr:spPr>
        <a:xfrm>
          <a:off x="1816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877C242E-75AF-4493-901F-3E99A105503C}"/>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3827</xdr:rowOff>
    </xdr:from>
    <xdr:ext cx="405111" cy="259045"/>
    <xdr:sp macro="" textlink="">
      <xdr:nvSpPr>
        <xdr:cNvPr id="201" name="n_1mainValue【体育館・プール】&#10;有形固定資産減価償却率">
          <a:extLst>
            <a:ext uri="{FF2B5EF4-FFF2-40B4-BE49-F238E27FC236}">
              <a16:creationId xmlns:a16="http://schemas.microsoft.com/office/drawing/2014/main" id="{A58716B9-8EEE-4CAE-9FCC-5D4244493546}"/>
            </a:ext>
          </a:extLst>
        </xdr:cNvPr>
        <xdr:cNvSpPr txBox="1"/>
      </xdr:nvSpPr>
      <xdr:spPr>
        <a:xfrm>
          <a:off x="35820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40022</xdr:rowOff>
    </xdr:from>
    <xdr:ext cx="405111" cy="259045"/>
    <xdr:sp macro="" textlink="">
      <xdr:nvSpPr>
        <xdr:cNvPr id="202" name="n_2mainValue【体育館・プール】&#10;有形固定資産減価償却率">
          <a:extLst>
            <a:ext uri="{FF2B5EF4-FFF2-40B4-BE49-F238E27FC236}">
              <a16:creationId xmlns:a16="http://schemas.microsoft.com/office/drawing/2014/main" id="{756F079E-7B11-49AA-A7F7-9A1916B1C767}"/>
            </a:ext>
          </a:extLst>
        </xdr:cNvPr>
        <xdr:cNvSpPr txBox="1"/>
      </xdr:nvSpPr>
      <xdr:spPr>
        <a:xfrm>
          <a:off x="2705744" y="1066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43832</xdr:rowOff>
    </xdr:from>
    <xdr:ext cx="405111" cy="259045"/>
    <xdr:sp macro="" textlink="">
      <xdr:nvSpPr>
        <xdr:cNvPr id="203" name="n_3mainValue【体育館・プール】&#10;有形固定資産減価償却率">
          <a:extLst>
            <a:ext uri="{FF2B5EF4-FFF2-40B4-BE49-F238E27FC236}">
              <a16:creationId xmlns:a16="http://schemas.microsoft.com/office/drawing/2014/main" id="{028E0E6F-9E6D-4813-A95C-0ADC2AC0FD17}"/>
            </a:ext>
          </a:extLst>
        </xdr:cNvPr>
        <xdr:cNvSpPr txBox="1"/>
      </xdr:nvSpPr>
      <xdr:spPr>
        <a:xfrm>
          <a:off x="181674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41927</xdr:rowOff>
    </xdr:from>
    <xdr:ext cx="405111" cy="259045"/>
    <xdr:sp macro="" textlink="">
      <xdr:nvSpPr>
        <xdr:cNvPr id="204" name="n_4mainValue【体育館・プール】&#10;有形固定資産減価償却率">
          <a:extLst>
            <a:ext uri="{FF2B5EF4-FFF2-40B4-BE49-F238E27FC236}">
              <a16:creationId xmlns:a16="http://schemas.microsoft.com/office/drawing/2014/main" id="{FF3DF19E-B8D1-44C1-9EE9-8D31FB1CF4E7}"/>
            </a:ext>
          </a:extLst>
        </xdr:cNvPr>
        <xdr:cNvSpPr txBox="1"/>
      </xdr:nvSpPr>
      <xdr:spPr>
        <a:xfrm>
          <a:off x="9277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EDB43FA-1145-4D08-850D-CC79C366234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BD7E9ED-92B9-45B7-B0C6-34C1FD16CDE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2489E07-B425-4950-8AF3-0E6B9EAB24E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B9C5D79-724F-407F-AC63-6B49DC8FE35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66A4F1E-237F-4CF6-954E-5BDBA77B8A2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C58BC14-A2AF-410F-A1CD-9123AB82C36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6BE9612-A578-4227-BF6A-3083DEABE08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BD66B6F-35B9-435A-83C9-6B960B085C1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ACE31FA-7E0D-43DB-91DC-13C43D25CCE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BCCDC1C-CA46-41ED-8BBC-EE6469CFCB2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B8876B62-0CC9-4276-871E-E55B69173F0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A4065952-650D-4FBD-9313-66C05251D41F}"/>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18FC4B02-E523-4C5C-869B-8254E5D2EF4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5A462D32-D5F9-45F7-87A7-48215BD6F4C4}"/>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FE3D82C7-C609-4899-9765-E99D695D13E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891C5591-918B-4964-A2EF-C9A1E389E43A}"/>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E9989820-8913-47F9-8F03-3284820AF118}"/>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8854CA50-D672-4974-910A-C2E6F5F7B8EF}"/>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FD7A0C8C-BC3C-43BE-A0C0-1BED6E9316BC}"/>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416DDC11-7D9C-420A-856B-F59C1BE91764}"/>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2F66D480-38BE-49B0-9563-8AB0061FD49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B12A0794-FA09-456B-B24E-E74A7168CAEE}"/>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4C1FC09-213C-4F52-8807-6F93CDDE253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E2821896-D3B9-4307-BD2C-52BED3AC9E2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F4827D1-88D2-4C33-AD25-52414D32E05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76F57F80-B0A2-4BA7-ACFA-FDC7EC3F8A9F}"/>
            </a:ext>
          </a:extLst>
        </xdr:cNvPr>
        <xdr:cNvCxnSpPr/>
      </xdr:nvCxnSpPr>
      <xdr:spPr>
        <a:xfrm flipV="1">
          <a:off x="10476865" y="9578340"/>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CB86AED3-F488-4296-90A7-190499CC8721}"/>
            </a:ext>
          </a:extLst>
        </xdr:cNvPr>
        <xdr:cNvSpPr txBox="1"/>
      </xdr:nvSpPr>
      <xdr:spPr>
        <a:xfrm>
          <a:off x="10515600" y="1090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27F06071-442C-41F2-B91E-69B2D6DCAFE9}"/>
            </a:ext>
          </a:extLst>
        </xdr:cNvPr>
        <xdr:cNvCxnSpPr/>
      </xdr:nvCxnSpPr>
      <xdr:spPr>
        <a:xfrm>
          <a:off x="10388600" y="1090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4245D4D2-D57E-4565-BC01-4748B81C19DE}"/>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771FA932-CBF1-4322-A8B0-81A5FDCBCFAC}"/>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94178</xdr:rowOff>
    </xdr:from>
    <xdr:ext cx="469744" cy="259045"/>
    <xdr:sp macro="" textlink="">
      <xdr:nvSpPr>
        <xdr:cNvPr id="235" name="【体育館・プール】&#10;一人当たり面積平均値テキスト">
          <a:extLst>
            <a:ext uri="{FF2B5EF4-FFF2-40B4-BE49-F238E27FC236}">
              <a16:creationId xmlns:a16="http://schemas.microsoft.com/office/drawing/2014/main" id="{8CAFF2BE-2B39-4BB6-8A84-3FB0736CA06C}"/>
            </a:ext>
          </a:extLst>
        </xdr:cNvPr>
        <xdr:cNvSpPr txBox="1"/>
      </xdr:nvSpPr>
      <xdr:spPr>
        <a:xfrm>
          <a:off x="10515600" y="10381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4B2ECEA9-B023-4C03-8897-174A8C91283D}"/>
            </a:ext>
          </a:extLst>
        </xdr:cNvPr>
        <xdr:cNvSpPr/>
      </xdr:nvSpPr>
      <xdr:spPr>
        <a:xfrm>
          <a:off x="10426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18830B3C-C1CD-4C42-A9F9-BAB96E6E5FB6}"/>
            </a:ext>
          </a:extLst>
        </xdr:cNvPr>
        <xdr:cNvSpPr/>
      </xdr:nvSpPr>
      <xdr:spPr>
        <a:xfrm>
          <a:off x="958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71A42443-7DBE-4ECF-BE4F-D9C1384DFBB5}"/>
            </a:ext>
          </a:extLst>
        </xdr:cNvPr>
        <xdr:cNvSpPr/>
      </xdr:nvSpPr>
      <xdr:spPr>
        <a:xfrm>
          <a:off x="869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6C229394-6F9E-41CB-AB99-81619647683D}"/>
            </a:ext>
          </a:extLst>
        </xdr:cNvPr>
        <xdr:cNvSpPr/>
      </xdr:nvSpPr>
      <xdr:spPr>
        <a:xfrm>
          <a:off x="7810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40" name="フローチャート: 判断 239">
          <a:extLst>
            <a:ext uri="{FF2B5EF4-FFF2-40B4-BE49-F238E27FC236}">
              <a16:creationId xmlns:a16="http://schemas.microsoft.com/office/drawing/2014/main" id="{72707D23-6C90-407B-A33C-E25434A4CC5C}"/>
            </a:ext>
          </a:extLst>
        </xdr:cNvPr>
        <xdr:cNvSpPr/>
      </xdr:nvSpPr>
      <xdr:spPr>
        <a:xfrm>
          <a:off x="6921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58AAF3E-45F7-4A32-8EB3-8C064D57777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EB99806-140D-4B96-A005-86316617A1E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2FA1098-C916-4D47-94DF-0BEE0BE7FB0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B303928-2316-451E-85A6-2FED605804B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B97BBC8-9494-4893-BC81-48ADC68C3F5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12881</xdr:rowOff>
    </xdr:from>
    <xdr:to>
      <xdr:col>55</xdr:col>
      <xdr:colOff>50800</xdr:colOff>
      <xdr:row>60</xdr:row>
      <xdr:rowOff>114481</xdr:rowOff>
    </xdr:to>
    <xdr:sp macro="" textlink="">
      <xdr:nvSpPr>
        <xdr:cNvPr id="246" name="楕円 245">
          <a:extLst>
            <a:ext uri="{FF2B5EF4-FFF2-40B4-BE49-F238E27FC236}">
              <a16:creationId xmlns:a16="http://schemas.microsoft.com/office/drawing/2014/main" id="{8F1D8211-A352-4AD6-9CF5-C0E69AAD3DB1}"/>
            </a:ext>
          </a:extLst>
        </xdr:cNvPr>
        <xdr:cNvSpPr/>
      </xdr:nvSpPr>
      <xdr:spPr>
        <a:xfrm>
          <a:off x="10426700" y="1029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35758</xdr:rowOff>
    </xdr:from>
    <xdr:ext cx="469744" cy="259045"/>
    <xdr:sp macro="" textlink="">
      <xdr:nvSpPr>
        <xdr:cNvPr id="247" name="【体育館・プール】&#10;一人当たり面積該当値テキスト">
          <a:extLst>
            <a:ext uri="{FF2B5EF4-FFF2-40B4-BE49-F238E27FC236}">
              <a16:creationId xmlns:a16="http://schemas.microsoft.com/office/drawing/2014/main" id="{700A9C7C-2263-4CD9-A23F-D815ABDDFEE2}"/>
            </a:ext>
          </a:extLst>
        </xdr:cNvPr>
        <xdr:cNvSpPr txBox="1"/>
      </xdr:nvSpPr>
      <xdr:spPr>
        <a:xfrm>
          <a:off x="10515600" y="1015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19413</xdr:rowOff>
    </xdr:from>
    <xdr:to>
      <xdr:col>50</xdr:col>
      <xdr:colOff>165100</xdr:colOff>
      <xdr:row>60</xdr:row>
      <xdr:rowOff>121013</xdr:rowOff>
    </xdr:to>
    <xdr:sp macro="" textlink="">
      <xdr:nvSpPr>
        <xdr:cNvPr id="248" name="楕円 247">
          <a:extLst>
            <a:ext uri="{FF2B5EF4-FFF2-40B4-BE49-F238E27FC236}">
              <a16:creationId xmlns:a16="http://schemas.microsoft.com/office/drawing/2014/main" id="{E2202058-99C0-4AC0-9626-976553FC5FD2}"/>
            </a:ext>
          </a:extLst>
        </xdr:cNvPr>
        <xdr:cNvSpPr/>
      </xdr:nvSpPr>
      <xdr:spPr>
        <a:xfrm>
          <a:off x="95885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63681</xdr:rowOff>
    </xdr:from>
    <xdr:to>
      <xdr:col>55</xdr:col>
      <xdr:colOff>0</xdr:colOff>
      <xdr:row>60</xdr:row>
      <xdr:rowOff>70213</xdr:rowOff>
    </xdr:to>
    <xdr:cxnSp macro="">
      <xdr:nvCxnSpPr>
        <xdr:cNvPr id="249" name="直線コネクタ 248">
          <a:extLst>
            <a:ext uri="{FF2B5EF4-FFF2-40B4-BE49-F238E27FC236}">
              <a16:creationId xmlns:a16="http://schemas.microsoft.com/office/drawing/2014/main" id="{B6EAE796-0880-4E43-ABCC-10DA6E52350D}"/>
            </a:ext>
          </a:extLst>
        </xdr:cNvPr>
        <xdr:cNvCxnSpPr/>
      </xdr:nvCxnSpPr>
      <xdr:spPr>
        <a:xfrm flipV="1">
          <a:off x="9639300" y="1035068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27577</xdr:rowOff>
    </xdr:from>
    <xdr:to>
      <xdr:col>46</xdr:col>
      <xdr:colOff>38100</xdr:colOff>
      <xdr:row>60</xdr:row>
      <xdr:rowOff>129177</xdr:rowOff>
    </xdr:to>
    <xdr:sp macro="" textlink="">
      <xdr:nvSpPr>
        <xdr:cNvPr id="250" name="楕円 249">
          <a:extLst>
            <a:ext uri="{FF2B5EF4-FFF2-40B4-BE49-F238E27FC236}">
              <a16:creationId xmlns:a16="http://schemas.microsoft.com/office/drawing/2014/main" id="{59F124AE-763B-4B79-9DF0-B8DA1DFDA28E}"/>
            </a:ext>
          </a:extLst>
        </xdr:cNvPr>
        <xdr:cNvSpPr/>
      </xdr:nvSpPr>
      <xdr:spPr>
        <a:xfrm>
          <a:off x="8699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70213</xdr:rowOff>
    </xdr:from>
    <xdr:to>
      <xdr:col>50</xdr:col>
      <xdr:colOff>114300</xdr:colOff>
      <xdr:row>60</xdr:row>
      <xdr:rowOff>78377</xdr:rowOff>
    </xdr:to>
    <xdr:cxnSp macro="">
      <xdr:nvCxnSpPr>
        <xdr:cNvPr id="251" name="直線コネクタ 250">
          <a:extLst>
            <a:ext uri="{FF2B5EF4-FFF2-40B4-BE49-F238E27FC236}">
              <a16:creationId xmlns:a16="http://schemas.microsoft.com/office/drawing/2014/main" id="{4F5530EE-D4CE-41D0-8E87-9CD5300DCD94}"/>
            </a:ext>
          </a:extLst>
        </xdr:cNvPr>
        <xdr:cNvCxnSpPr/>
      </xdr:nvCxnSpPr>
      <xdr:spPr>
        <a:xfrm flipV="1">
          <a:off x="8750300" y="1035721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30843</xdr:rowOff>
    </xdr:from>
    <xdr:to>
      <xdr:col>41</xdr:col>
      <xdr:colOff>101600</xdr:colOff>
      <xdr:row>60</xdr:row>
      <xdr:rowOff>132443</xdr:rowOff>
    </xdr:to>
    <xdr:sp macro="" textlink="">
      <xdr:nvSpPr>
        <xdr:cNvPr id="252" name="楕円 251">
          <a:extLst>
            <a:ext uri="{FF2B5EF4-FFF2-40B4-BE49-F238E27FC236}">
              <a16:creationId xmlns:a16="http://schemas.microsoft.com/office/drawing/2014/main" id="{AA452E89-2AB3-4074-B6EC-D5A6CC8BC323}"/>
            </a:ext>
          </a:extLst>
        </xdr:cNvPr>
        <xdr:cNvSpPr/>
      </xdr:nvSpPr>
      <xdr:spPr>
        <a:xfrm>
          <a:off x="7810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78377</xdr:rowOff>
    </xdr:from>
    <xdr:to>
      <xdr:col>45</xdr:col>
      <xdr:colOff>177800</xdr:colOff>
      <xdr:row>60</xdr:row>
      <xdr:rowOff>81643</xdr:rowOff>
    </xdr:to>
    <xdr:cxnSp macro="">
      <xdr:nvCxnSpPr>
        <xdr:cNvPr id="253" name="直線コネクタ 252">
          <a:extLst>
            <a:ext uri="{FF2B5EF4-FFF2-40B4-BE49-F238E27FC236}">
              <a16:creationId xmlns:a16="http://schemas.microsoft.com/office/drawing/2014/main" id="{4712B13D-3118-4E65-A36C-C1F8D97F006F}"/>
            </a:ext>
          </a:extLst>
        </xdr:cNvPr>
        <xdr:cNvCxnSpPr/>
      </xdr:nvCxnSpPr>
      <xdr:spPr>
        <a:xfrm flipV="1">
          <a:off x="7861300" y="103653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35741</xdr:rowOff>
    </xdr:from>
    <xdr:to>
      <xdr:col>36</xdr:col>
      <xdr:colOff>165100</xdr:colOff>
      <xdr:row>60</xdr:row>
      <xdr:rowOff>137341</xdr:rowOff>
    </xdr:to>
    <xdr:sp macro="" textlink="">
      <xdr:nvSpPr>
        <xdr:cNvPr id="254" name="楕円 253">
          <a:extLst>
            <a:ext uri="{FF2B5EF4-FFF2-40B4-BE49-F238E27FC236}">
              <a16:creationId xmlns:a16="http://schemas.microsoft.com/office/drawing/2014/main" id="{B1078D5B-3077-4C6F-9023-587DF13A2D6F}"/>
            </a:ext>
          </a:extLst>
        </xdr:cNvPr>
        <xdr:cNvSpPr/>
      </xdr:nvSpPr>
      <xdr:spPr>
        <a:xfrm>
          <a:off x="6921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81643</xdr:rowOff>
    </xdr:from>
    <xdr:to>
      <xdr:col>41</xdr:col>
      <xdr:colOff>50800</xdr:colOff>
      <xdr:row>60</xdr:row>
      <xdr:rowOff>86541</xdr:rowOff>
    </xdr:to>
    <xdr:cxnSp macro="">
      <xdr:nvCxnSpPr>
        <xdr:cNvPr id="255" name="直線コネクタ 254">
          <a:extLst>
            <a:ext uri="{FF2B5EF4-FFF2-40B4-BE49-F238E27FC236}">
              <a16:creationId xmlns:a16="http://schemas.microsoft.com/office/drawing/2014/main" id="{815797FD-FF13-4D3B-946F-E53CB6C3C3DE}"/>
            </a:ext>
          </a:extLst>
        </xdr:cNvPr>
        <xdr:cNvCxnSpPr/>
      </xdr:nvCxnSpPr>
      <xdr:spPr>
        <a:xfrm flipV="1">
          <a:off x="6972300" y="10368643"/>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41927</xdr:rowOff>
    </xdr:from>
    <xdr:ext cx="469744" cy="259045"/>
    <xdr:sp macro="" textlink="">
      <xdr:nvSpPr>
        <xdr:cNvPr id="256" name="n_1aveValue【体育館・プール】&#10;一人当たり面積">
          <a:extLst>
            <a:ext uri="{FF2B5EF4-FFF2-40B4-BE49-F238E27FC236}">
              <a16:creationId xmlns:a16="http://schemas.microsoft.com/office/drawing/2014/main" id="{16308E95-6E1C-4A87-8374-1A0EA8BD829F}"/>
            </a:ext>
          </a:extLst>
        </xdr:cNvPr>
        <xdr:cNvSpPr txBox="1"/>
      </xdr:nvSpPr>
      <xdr:spPr>
        <a:xfrm>
          <a:off x="9391727" y="1050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66420</xdr:rowOff>
    </xdr:from>
    <xdr:ext cx="469744" cy="259045"/>
    <xdr:sp macro="" textlink="">
      <xdr:nvSpPr>
        <xdr:cNvPr id="257" name="n_2aveValue【体育館・プール】&#10;一人当たり面積">
          <a:extLst>
            <a:ext uri="{FF2B5EF4-FFF2-40B4-BE49-F238E27FC236}">
              <a16:creationId xmlns:a16="http://schemas.microsoft.com/office/drawing/2014/main" id="{DB1142E7-EC20-49E6-AF6B-0E9876EB72FD}"/>
            </a:ext>
          </a:extLst>
        </xdr:cNvPr>
        <xdr:cNvSpPr txBox="1"/>
      </xdr:nvSpPr>
      <xdr:spPr>
        <a:xfrm>
          <a:off x="8515427" y="1052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76217</xdr:rowOff>
    </xdr:from>
    <xdr:ext cx="469744" cy="259045"/>
    <xdr:sp macro="" textlink="">
      <xdr:nvSpPr>
        <xdr:cNvPr id="258" name="n_3aveValue【体育館・プール】&#10;一人当たり面積">
          <a:extLst>
            <a:ext uri="{FF2B5EF4-FFF2-40B4-BE49-F238E27FC236}">
              <a16:creationId xmlns:a16="http://schemas.microsoft.com/office/drawing/2014/main" id="{326B292F-088A-4C8F-855E-D2465FA318ED}"/>
            </a:ext>
          </a:extLst>
        </xdr:cNvPr>
        <xdr:cNvSpPr txBox="1"/>
      </xdr:nvSpPr>
      <xdr:spPr>
        <a:xfrm>
          <a:off x="7626427"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107242</xdr:rowOff>
    </xdr:from>
    <xdr:ext cx="469744" cy="259045"/>
    <xdr:sp macro="" textlink="">
      <xdr:nvSpPr>
        <xdr:cNvPr id="259" name="n_4aveValue【体育館・プール】&#10;一人当たり面積">
          <a:extLst>
            <a:ext uri="{FF2B5EF4-FFF2-40B4-BE49-F238E27FC236}">
              <a16:creationId xmlns:a16="http://schemas.microsoft.com/office/drawing/2014/main" id="{FCCFC152-2710-4994-AF6D-0A6D3590B2D1}"/>
            </a:ext>
          </a:extLst>
        </xdr:cNvPr>
        <xdr:cNvSpPr txBox="1"/>
      </xdr:nvSpPr>
      <xdr:spPr>
        <a:xfrm>
          <a:off x="6737427" y="1056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137540</xdr:rowOff>
    </xdr:from>
    <xdr:ext cx="469744" cy="259045"/>
    <xdr:sp macro="" textlink="">
      <xdr:nvSpPr>
        <xdr:cNvPr id="260" name="n_1mainValue【体育館・プール】&#10;一人当たり面積">
          <a:extLst>
            <a:ext uri="{FF2B5EF4-FFF2-40B4-BE49-F238E27FC236}">
              <a16:creationId xmlns:a16="http://schemas.microsoft.com/office/drawing/2014/main" id="{73F362F7-88F9-4A5E-9A5F-0A57726A41D4}"/>
            </a:ext>
          </a:extLst>
        </xdr:cNvPr>
        <xdr:cNvSpPr txBox="1"/>
      </xdr:nvSpPr>
      <xdr:spPr>
        <a:xfrm>
          <a:off x="9391727" y="10081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145704</xdr:rowOff>
    </xdr:from>
    <xdr:ext cx="469744" cy="259045"/>
    <xdr:sp macro="" textlink="">
      <xdr:nvSpPr>
        <xdr:cNvPr id="261" name="n_2mainValue【体育館・プール】&#10;一人当たり面積">
          <a:extLst>
            <a:ext uri="{FF2B5EF4-FFF2-40B4-BE49-F238E27FC236}">
              <a16:creationId xmlns:a16="http://schemas.microsoft.com/office/drawing/2014/main" id="{E469D731-8F5C-45A6-A34D-C74E4CC4A8ED}"/>
            </a:ext>
          </a:extLst>
        </xdr:cNvPr>
        <xdr:cNvSpPr txBox="1"/>
      </xdr:nvSpPr>
      <xdr:spPr>
        <a:xfrm>
          <a:off x="8515427" y="1008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148970</xdr:rowOff>
    </xdr:from>
    <xdr:ext cx="469744" cy="259045"/>
    <xdr:sp macro="" textlink="">
      <xdr:nvSpPr>
        <xdr:cNvPr id="262" name="n_3mainValue【体育館・プール】&#10;一人当たり面積">
          <a:extLst>
            <a:ext uri="{FF2B5EF4-FFF2-40B4-BE49-F238E27FC236}">
              <a16:creationId xmlns:a16="http://schemas.microsoft.com/office/drawing/2014/main" id="{6542A75F-369C-4823-82DB-3756CEC14E45}"/>
            </a:ext>
          </a:extLst>
        </xdr:cNvPr>
        <xdr:cNvSpPr txBox="1"/>
      </xdr:nvSpPr>
      <xdr:spPr>
        <a:xfrm>
          <a:off x="7626427" y="1009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153868</xdr:rowOff>
    </xdr:from>
    <xdr:ext cx="469744" cy="259045"/>
    <xdr:sp macro="" textlink="">
      <xdr:nvSpPr>
        <xdr:cNvPr id="263" name="n_4mainValue【体育館・プール】&#10;一人当たり面積">
          <a:extLst>
            <a:ext uri="{FF2B5EF4-FFF2-40B4-BE49-F238E27FC236}">
              <a16:creationId xmlns:a16="http://schemas.microsoft.com/office/drawing/2014/main" id="{C6862216-1B67-44E2-A96F-0BC329AA487F}"/>
            </a:ext>
          </a:extLst>
        </xdr:cNvPr>
        <xdr:cNvSpPr txBox="1"/>
      </xdr:nvSpPr>
      <xdr:spPr>
        <a:xfrm>
          <a:off x="6737427" y="10097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8D1671A-7B7C-4448-A859-65323AB3AFE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70CB910-1D57-4C3B-8489-ED7D67A61D2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6FF2358-39E5-4E63-BD62-C809136F75D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23D772D-FDFE-4422-8D8B-B321D04A51F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1D6EB4A-D4F0-4772-91ED-6EDE16E2893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E87A415-508A-445E-8C2B-7755E471593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2BE7D8C-7D53-4328-9BDC-CFB17588387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A4E9195-99AC-44AD-A739-61370353A30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878886A-A533-4860-81F5-C7D39AF32DF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0C0BDD4-9613-47DA-A49B-65F1B4758C3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FC3074C-2222-4EA3-A790-5C2852953CE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EB62FDE3-6B11-4792-A8A5-A4366241E71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E89AC156-D896-49CF-BCE3-9873336FB4C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A5D77139-D5E6-455C-A0F3-353027A8874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AB99BE54-A11E-4843-8969-2888F4DB8F7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8CE7C213-A8AD-4668-B082-3A5578CA35B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2740BECC-71CC-4E98-BF72-90092778B4E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47E77795-FB07-4FF8-A61B-99D412967AA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64C2287C-61B1-4AC6-AAB8-110CB56EEC6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2103B660-F014-4093-8304-6E30F2F45DB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66C789FD-2E65-4798-99D6-9AA27BF48F21}"/>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49489037-7721-4C90-B52E-57F5662E1C0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0ED764D2-F69E-4E03-93B0-8DBD02EBEC29}"/>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EC238596-A0E5-4AD8-8121-58BA48CD61E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4AF7BA95-1408-45D4-A691-D354683C7CD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64F78032-7400-495B-A325-4AF856871E5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E37D8871-62A0-4BDD-A870-562B6790BBAF}"/>
            </a:ext>
          </a:extLst>
        </xdr:cNvPr>
        <xdr:cNvCxnSpPr/>
      </xdr:nvCxnSpPr>
      <xdr:spPr>
        <a:xfrm flipV="1">
          <a:off x="4634865" y="13336088"/>
          <a:ext cx="0" cy="1512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E4861153-EDF2-4BAF-9735-D3DA036A657E}"/>
            </a:ext>
          </a:extLst>
        </xdr:cNvPr>
        <xdr:cNvSpPr txBox="1"/>
      </xdr:nvSpPr>
      <xdr:spPr>
        <a:xfrm>
          <a:off x="4673600" y="1485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2E44E6DE-8B3D-4268-ABC0-53AA2B3B18C3}"/>
            </a:ext>
          </a:extLst>
        </xdr:cNvPr>
        <xdr:cNvCxnSpPr/>
      </xdr:nvCxnSpPr>
      <xdr:spPr>
        <a:xfrm>
          <a:off x="4546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F9DF4E14-26DC-4AB2-A694-B3BA03B4DD92}"/>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D90948E8-7542-414A-A836-067F42227383}"/>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9C9D8B8D-EA73-4CC3-95F1-DC12817C802D}"/>
            </a:ext>
          </a:extLst>
        </xdr:cNvPr>
        <xdr:cNvSpPr txBox="1"/>
      </xdr:nvSpPr>
      <xdr:spPr>
        <a:xfrm>
          <a:off x="4673600" y="13727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FFD3CF0D-AA63-4547-BFB9-255F7910A6DB}"/>
            </a:ext>
          </a:extLst>
        </xdr:cNvPr>
        <xdr:cNvSpPr/>
      </xdr:nvSpPr>
      <xdr:spPr>
        <a:xfrm>
          <a:off x="4584700" y="1387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D7E3DEAE-C052-4C38-B252-1AEB2A774790}"/>
            </a:ext>
          </a:extLst>
        </xdr:cNvPr>
        <xdr:cNvSpPr/>
      </xdr:nvSpPr>
      <xdr:spPr>
        <a:xfrm>
          <a:off x="3746500" y="1383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F8809A1B-688D-49A8-AE3E-36333A5C1528}"/>
            </a:ext>
          </a:extLst>
        </xdr:cNvPr>
        <xdr:cNvSpPr/>
      </xdr:nvSpPr>
      <xdr:spPr>
        <a:xfrm>
          <a:off x="2857500" y="1379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AF2F1E50-89B7-4900-A730-4BD894B49033}"/>
            </a:ext>
          </a:extLst>
        </xdr:cNvPr>
        <xdr:cNvSpPr/>
      </xdr:nvSpPr>
      <xdr:spPr>
        <a:xfrm>
          <a:off x="1968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363</xdr:rowOff>
    </xdr:from>
    <xdr:to>
      <xdr:col>6</xdr:col>
      <xdr:colOff>38100</xdr:colOff>
      <xdr:row>80</xdr:row>
      <xdr:rowOff>101963</xdr:rowOff>
    </xdr:to>
    <xdr:sp macro="" textlink="">
      <xdr:nvSpPr>
        <xdr:cNvPr id="300" name="フローチャート: 判断 299">
          <a:extLst>
            <a:ext uri="{FF2B5EF4-FFF2-40B4-BE49-F238E27FC236}">
              <a16:creationId xmlns:a16="http://schemas.microsoft.com/office/drawing/2014/main" id="{BD47263B-60CD-4D6C-A86A-71BAEB090F14}"/>
            </a:ext>
          </a:extLst>
        </xdr:cNvPr>
        <xdr:cNvSpPr/>
      </xdr:nvSpPr>
      <xdr:spPr>
        <a:xfrm>
          <a:off x="1079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288F4C1-C586-4744-BEA1-0E875942796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4E9A207-32CA-466F-A730-DEE6CB7D8CF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5D47DB7-2270-4B08-A404-BAF2BA43FED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9128703-12A1-4CF3-9AD4-B742825B20B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D40C24D0-155D-4A55-9B72-06CB6CA16C8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70576</xdr:rowOff>
    </xdr:from>
    <xdr:to>
      <xdr:col>24</xdr:col>
      <xdr:colOff>114300</xdr:colOff>
      <xdr:row>82</xdr:row>
      <xdr:rowOff>726</xdr:rowOff>
    </xdr:to>
    <xdr:sp macro="" textlink="">
      <xdr:nvSpPr>
        <xdr:cNvPr id="306" name="楕円 305">
          <a:extLst>
            <a:ext uri="{FF2B5EF4-FFF2-40B4-BE49-F238E27FC236}">
              <a16:creationId xmlns:a16="http://schemas.microsoft.com/office/drawing/2014/main" id="{15C83CE8-6FD5-4484-9EF3-4A113C1B084D}"/>
            </a:ext>
          </a:extLst>
        </xdr:cNvPr>
        <xdr:cNvSpPr/>
      </xdr:nvSpPr>
      <xdr:spPr>
        <a:xfrm>
          <a:off x="4584700" y="139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49003</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A8A024F7-AD93-436D-90D8-879C4613C355}"/>
            </a:ext>
          </a:extLst>
        </xdr:cNvPr>
        <xdr:cNvSpPr txBox="1"/>
      </xdr:nvSpPr>
      <xdr:spPr>
        <a:xfrm>
          <a:off x="4673600" y="1393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18324</xdr:rowOff>
    </xdr:from>
    <xdr:to>
      <xdr:col>20</xdr:col>
      <xdr:colOff>38100</xdr:colOff>
      <xdr:row>81</xdr:row>
      <xdr:rowOff>119924</xdr:rowOff>
    </xdr:to>
    <xdr:sp macro="" textlink="">
      <xdr:nvSpPr>
        <xdr:cNvPr id="308" name="楕円 307">
          <a:extLst>
            <a:ext uri="{FF2B5EF4-FFF2-40B4-BE49-F238E27FC236}">
              <a16:creationId xmlns:a16="http://schemas.microsoft.com/office/drawing/2014/main" id="{E9626460-9D56-429C-9FEF-209BE11C6BA6}"/>
            </a:ext>
          </a:extLst>
        </xdr:cNvPr>
        <xdr:cNvSpPr/>
      </xdr:nvSpPr>
      <xdr:spPr>
        <a:xfrm>
          <a:off x="3746500" y="1390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69124</xdr:rowOff>
    </xdr:from>
    <xdr:to>
      <xdr:col>24</xdr:col>
      <xdr:colOff>63500</xdr:colOff>
      <xdr:row>81</xdr:row>
      <xdr:rowOff>121376</xdr:rowOff>
    </xdr:to>
    <xdr:cxnSp macro="">
      <xdr:nvCxnSpPr>
        <xdr:cNvPr id="309" name="直線コネクタ 308">
          <a:extLst>
            <a:ext uri="{FF2B5EF4-FFF2-40B4-BE49-F238E27FC236}">
              <a16:creationId xmlns:a16="http://schemas.microsoft.com/office/drawing/2014/main" id="{47468E75-02FC-4C20-A665-9E9F44A72342}"/>
            </a:ext>
          </a:extLst>
        </xdr:cNvPr>
        <xdr:cNvCxnSpPr/>
      </xdr:nvCxnSpPr>
      <xdr:spPr>
        <a:xfrm>
          <a:off x="3797300" y="13956574"/>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101600</xdr:rowOff>
    </xdr:from>
    <xdr:to>
      <xdr:col>15</xdr:col>
      <xdr:colOff>101600</xdr:colOff>
      <xdr:row>81</xdr:row>
      <xdr:rowOff>31750</xdr:rowOff>
    </xdr:to>
    <xdr:sp macro="" textlink="">
      <xdr:nvSpPr>
        <xdr:cNvPr id="310" name="楕円 309">
          <a:extLst>
            <a:ext uri="{FF2B5EF4-FFF2-40B4-BE49-F238E27FC236}">
              <a16:creationId xmlns:a16="http://schemas.microsoft.com/office/drawing/2014/main" id="{2A1A9149-DE94-4E4C-ABE2-DA27360F2B41}"/>
            </a:ext>
          </a:extLst>
        </xdr:cNvPr>
        <xdr:cNvSpPr/>
      </xdr:nvSpPr>
      <xdr:spPr>
        <a:xfrm>
          <a:off x="2857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152400</xdr:rowOff>
    </xdr:from>
    <xdr:to>
      <xdr:col>19</xdr:col>
      <xdr:colOff>177800</xdr:colOff>
      <xdr:row>81</xdr:row>
      <xdr:rowOff>69124</xdr:rowOff>
    </xdr:to>
    <xdr:cxnSp macro="">
      <xdr:nvCxnSpPr>
        <xdr:cNvPr id="311" name="直線コネクタ 310">
          <a:extLst>
            <a:ext uri="{FF2B5EF4-FFF2-40B4-BE49-F238E27FC236}">
              <a16:creationId xmlns:a16="http://schemas.microsoft.com/office/drawing/2014/main" id="{DE3CBA8F-143A-4C4B-8531-0533090593C6}"/>
            </a:ext>
          </a:extLst>
        </xdr:cNvPr>
        <xdr:cNvCxnSpPr/>
      </xdr:nvCxnSpPr>
      <xdr:spPr>
        <a:xfrm>
          <a:off x="2908300" y="13868400"/>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10161</xdr:rowOff>
    </xdr:from>
    <xdr:to>
      <xdr:col>10</xdr:col>
      <xdr:colOff>165100</xdr:colOff>
      <xdr:row>80</xdr:row>
      <xdr:rowOff>111761</xdr:rowOff>
    </xdr:to>
    <xdr:sp macro="" textlink="">
      <xdr:nvSpPr>
        <xdr:cNvPr id="312" name="楕円 311">
          <a:extLst>
            <a:ext uri="{FF2B5EF4-FFF2-40B4-BE49-F238E27FC236}">
              <a16:creationId xmlns:a16="http://schemas.microsoft.com/office/drawing/2014/main" id="{44B5EF68-160F-43F1-B8AD-D34E1C2049C5}"/>
            </a:ext>
          </a:extLst>
        </xdr:cNvPr>
        <xdr:cNvSpPr/>
      </xdr:nvSpPr>
      <xdr:spPr>
        <a:xfrm>
          <a:off x="1968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60961</xdr:rowOff>
    </xdr:from>
    <xdr:to>
      <xdr:col>15</xdr:col>
      <xdr:colOff>50800</xdr:colOff>
      <xdr:row>80</xdr:row>
      <xdr:rowOff>152400</xdr:rowOff>
    </xdr:to>
    <xdr:cxnSp macro="">
      <xdr:nvCxnSpPr>
        <xdr:cNvPr id="313" name="直線コネクタ 312">
          <a:extLst>
            <a:ext uri="{FF2B5EF4-FFF2-40B4-BE49-F238E27FC236}">
              <a16:creationId xmlns:a16="http://schemas.microsoft.com/office/drawing/2014/main" id="{3221D9E3-E9BB-4591-B93D-F13EAEC08083}"/>
            </a:ext>
          </a:extLst>
        </xdr:cNvPr>
        <xdr:cNvCxnSpPr/>
      </xdr:nvCxnSpPr>
      <xdr:spPr>
        <a:xfrm>
          <a:off x="2019300" y="13776961"/>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46082</xdr:rowOff>
    </xdr:from>
    <xdr:to>
      <xdr:col>6</xdr:col>
      <xdr:colOff>38100</xdr:colOff>
      <xdr:row>80</xdr:row>
      <xdr:rowOff>147682</xdr:rowOff>
    </xdr:to>
    <xdr:sp macro="" textlink="">
      <xdr:nvSpPr>
        <xdr:cNvPr id="314" name="楕円 313">
          <a:extLst>
            <a:ext uri="{FF2B5EF4-FFF2-40B4-BE49-F238E27FC236}">
              <a16:creationId xmlns:a16="http://schemas.microsoft.com/office/drawing/2014/main" id="{262FAE21-4BF1-43CA-97A1-4FF892E26FDA}"/>
            </a:ext>
          </a:extLst>
        </xdr:cNvPr>
        <xdr:cNvSpPr/>
      </xdr:nvSpPr>
      <xdr:spPr>
        <a:xfrm>
          <a:off x="1079500" y="1376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60961</xdr:rowOff>
    </xdr:from>
    <xdr:to>
      <xdr:col>10</xdr:col>
      <xdr:colOff>114300</xdr:colOff>
      <xdr:row>80</xdr:row>
      <xdr:rowOff>96882</xdr:rowOff>
    </xdr:to>
    <xdr:cxnSp macro="">
      <xdr:nvCxnSpPr>
        <xdr:cNvPr id="315" name="直線コネクタ 314">
          <a:extLst>
            <a:ext uri="{FF2B5EF4-FFF2-40B4-BE49-F238E27FC236}">
              <a16:creationId xmlns:a16="http://schemas.microsoft.com/office/drawing/2014/main" id="{5C97513E-78F0-45B3-8926-CE15C5F06334}"/>
            </a:ext>
          </a:extLst>
        </xdr:cNvPr>
        <xdr:cNvCxnSpPr/>
      </xdr:nvCxnSpPr>
      <xdr:spPr>
        <a:xfrm flipV="1">
          <a:off x="1130300" y="13776961"/>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64606</xdr:rowOff>
    </xdr:from>
    <xdr:ext cx="405111" cy="259045"/>
    <xdr:sp macro="" textlink="">
      <xdr:nvSpPr>
        <xdr:cNvPr id="316" name="n_1aveValue【福祉施設】&#10;有形固定資産減価償却率">
          <a:extLst>
            <a:ext uri="{FF2B5EF4-FFF2-40B4-BE49-F238E27FC236}">
              <a16:creationId xmlns:a16="http://schemas.microsoft.com/office/drawing/2014/main" id="{B1B4D321-92EE-4CC8-8130-47BB14ABDC07}"/>
            </a:ext>
          </a:extLst>
        </xdr:cNvPr>
        <xdr:cNvSpPr txBox="1"/>
      </xdr:nvSpPr>
      <xdr:spPr>
        <a:xfrm>
          <a:off x="3582044" y="1360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22151</xdr:rowOff>
    </xdr:from>
    <xdr:ext cx="405111" cy="259045"/>
    <xdr:sp macro="" textlink="">
      <xdr:nvSpPr>
        <xdr:cNvPr id="317" name="n_2aveValue【福祉施設】&#10;有形固定資産減価償却率">
          <a:extLst>
            <a:ext uri="{FF2B5EF4-FFF2-40B4-BE49-F238E27FC236}">
              <a16:creationId xmlns:a16="http://schemas.microsoft.com/office/drawing/2014/main" id="{098258B1-7EE6-42F6-8B5A-CD334DDD401F}"/>
            </a:ext>
          </a:extLst>
        </xdr:cNvPr>
        <xdr:cNvSpPr txBox="1"/>
      </xdr:nvSpPr>
      <xdr:spPr>
        <a:xfrm>
          <a:off x="270574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118490</xdr:rowOff>
    </xdr:from>
    <xdr:ext cx="405111" cy="259045"/>
    <xdr:sp macro="" textlink="">
      <xdr:nvSpPr>
        <xdr:cNvPr id="318" name="n_3aveValue【福祉施設】&#10;有形固定資産減価償却率">
          <a:extLst>
            <a:ext uri="{FF2B5EF4-FFF2-40B4-BE49-F238E27FC236}">
              <a16:creationId xmlns:a16="http://schemas.microsoft.com/office/drawing/2014/main" id="{05C03FF1-518A-45C9-9D00-FE7AAE84C874}"/>
            </a:ext>
          </a:extLst>
        </xdr:cNvPr>
        <xdr:cNvSpPr txBox="1"/>
      </xdr:nvSpPr>
      <xdr:spPr>
        <a:xfrm>
          <a:off x="1816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118490</xdr:rowOff>
    </xdr:from>
    <xdr:ext cx="405111" cy="259045"/>
    <xdr:sp macro="" textlink="">
      <xdr:nvSpPr>
        <xdr:cNvPr id="319" name="n_4aveValue【福祉施設】&#10;有形固定資産減価償却率">
          <a:extLst>
            <a:ext uri="{FF2B5EF4-FFF2-40B4-BE49-F238E27FC236}">
              <a16:creationId xmlns:a16="http://schemas.microsoft.com/office/drawing/2014/main" id="{0F83D05E-5CC9-4E0F-ABF1-292D46641475}"/>
            </a:ext>
          </a:extLst>
        </xdr:cNvPr>
        <xdr:cNvSpPr txBox="1"/>
      </xdr:nvSpPr>
      <xdr:spPr>
        <a:xfrm>
          <a:off x="927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111051</xdr:rowOff>
    </xdr:from>
    <xdr:ext cx="405111" cy="259045"/>
    <xdr:sp macro="" textlink="">
      <xdr:nvSpPr>
        <xdr:cNvPr id="320" name="n_1mainValue【福祉施設】&#10;有形固定資産減価償却率">
          <a:extLst>
            <a:ext uri="{FF2B5EF4-FFF2-40B4-BE49-F238E27FC236}">
              <a16:creationId xmlns:a16="http://schemas.microsoft.com/office/drawing/2014/main" id="{8C989B01-4A64-4631-AADC-881871FEB1AA}"/>
            </a:ext>
          </a:extLst>
        </xdr:cNvPr>
        <xdr:cNvSpPr txBox="1"/>
      </xdr:nvSpPr>
      <xdr:spPr>
        <a:xfrm>
          <a:off x="3582044" y="1399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22877</xdr:rowOff>
    </xdr:from>
    <xdr:ext cx="405111" cy="259045"/>
    <xdr:sp macro="" textlink="">
      <xdr:nvSpPr>
        <xdr:cNvPr id="321" name="n_2mainValue【福祉施設】&#10;有形固定資産減価償却率">
          <a:extLst>
            <a:ext uri="{FF2B5EF4-FFF2-40B4-BE49-F238E27FC236}">
              <a16:creationId xmlns:a16="http://schemas.microsoft.com/office/drawing/2014/main" id="{B7251DCF-E105-4F6F-88E2-EE070E415B1D}"/>
            </a:ext>
          </a:extLst>
        </xdr:cNvPr>
        <xdr:cNvSpPr txBox="1"/>
      </xdr:nvSpPr>
      <xdr:spPr>
        <a:xfrm>
          <a:off x="2705744" y="1391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102888</xdr:rowOff>
    </xdr:from>
    <xdr:ext cx="405111" cy="259045"/>
    <xdr:sp macro="" textlink="">
      <xdr:nvSpPr>
        <xdr:cNvPr id="322" name="n_3mainValue【福祉施設】&#10;有形固定資産減価償却率">
          <a:extLst>
            <a:ext uri="{FF2B5EF4-FFF2-40B4-BE49-F238E27FC236}">
              <a16:creationId xmlns:a16="http://schemas.microsoft.com/office/drawing/2014/main" id="{5D0D10A9-84AA-4C8F-BEBE-ACA0580273D9}"/>
            </a:ext>
          </a:extLst>
        </xdr:cNvPr>
        <xdr:cNvSpPr txBox="1"/>
      </xdr:nvSpPr>
      <xdr:spPr>
        <a:xfrm>
          <a:off x="1816744" y="1381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138809</xdr:rowOff>
    </xdr:from>
    <xdr:ext cx="405111" cy="259045"/>
    <xdr:sp macro="" textlink="">
      <xdr:nvSpPr>
        <xdr:cNvPr id="323" name="n_4mainValue【福祉施設】&#10;有形固定資産減価償却率">
          <a:extLst>
            <a:ext uri="{FF2B5EF4-FFF2-40B4-BE49-F238E27FC236}">
              <a16:creationId xmlns:a16="http://schemas.microsoft.com/office/drawing/2014/main" id="{53C8D8C6-006A-462C-94A9-8C8A5B42D634}"/>
            </a:ext>
          </a:extLst>
        </xdr:cNvPr>
        <xdr:cNvSpPr txBox="1"/>
      </xdr:nvSpPr>
      <xdr:spPr>
        <a:xfrm>
          <a:off x="927744" y="13854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BE4BEF2-4DAA-4E86-A3BE-FD0F3568EB0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1F222E4-B27D-4109-ADC1-8159B1C91AB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321D301D-9A7A-4BD5-9F1E-5B5BDF1C4E1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4841A1CB-B352-4DE2-90F3-8230D9A04DB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C75F348-847D-4C78-AF01-08FB1139E6D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82762170-E62F-4453-8CCF-B7F3FE361D2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D926466-D21C-4056-BD98-BBF3A86E169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29B0EEB-7D03-4323-BCD7-D78A4E879CF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FC02EF8-6B1F-42F8-A81E-166742726F3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39C78D28-E367-43E6-B701-C44A7FA5D19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FBC64FDF-92CB-4E4F-853A-21207AC92449}"/>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93BAE46C-5E6D-4073-956A-D25AF579E73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672DF1EC-A2EB-42AE-B9D8-A23F5BAA6472}"/>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FAD61A3E-B5F4-4B26-8C68-7414FD18D8CC}"/>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6B7325FA-95B4-4B2F-9EF5-61D8E30BA613}"/>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B5D8024A-463E-4B52-AAEB-DDC9D99827C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D054F8A6-E70D-46C5-A084-D27D23E856E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5B31C99C-4CDF-4060-8168-2BFB91006FE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707D7B04-9150-4CDE-990E-5477943ACE2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57FA2B3E-4319-4BEC-9954-084DD97D4812}"/>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DF448384-390C-402D-ACF4-B0097C84B247}"/>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E2045003-36C5-4D74-AC15-3A70FF1CDAD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F61D6359-2D57-42AF-ADDF-F9520655089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5B833D90-B587-47EF-A8B3-371785DEF1B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F33C2420-964B-4873-9C56-83581639D6B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8FC861F8-CBF7-45E9-9121-23D6C6D13117}"/>
            </a:ext>
          </a:extLst>
        </xdr:cNvPr>
        <xdr:cNvCxnSpPr/>
      </xdr:nvCxnSpPr>
      <xdr:spPr>
        <a:xfrm flipV="1">
          <a:off x="10476865" y="1341446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1F352379-BB3A-4616-B13C-468E8E5956E6}"/>
            </a:ext>
          </a:extLst>
        </xdr:cNvPr>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DD317B57-153F-4A60-8FFE-69ADC2B3EFCF}"/>
            </a:ext>
          </a:extLst>
        </xdr:cNvPr>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0C1185CA-02CE-49F9-B74B-DB28CDE00B39}"/>
            </a:ext>
          </a:extLst>
        </xdr:cNvPr>
        <xdr:cNvSpPr txBox="1"/>
      </xdr:nvSpPr>
      <xdr:spPr>
        <a:xfrm>
          <a:off x="10515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2FD8F461-E447-4792-849A-E2E3E21B8972}"/>
            </a:ext>
          </a:extLst>
        </xdr:cNvPr>
        <xdr:cNvCxnSpPr/>
      </xdr:nvCxnSpPr>
      <xdr:spPr>
        <a:xfrm>
          <a:off x="10388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72226</xdr:rowOff>
    </xdr:from>
    <xdr:ext cx="469744" cy="259045"/>
    <xdr:sp macro="" textlink="">
      <xdr:nvSpPr>
        <xdr:cNvPr id="354" name="【福祉施設】&#10;一人当たり面積平均値テキスト">
          <a:extLst>
            <a:ext uri="{FF2B5EF4-FFF2-40B4-BE49-F238E27FC236}">
              <a16:creationId xmlns:a16="http://schemas.microsoft.com/office/drawing/2014/main" id="{B12FC1CB-25E5-4F54-943C-C748B5DD42F5}"/>
            </a:ext>
          </a:extLst>
        </xdr:cNvPr>
        <xdr:cNvSpPr txBox="1"/>
      </xdr:nvSpPr>
      <xdr:spPr>
        <a:xfrm>
          <a:off x="10515600" y="14302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909EC25A-457E-413D-BCDC-2DD3695DDC5F}"/>
            </a:ext>
          </a:extLst>
        </xdr:cNvPr>
        <xdr:cNvSpPr/>
      </xdr:nvSpPr>
      <xdr:spPr>
        <a:xfrm>
          <a:off x="10426700" y="1445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9E72EF91-ABC6-443A-92BE-75C7638A2589}"/>
            </a:ext>
          </a:extLst>
        </xdr:cNvPr>
        <xdr:cNvSpPr/>
      </xdr:nvSpPr>
      <xdr:spPr>
        <a:xfrm>
          <a:off x="9588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71B3C540-1F88-46CB-AC9A-3B7BDD6201B6}"/>
            </a:ext>
          </a:extLst>
        </xdr:cNvPr>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1FEB0035-DB22-4E35-A29C-348F3512E398}"/>
            </a:ext>
          </a:extLst>
        </xdr:cNvPr>
        <xdr:cNvSpPr/>
      </xdr:nvSpPr>
      <xdr:spPr>
        <a:xfrm>
          <a:off x="7810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52614</xdr:rowOff>
    </xdr:from>
    <xdr:to>
      <xdr:col>36</xdr:col>
      <xdr:colOff>165100</xdr:colOff>
      <xdr:row>84</xdr:row>
      <xdr:rowOff>154214</xdr:rowOff>
    </xdr:to>
    <xdr:sp macro="" textlink="">
      <xdr:nvSpPr>
        <xdr:cNvPr id="359" name="フローチャート: 判断 358">
          <a:extLst>
            <a:ext uri="{FF2B5EF4-FFF2-40B4-BE49-F238E27FC236}">
              <a16:creationId xmlns:a16="http://schemas.microsoft.com/office/drawing/2014/main" id="{BE076648-856B-43A3-ACFA-E42871269899}"/>
            </a:ext>
          </a:extLst>
        </xdr:cNvPr>
        <xdr:cNvSpPr/>
      </xdr:nvSpPr>
      <xdr:spPr>
        <a:xfrm>
          <a:off x="6921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B53FBBB-F60D-4C2B-831F-F136E5C2FAA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8FE6AC8-7BD6-4501-8073-82C797F27A4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A7A7C38-AC35-488C-8FC2-547C77D32E5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730F8F4-5CF9-4F90-AB22-D4E7626FA86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68186898-41E4-4955-BB15-04529A2D822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78739</xdr:rowOff>
    </xdr:from>
    <xdr:to>
      <xdr:col>55</xdr:col>
      <xdr:colOff>50800</xdr:colOff>
      <xdr:row>85</xdr:row>
      <xdr:rowOff>8889</xdr:rowOff>
    </xdr:to>
    <xdr:sp macro="" textlink="">
      <xdr:nvSpPr>
        <xdr:cNvPr id="365" name="楕円 364">
          <a:extLst>
            <a:ext uri="{FF2B5EF4-FFF2-40B4-BE49-F238E27FC236}">
              <a16:creationId xmlns:a16="http://schemas.microsoft.com/office/drawing/2014/main" id="{A6EDFC3C-0F7E-4259-8E1F-198A0DE71B4C}"/>
            </a:ext>
          </a:extLst>
        </xdr:cNvPr>
        <xdr:cNvSpPr/>
      </xdr:nvSpPr>
      <xdr:spPr>
        <a:xfrm>
          <a:off x="104267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57166</xdr:rowOff>
    </xdr:from>
    <xdr:ext cx="469744" cy="259045"/>
    <xdr:sp macro="" textlink="">
      <xdr:nvSpPr>
        <xdr:cNvPr id="366" name="【福祉施設】&#10;一人当たり面積該当値テキスト">
          <a:extLst>
            <a:ext uri="{FF2B5EF4-FFF2-40B4-BE49-F238E27FC236}">
              <a16:creationId xmlns:a16="http://schemas.microsoft.com/office/drawing/2014/main" id="{BC7F7327-62EE-4431-A2A6-3AE9DF193956}"/>
            </a:ext>
          </a:extLst>
        </xdr:cNvPr>
        <xdr:cNvSpPr txBox="1"/>
      </xdr:nvSpPr>
      <xdr:spPr>
        <a:xfrm>
          <a:off x="10515600"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82006</xdr:rowOff>
    </xdr:from>
    <xdr:to>
      <xdr:col>50</xdr:col>
      <xdr:colOff>165100</xdr:colOff>
      <xdr:row>85</xdr:row>
      <xdr:rowOff>12156</xdr:rowOff>
    </xdr:to>
    <xdr:sp macro="" textlink="">
      <xdr:nvSpPr>
        <xdr:cNvPr id="367" name="楕円 366">
          <a:extLst>
            <a:ext uri="{FF2B5EF4-FFF2-40B4-BE49-F238E27FC236}">
              <a16:creationId xmlns:a16="http://schemas.microsoft.com/office/drawing/2014/main" id="{94773668-FCED-43F0-8CB0-CA805D4246C0}"/>
            </a:ext>
          </a:extLst>
        </xdr:cNvPr>
        <xdr:cNvSpPr/>
      </xdr:nvSpPr>
      <xdr:spPr>
        <a:xfrm>
          <a:off x="9588500" y="144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129539</xdr:rowOff>
    </xdr:from>
    <xdr:to>
      <xdr:col>55</xdr:col>
      <xdr:colOff>0</xdr:colOff>
      <xdr:row>84</xdr:row>
      <xdr:rowOff>132806</xdr:rowOff>
    </xdr:to>
    <xdr:cxnSp macro="">
      <xdr:nvCxnSpPr>
        <xdr:cNvPr id="368" name="直線コネクタ 367">
          <a:extLst>
            <a:ext uri="{FF2B5EF4-FFF2-40B4-BE49-F238E27FC236}">
              <a16:creationId xmlns:a16="http://schemas.microsoft.com/office/drawing/2014/main" id="{F8E3D775-9255-4E5E-B042-D2DD86B201C7}"/>
            </a:ext>
          </a:extLst>
        </xdr:cNvPr>
        <xdr:cNvCxnSpPr/>
      </xdr:nvCxnSpPr>
      <xdr:spPr>
        <a:xfrm flipV="1">
          <a:off x="9639300" y="14531339"/>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85271</xdr:rowOff>
    </xdr:from>
    <xdr:to>
      <xdr:col>46</xdr:col>
      <xdr:colOff>38100</xdr:colOff>
      <xdr:row>85</xdr:row>
      <xdr:rowOff>15421</xdr:rowOff>
    </xdr:to>
    <xdr:sp macro="" textlink="">
      <xdr:nvSpPr>
        <xdr:cNvPr id="369" name="楕円 368">
          <a:extLst>
            <a:ext uri="{FF2B5EF4-FFF2-40B4-BE49-F238E27FC236}">
              <a16:creationId xmlns:a16="http://schemas.microsoft.com/office/drawing/2014/main" id="{CFCE33EC-516C-4A37-AC60-1DC6EFBF2011}"/>
            </a:ext>
          </a:extLst>
        </xdr:cNvPr>
        <xdr:cNvSpPr/>
      </xdr:nvSpPr>
      <xdr:spPr>
        <a:xfrm>
          <a:off x="8699500" y="144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132806</xdr:rowOff>
    </xdr:from>
    <xdr:to>
      <xdr:col>50</xdr:col>
      <xdr:colOff>114300</xdr:colOff>
      <xdr:row>84</xdr:row>
      <xdr:rowOff>136071</xdr:rowOff>
    </xdr:to>
    <xdr:cxnSp macro="">
      <xdr:nvCxnSpPr>
        <xdr:cNvPr id="370" name="直線コネクタ 369">
          <a:extLst>
            <a:ext uri="{FF2B5EF4-FFF2-40B4-BE49-F238E27FC236}">
              <a16:creationId xmlns:a16="http://schemas.microsoft.com/office/drawing/2014/main" id="{268AD47F-B208-4C47-8C6C-E15D9BA6E816}"/>
            </a:ext>
          </a:extLst>
        </xdr:cNvPr>
        <xdr:cNvCxnSpPr/>
      </xdr:nvCxnSpPr>
      <xdr:spPr>
        <a:xfrm flipV="1">
          <a:off x="8750300" y="145346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88537</xdr:rowOff>
    </xdr:from>
    <xdr:to>
      <xdr:col>41</xdr:col>
      <xdr:colOff>101600</xdr:colOff>
      <xdr:row>85</xdr:row>
      <xdr:rowOff>18687</xdr:rowOff>
    </xdr:to>
    <xdr:sp macro="" textlink="">
      <xdr:nvSpPr>
        <xdr:cNvPr id="371" name="楕円 370">
          <a:extLst>
            <a:ext uri="{FF2B5EF4-FFF2-40B4-BE49-F238E27FC236}">
              <a16:creationId xmlns:a16="http://schemas.microsoft.com/office/drawing/2014/main" id="{9D294D37-AC93-4C74-98F3-C230C79C16E1}"/>
            </a:ext>
          </a:extLst>
        </xdr:cNvPr>
        <xdr:cNvSpPr/>
      </xdr:nvSpPr>
      <xdr:spPr>
        <a:xfrm>
          <a:off x="7810500" y="144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136071</xdr:rowOff>
    </xdr:from>
    <xdr:to>
      <xdr:col>45</xdr:col>
      <xdr:colOff>177800</xdr:colOff>
      <xdr:row>84</xdr:row>
      <xdr:rowOff>139337</xdr:rowOff>
    </xdr:to>
    <xdr:cxnSp macro="">
      <xdr:nvCxnSpPr>
        <xdr:cNvPr id="372" name="直線コネクタ 371">
          <a:extLst>
            <a:ext uri="{FF2B5EF4-FFF2-40B4-BE49-F238E27FC236}">
              <a16:creationId xmlns:a16="http://schemas.microsoft.com/office/drawing/2014/main" id="{13B1FE87-892E-429A-82FF-6BD443E0BCEC}"/>
            </a:ext>
          </a:extLst>
        </xdr:cNvPr>
        <xdr:cNvCxnSpPr/>
      </xdr:nvCxnSpPr>
      <xdr:spPr>
        <a:xfrm flipV="1">
          <a:off x="7861300" y="1453787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95069</xdr:rowOff>
    </xdr:from>
    <xdr:to>
      <xdr:col>36</xdr:col>
      <xdr:colOff>165100</xdr:colOff>
      <xdr:row>85</xdr:row>
      <xdr:rowOff>25219</xdr:rowOff>
    </xdr:to>
    <xdr:sp macro="" textlink="">
      <xdr:nvSpPr>
        <xdr:cNvPr id="373" name="楕円 372">
          <a:extLst>
            <a:ext uri="{FF2B5EF4-FFF2-40B4-BE49-F238E27FC236}">
              <a16:creationId xmlns:a16="http://schemas.microsoft.com/office/drawing/2014/main" id="{F00445F4-7F5B-46D0-99A8-BE765684FC0A}"/>
            </a:ext>
          </a:extLst>
        </xdr:cNvPr>
        <xdr:cNvSpPr/>
      </xdr:nvSpPr>
      <xdr:spPr>
        <a:xfrm>
          <a:off x="6921500" y="1449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139337</xdr:rowOff>
    </xdr:from>
    <xdr:to>
      <xdr:col>41</xdr:col>
      <xdr:colOff>50800</xdr:colOff>
      <xdr:row>84</xdr:row>
      <xdr:rowOff>145869</xdr:rowOff>
    </xdr:to>
    <xdr:cxnSp macro="">
      <xdr:nvCxnSpPr>
        <xdr:cNvPr id="374" name="直線コネクタ 373">
          <a:extLst>
            <a:ext uri="{FF2B5EF4-FFF2-40B4-BE49-F238E27FC236}">
              <a16:creationId xmlns:a16="http://schemas.microsoft.com/office/drawing/2014/main" id="{115B3477-EADC-4C59-BAF7-00657E2BE7D1}"/>
            </a:ext>
          </a:extLst>
        </xdr:cNvPr>
        <xdr:cNvCxnSpPr/>
      </xdr:nvCxnSpPr>
      <xdr:spPr>
        <a:xfrm flipV="1">
          <a:off x="6972300" y="1454113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15620</xdr:rowOff>
    </xdr:from>
    <xdr:ext cx="469744" cy="259045"/>
    <xdr:sp macro="" textlink="">
      <xdr:nvSpPr>
        <xdr:cNvPr id="375" name="n_1aveValue【福祉施設】&#10;一人当たり面積">
          <a:extLst>
            <a:ext uri="{FF2B5EF4-FFF2-40B4-BE49-F238E27FC236}">
              <a16:creationId xmlns:a16="http://schemas.microsoft.com/office/drawing/2014/main" id="{F6280BD5-F942-4741-A7BB-5855C0AD87AF}"/>
            </a:ext>
          </a:extLst>
        </xdr:cNvPr>
        <xdr:cNvSpPr txBox="1"/>
      </xdr:nvSpPr>
      <xdr:spPr>
        <a:xfrm>
          <a:off x="93917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2557</xdr:rowOff>
    </xdr:from>
    <xdr:ext cx="469744" cy="259045"/>
    <xdr:sp macro="" textlink="">
      <xdr:nvSpPr>
        <xdr:cNvPr id="376" name="n_2aveValue【福祉施設】&#10;一人当たり面積">
          <a:extLst>
            <a:ext uri="{FF2B5EF4-FFF2-40B4-BE49-F238E27FC236}">
              <a16:creationId xmlns:a16="http://schemas.microsoft.com/office/drawing/2014/main" id="{BCBAFFAD-0F3F-4316-9722-524F2BF3C24E}"/>
            </a:ext>
          </a:extLst>
        </xdr:cNvPr>
        <xdr:cNvSpPr txBox="1"/>
      </xdr:nvSpPr>
      <xdr:spPr>
        <a:xfrm>
          <a:off x="8515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77" name="n_3aveValue【福祉施設】&#10;一人当たり面積">
          <a:extLst>
            <a:ext uri="{FF2B5EF4-FFF2-40B4-BE49-F238E27FC236}">
              <a16:creationId xmlns:a16="http://schemas.microsoft.com/office/drawing/2014/main" id="{6F6B54BF-039F-479A-B06B-29EE5FCAD85D}"/>
            </a:ext>
          </a:extLst>
        </xdr:cNvPr>
        <xdr:cNvSpPr txBox="1"/>
      </xdr:nvSpPr>
      <xdr:spPr>
        <a:xfrm>
          <a:off x="7626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170741</xdr:rowOff>
    </xdr:from>
    <xdr:ext cx="469744" cy="259045"/>
    <xdr:sp macro="" textlink="">
      <xdr:nvSpPr>
        <xdr:cNvPr id="378" name="n_4aveValue【福祉施設】&#10;一人当たり面積">
          <a:extLst>
            <a:ext uri="{FF2B5EF4-FFF2-40B4-BE49-F238E27FC236}">
              <a16:creationId xmlns:a16="http://schemas.microsoft.com/office/drawing/2014/main" id="{1CA5B32A-D3C9-4262-9E7D-95B4298CCAAA}"/>
            </a:ext>
          </a:extLst>
        </xdr:cNvPr>
        <xdr:cNvSpPr txBox="1"/>
      </xdr:nvSpPr>
      <xdr:spPr>
        <a:xfrm>
          <a:off x="6737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3283</xdr:rowOff>
    </xdr:from>
    <xdr:ext cx="469744" cy="259045"/>
    <xdr:sp macro="" textlink="">
      <xdr:nvSpPr>
        <xdr:cNvPr id="379" name="n_1mainValue【福祉施設】&#10;一人当たり面積">
          <a:extLst>
            <a:ext uri="{FF2B5EF4-FFF2-40B4-BE49-F238E27FC236}">
              <a16:creationId xmlns:a16="http://schemas.microsoft.com/office/drawing/2014/main" id="{A20EBD50-1F9C-4ED5-9FBE-BFF769A5E708}"/>
            </a:ext>
          </a:extLst>
        </xdr:cNvPr>
        <xdr:cNvSpPr txBox="1"/>
      </xdr:nvSpPr>
      <xdr:spPr>
        <a:xfrm>
          <a:off x="9391727" y="1457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6548</xdr:rowOff>
    </xdr:from>
    <xdr:ext cx="469744" cy="259045"/>
    <xdr:sp macro="" textlink="">
      <xdr:nvSpPr>
        <xdr:cNvPr id="380" name="n_2mainValue【福祉施設】&#10;一人当たり面積">
          <a:extLst>
            <a:ext uri="{FF2B5EF4-FFF2-40B4-BE49-F238E27FC236}">
              <a16:creationId xmlns:a16="http://schemas.microsoft.com/office/drawing/2014/main" id="{A2FF29CC-76BA-48F2-9459-E94AD667BDF5}"/>
            </a:ext>
          </a:extLst>
        </xdr:cNvPr>
        <xdr:cNvSpPr txBox="1"/>
      </xdr:nvSpPr>
      <xdr:spPr>
        <a:xfrm>
          <a:off x="8515427"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9814</xdr:rowOff>
    </xdr:from>
    <xdr:ext cx="469744" cy="259045"/>
    <xdr:sp macro="" textlink="">
      <xdr:nvSpPr>
        <xdr:cNvPr id="381" name="n_3mainValue【福祉施設】&#10;一人当たり面積">
          <a:extLst>
            <a:ext uri="{FF2B5EF4-FFF2-40B4-BE49-F238E27FC236}">
              <a16:creationId xmlns:a16="http://schemas.microsoft.com/office/drawing/2014/main" id="{F270E985-316D-4BB7-B448-082050E40DC9}"/>
            </a:ext>
          </a:extLst>
        </xdr:cNvPr>
        <xdr:cNvSpPr txBox="1"/>
      </xdr:nvSpPr>
      <xdr:spPr>
        <a:xfrm>
          <a:off x="7626427" y="1458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16346</xdr:rowOff>
    </xdr:from>
    <xdr:ext cx="469744" cy="259045"/>
    <xdr:sp macro="" textlink="">
      <xdr:nvSpPr>
        <xdr:cNvPr id="382" name="n_4mainValue【福祉施設】&#10;一人当たり面積">
          <a:extLst>
            <a:ext uri="{FF2B5EF4-FFF2-40B4-BE49-F238E27FC236}">
              <a16:creationId xmlns:a16="http://schemas.microsoft.com/office/drawing/2014/main" id="{B8C5609D-1723-46F7-B8F1-07052E52DF75}"/>
            </a:ext>
          </a:extLst>
        </xdr:cNvPr>
        <xdr:cNvSpPr txBox="1"/>
      </xdr:nvSpPr>
      <xdr:spPr>
        <a:xfrm>
          <a:off x="6737427" y="1458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A2EEFE2-C8A1-45B8-945A-67602FC8D75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4E855196-5574-477B-8F64-EEFAAAC6012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7BA8480-A188-4300-8626-83A981CB1C6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65080C43-1A3D-4F85-9C11-5FF6D311CED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BE241922-3B00-48CD-B678-71ADE1125BA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4EDE180F-5828-4ECA-A025-6779850E990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C26472A6-ABE0-4C43-944D-83893F99FF3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6476FDC0-1076-4E29-B697-F3AC192F1F1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4F1DEC15-BB89-40B6-BC4B-5D6F6B18F51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6D06FFCF-B1F8-4D07-B339-E0CA9AE48C4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8C5DA68D-5820-401A-AC5F-54C689522E4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EC528BF-5EA1-464B-8B5F-9F616A09DFB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7A48A6AD-B318-4A2E-9C77-C1458FED4F7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F7748EAD-E279-4756-BD13-A565AB739DF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88D72283-772E-4637-92EF-21223C6FE62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B5441EA4-9C80-4B0A-AD3C-9A5FB30B873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1E52B4C9-5455-44E6-9DD9-C1C53D7FE0F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7D5819BC-5EAB-4757-AD18-EAEF9B1638E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E141AE99-7478-4364-A7E7-5C4EDAD5CF4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EC370A08-A92B-44B7-BBCC-8C67B4FA574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6F9916EC-9DD1-4746-BE80-9A8582F1DF5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9F9001B2-5390-4A93-9A86-03EF88A9AF8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4A2109F8-2AC2-4521-A181-F1A354713D8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48C7F006-0E00-4614-9FC7-2B9859EA5E4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E054031-92E2-4FBC-9CE3-DA214443394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6F7C526E-F9F0-44C0-990B-9BD139E45C8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2FAA655B-AD3C-429C-8C93-020EFAD2173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F2AB7386-5566-449A-AADB-D404CC24EBB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4A953658-43CB-462F-9205-0C770DEF509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403858E6-226F-403B-8A97-916E7CA0BBD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7EF3C394-2995-474A-801B-492343FEB82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8641027E-F0B2-45BF-92AF-AC4036C7FAA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5E4504AA-20B5-4DB0-A18D-760EA618DD1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3DC35098-09C2-4BC2-B71A-2A82B6A551F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3853E191-F8E6-4ECF-914B-4A034D00A5B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B61626CA-F688-43FA-94F5-6FB6BFDBD06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CE4BCBFF-EF55-45C9-8E3F-D4C6C56F9DF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3BA7C5DD-9148-4868-B76F-8CAC51E167D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5CBE9FA7-134C-48E3-AF29-CB6852B3078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F5C5C4B9-B153-424E-B798-3A726E21115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一般廃棄物処理施設】&#10;有形固定資産減価償却率グラフ枠">
          <a:extLst>
            <a:ext uri="{FF2B5EF4-FFF2-40B4-BE49-F238E27FC236}">
              <a16:creationId xmlns:a16="http://schemas.microsoft.com/office/drawing/2014/main" id="{2EAA1158-E092-4D81-9B7E-070BFD8EE39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424" name="直線コネクタ 423">
          <a:extLst>
            <a:ext uri="{FF2B5EF4-FFF2-40B4-BE49-F238E27FC236}">
              <a16:creationId xmlns:a16="http://schemas.microsoft.com/office/drawing/2014/main" id="{8C18CF91-58C9-4C80-B517-78B2F2C4BFDD}"/>
            </a:ext>
          </a:extLst>
        </xdr:cNvPr>
        <xdr:cNvCxnSpPr/>
      </xdr:nvCxnSpPr>
      <xdr:spPr>
        <a:xfrm flipV="1">
          <a:off x="16318864" y="5774872"/>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425" name="【一般廃棄物処理施設】&#10;有形固定資産減価償却率最小値テキスト">
          <a:extLst>
            <a:ext uri="{FF2B5EF4-FFF2-40B4-BE49-F238E27FC236}">
              <a16:creationId xmlns:a16="http://schemas.microsoft.com/office/drawing/2014/main" id="{9BD174AB-2237-4FD9-A19C-B982DA044900}"/>
            </a:ext>
          </a:extLst>
        </xdr:cNvPr>
        <xdr:cNvSpPr txBox="1"/>
      </xdr:nvSpPr>
      <xdr:spPr>
        <a:xfrm>
          <a:off x="16357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426" name="直線コネクタ 425">
          <a:extLst>
            <a:ext uri="{FF2B5EF4-FFF2-40B4-BE49-F238E27FC236}">
              <a16:creationId xmlns:a16="http://schemas.microsoft.com/office/drawing/2014/main" id="{CE260B3D-3D44-40AC-93A6-89AACAB649C3}"/>
            </a:ext>
          </a:extLst>
        </xdr:cNvPr>
        <xdr:cNvCxnSpPr/>
      </xdr:nvCxnSpPr>
      <xdr:spPr>
        <a:xfrm>
          <a:off x="16230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427" name="【一般廃棄物処理施設】&#10;有形固定資産減価償却率最大値テキスト">
          <a:extLst>
            <a:ext uri="{FF2B5EF4-FFF2-40B4-BE49-F238E27FC236}">
              <a16:creationId xmlns:a16="http://schemas.microsoft.com/office/drawing/2014/main" id="{872B7F85-87F8-44C6-BC66-57DE51AA1A5A}"/>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428" name="直線コネクタ 427">
          <a:extLst>
            <a:ext uri="{FF2B5EF4-FFF2-40B4-BE49-F238E27FC236}">
              <a16:creationId xmlns:a16="http://schemas.microsoft.com/office/drawing/2014/main" id="{53885B01-5D34-45A2-8D63-13D13BEB9F27}"/>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22151</xdr:rowOff>
    </xdr:from>
    <xdr:ext cx="405111" cy="259045"/>
    <xdr:sp macro="" textlink="">
      <xdr:nvSpPr>
        <xdr:cNvPr id="429" name="【一般廃棄物処理施設】&#10;有形固定資産減価償却率平均値テキスト">
          <a:extLst>
            <a:ext uri="{FF2B5EF4-FFF2-40B4-BE49-F238E27FC236}">
              <a16:creationId xmlns:a16="http://schemas.microsoft.com/office/drawing/2014/main" id="{CA7B6E89-BA6D-4E8E-A978-79171D053567}"/>
            </a:ext>
          </a:extLst>
        </xdr:cNvPr>
        <xdr:cNvSpPr txBox="1"/>
      </xdr:nvSpPr>
      <xdr:spPr>
        <a:xfrm>
          <a:off x="16357600" y="6537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430" name="フローチャート: 判断 429">
          <a:extLst>
            <a:ext uri="{FF2B5EF4-FFF2-40B4-BE49-F238E27FC236}">
              <a16:creationId xmlns:a16="http://schemas.microsoft.com/office/drawing/2014/main" id="{1AF9B371-8200-40B5-9C9D-96182992D2C8}"/>
            </a:ext>
          </a:extLst>
        </xdr:cNvPr>
        <xdr:cNvSpPr/>
      </xdr:nvSpPr>
      <xdr:spPr>
        <a:xfrm>
          <a:off x="16268700" y="668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431" name="フローチャート: 判断 430">
          <a:extLst>
            <a:ext uri="{FF2B5EF4-FFF2-40B4-BE49-F238E27FC236}">
              <a16:creationId xmlns:a16="http://schemas.microsoft.com/office/drawing/2014/main" id="{09DAC5BE-5ACD-4533-A7B5-F0D214E683C5}"/>
            </a:ext>
          </a:extLst>
        </xdr:cNvPr>
        <xdr:cNvSpPr/>
      </xdr:nvSpPr>
      <xdr:spPr>
        <a:xfrm>
          <a:off x="15430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432" name="フローチャート: 判断 431">
          <a:extLst>
            <a:ext uri="{FF2B5EF4-FFF2-40B4-BE49-F238E27FC236}">
              <a16:creationId xmlns:a16="http://schemas.microsoft.com/office/drawing/2014/main" id="{F889E708-5B1C-4A85-8952-57657D25A1CF}"/>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433" name="フローチャート: 判断 432">
          <a:extLst>
            <a:ext uri="{FF2B5EF4-FFF2-40B4-BE49-F238E27FC236}">
              <a16:creationId xmlns:a16="http://schemas.microsoft.com/office/drawing/2014/main" id="{AAD9F023-CDA8-4C9E-999F-7B05EA05A8D7}"/>
            </a:ext>
          </a:extLst>
        </xdr:cNvPr>
        <xdr:cNvSpPr/>
      </xdr:nvSpPr>
      <xdr:spPr>
        <a:xfrm>
          <a:off x="13652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434" name="フローチャート: 判断 433">
          <a:extLst>
            <a:ext uri="{FF2B5EF4-FFF2-40B4-BE49-F238E27FC236}">
              <a16:creationId xmlns:a16="http://schemas.microsoft.com/office/drawing/2014/main" id="{7F4D2FE5-97DD-4EBB-8170-5FEED07035BC}"/>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7606FB7-7FF0-4476-9C31-1CDB81130D3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5BB10AE-FDE2-4411-85FC-2F6F00FC929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A2CCE55-5CE3-45E4-9E47-ECD96496E9C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231B2846-D11A-407E-AD3C-844C9962831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A2603E3C-BA9A-472C-945D-C32E7F71854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149497</xdr:rowOff>
    </xdr:from>
    <xdr:to>
      <xdr:col>85</xdr:col>
      <xdr:colOff>177800</xdr:colOff>
      <xdr:row>40</xdr:row>
      <xdr:rowOff>79647</xdr:rowOff>
    </xdr:to>
    <xdr:sp macro="" textlink="">
      <xdr:nvSpPr>
        <xdr:cNvPr id="440" name="楕円 439">
          <a:extLst>
            <a:ext uri="{FF2B5EF4-FFF2-40B4-BE49-F238E27FC236}">
              <a16:creationId xmlns:a16="http://schemas.microsoft.com/office/drawing/2014/main" id="{A0148407-2240-4762-BE30-5C6FBE9482D2}"/>
            </a:ext>
          </a:extLst>
        </xdr:cNvPr>
        <xdr:cNvSpPr/>
      </xdr:nvSpPr>
      <xdr:spPr>
        <a:xfrm>
          <a:off x="162687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127924</xdr:rowOff>
    </xdr:from>
    <xdr:ext cx="405111" cy="259045"/>
    <xdr:sp macro="" textlink="">
      <xdr:nvSpPr>
        <xdr:cNvPr id="441" name="【一般廃棄物処理施設】&#10;有形固定資産減価償却率該当値テキスト">
          <a:extLst>
            <a:ext uri="{FF2B5EF4-FFF2-40B4-BE49-F238E27FC236}">
              <a16:creationId xmlns:a16="http://schemas.microsoft.com/office/drawing/2014/main" id="{F68591F4-EB92-4F69-9520-C9B95998B6C7}"/>
            </a:ext>
          </a:extLst>
        </xdr:cNvPr>
        <xdr:cNvSpPr txBox="1"/>
      </xdr:nvSpPr>
      <xdr:spPr>
        <a:xfrm>
          <a:off x="16357600"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125004</xdr:rowOff>
    </xdr:from>
    <xdr:to>
      <xdr:col>81</xdr:col>
      <xdr:colOff>101600</xdr:colOff>
      <xdr:row>40</xdr:row>
      <xdr:rowOff>55154</xdr:rowOff>
    </xdr:to>
    <xdr:sp macro="" textlink="">
      <xdr:nvSpPr>
        <xdr:cNvPr id="442" name="楕円 441">
          <a:extLst>
            <a:ext uri="{FF2B5EF4-FFF2-40B4-BE49-F238E27FC236}">
              <a16:creationId xmlns:a16="http://schemas.microsoft.com/office/drawing/2014/main" id="{F65A3AEF-D5FF-4BB0-8EE9-4A510B79ABE4}"/>
            </a:ext>
          </a:extLst>
        </xdr:cNvPr>
        <xdr:cNvSpPr/>
      </xdr:nvSpPr>
      <xdr:spPr>
        <a:xfrm>
          <a:off x="15430500" y="681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4354</xdr:rowOff>
    </xdr:from>
    <xdr:to>
      <xdr:col>85</xdr:col>
      <xdr:colOff>127000</xdr:colOff>
      <xdr:row>40</xdr:row>
      <xdr:rowOff>28847</xdr:rowOff>
    </xdr:to>
    <xdr:cxnSp macro="">
      <xdr:nvCxnSpPr>
        <xdr:cNvPr id="443" name="直線コネクタ 442">
          <a:extLst>
            <a:ext uri="{FF2B5EF4-FFF2-40B4-BE49-F238E27FC236}">
              <a16:creationId xmlns:a16="http://schemas.microsoft.com/office/drawing/2014/main" id="{1FB7D9AE-D8D5-439E-8419-2BD1EDB8E0D4}"/>
            </a:ext>
          </a:extLst>
        </xdr:cNvPr>
        <xdr:cNvCxnSpPr/>
      </xdr:nvCxnSpPr>
      <xdr:spPr>
        <a:xfrm>
          <a:off x="15481300" y="686235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131535</xdr:rowOff>
    </xdr:from>
    <xdr:to>
      <xdr:col>76</xdr:col>
      <xdr:colOff>165100</xdr:colOff>
      <xdr:row>40</xdr:row>
      <xdr:rowOff>61685</xdr:rowOff>
    </xdr:to>
    <xdr:sp macro="" textlink="">
      <xdr:nvSpPr>
        <xdr:cNvPr id="444" name="楕円 443">
          <a:extLst>
            <a:ext uri="{FF2B5EF4-FFF2-40B4-BE49-F238E27FC236}">
              <a16:creationId xmlns:a16="http://schemas.microsoft.com/office/drawing/2014/main" id="{04BE5637-0F0E-4096-883F-E5876D01DB84}"/>
            </a:ext>
          </a:extLst>
        </xdr:cNvPr>
        <xdr:cNvSpPr/>
      </xdr:nvSpPr>
      <xdr:spPr>
        <a:xfrm>
          <a:off x="14541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4354</xdr:rowOff>
    </xdr:from>
    <xdr:to>
      <xdr:col>81</xdr:col>
      <xdr:colOff>50800</xdr:colOff>
      <xdr:row>40</xdr:row>
      <xdr:rowOff>10885</xdr:rowOff>
    </xdr:to>
    <xdr:cxnSp macro="">
      <xdr:nvCxnSpPr>
        <xdr:cNvPr id="445" name="直線コネクタ 444">
          <a:extLst>
            <a:ext uri="{FF2B5EF4-FFF2-40B4-BE49-F238E27FC236}">
              <a16:creationId xmlns:a16="http://schemas.microsoft.com/office/drawing/2014/main" id="{CDE2BFEC-1C27-45C3-848C-5E79F2DDBA69}"/>
            </a:ext>
          </a:extLst>
        </xdr:cNvPr>
        <xdr:cNvCxnSpPr/>
      </xdr:nvCxnSpPr>
      <xdr:spPr>
        <a:xfrm flipV="1">
          <a:off x="14592300" y="686235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98878</xdr:rowOff>
    </xdr:from>
    <xdr:to>
      <xdr:col>72</xdr:col>
      <xdr:colOff>38100</xdr:colOff>
      <xdr:row>40</xdr:row>
      <xdr:rowOff>29028</xdr:rowOff>
    </xdr:to>
    <xdr:sp macro="" textlink="">
      <xdr:nvSpPr>
        <xdr:cNvPr id="446" name="楕円 445">
          <a:extLst>
            <a:ext uri="{FF2B5EF4-FFF2-40B4-BE49-F238E27FC236}">
              <a16:creationId xmlns:a16="http://schemas.microsoft.com/office/drawing/2014/main" id="{8FCC7A37-A292-468A-B4B0-BED306C20AFD}"/>
            </a:ext>
          </a:extLst>
        </xdr:cNvPr>
        <xdr:cNvSpPr/>
      </xdr:nvSpPr>
      <xdr:spPr>
        <a:xfrm>
          <a:off x="13652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149678</xdr:rowOff>
    </xdr:from>
    <xdr:to>
      <xdr:col>76</xdr:col>
      <xdr:colOff>114300</xdr:colOff>
      <xdr:row>40</xdr:row>
      <xdr:rowOff>10885</xdr:rowOff>
    </xdr:to>
    <xdr:cxnSp macro="">
      <xdr:nvCxnSpPr>
        <xdr:cNvPr id="447" name="直線コネクタ 446">
          <a:extLst>
            <a:ext uri="{FF2B5EF4-FFF2-40B4-BE49-F238E27FC236}">
              <a16:creationId xmlns:a16="http://schemas.microsoft.com/office/drawing/2014/main" id="{3914A698-7D82-4FC4-A40F-C4629FE97F37}"/>
            </a:ext>
          </a:extLst>
        </xdr:cNvPr>
        <xdr:cNvCxnSpPr/>
      </xdr:nvCxnSpPr>
      <xdr:spPr>
        <a:xfrm>
          <a:off x="13703300" y="6836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66222</xdr:rowOff>
    </xdr:from>
    <xdr:to>
      <xdr:col>67</xdr:col>
      <xdr:colOff>101600</xdr:colOff>
      <xdr:row>39</xdr:row>
      <xdr:rowOff>167822</xdr:rowOff>
    </xdr:to>
    <xdr:sp macro="" textlink="">
      <xdr:nvSpPr>
        <xdr:cNvPr id="448" name="楕円 447">
          <a:extLst>
            <a:ext uri="{FF2B5EF4-FFF2-40B4-BE49-F238E27FC236}">
              <a16:creationId xmlns:a16="http://schemas.microsoft.com/office/drawing/2014/main" id="{B0F54A34-9778-42EE-B1F7-49FCED077C50}"/>
            </a:ext>
          </a:extLst>
        </xdr:cNvPr>
        <xdr:cNvSpPr/>
      </xdr:nvSpPr>
      <xdr:spPr>
        <a:xfrm>
          <a:off x="12763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117022</xdr:rowOff>
    </xdr:from>
    <xdr:to>
      <xdr:col>71</xdr:col>
      <xdr:colOff>177800</xdr:colOff>
      <xdr:row>39</xdr:row>
      <xdr:rowOff>149678</xdr:rowOff>
    </xdr:to>
    <xdr:cxnSp macro="">
      <xdr:nvCxnSpPr>
        <xdr:cNvPr id="449" name="直線コネクタ 448">
          <a:extLst>
            <a:ext uri="{FF2B5EF4-FFF2-40B4-BE49-F238E27FC236}">
              <a16:creationId xmlns:a16="http://schemas.microsoft.com/office/drawing/2014/main" id="{675AB48E-E0BE-414F-BEB4-091FE800F71C}"/>
            </a:ext>
          </a:extLst>
        </xdr:cNvPr>
        <xdr:cNvCxnSpPr/>
      </xdr:nvCxnSpPr>
      <xdr:spPr>
        <a:xfrm>
          <a:off x="12814300" y="6803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61884</xdr:rowOff>
    </xdr:from>
    <xdr:ext cx="405111" cy="259045"/>
    <xdr:sp macro="" textlink="">
      <xdr:nvSpPr>
        <xdr:cNvPr id="450" name="n_1aveValue【一般廃棄物処理施設】&#10;有形固定資産減価償却率">
          <a:extLst>
            <a:ext uri="{FF2B5EF4-FFF2-40B4-BE49-F238E27FC236}">
              <a16:creationId xmlns:a16="http://schemas.microsoft.com/office/drawing/2014/main" id="{C18BD006-B759-42EF-A700-B926DB38F070}"/>
            </a:ext>
          </a:extLst>
        </xdr:cNvPr>
        <xdr:cNvSpPr txBox="1"/>
      </xdr:nvSpPr>
      <xdr:spPr>
        <a:xfrm>
          <a:off x="152660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451" name="n_2aveValue【一般廃棄物処理施設】&#10;有形固定資産減価償却率">
          <a:extLst>
            <a:ext uri="{FF2B5EF4-FFF2-40B4-BE49-F238E27FC236}">
              <a16:creationId xmlns:a16="http://schemas.microsoft.com/office/drawing/2014/main" id="{E65BF3AB-2DDF-4C27-9CAC-9E99A3FF716B}"/>
            </a:ext>
          </a:extLst>
        </xdr:cNvPr>
        <xdr:cNvSpPr txBox="1"/>
      </xdr:nvSpPr>
      <xdr:spPr>
        <a:xfrm>
          <a:off x="14389744" y="635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161488</xdr:rowOff>
    </xdr:from>
    <xdr:ext cx="405111" cy="259045"/>
    <xdr:sp macro="" textlink="">
      <xdr:nvSpPr>
        <xdr:cNvPr id="452" name="n_3aveValue【一般廃棄物処理施設】&#10;有形固定資産減価償却率">
          <a:extLst>
            <a:ext uri="{FF2B5EF4-FFF2-40B4-BE49-F238E27FC236}">
              <a16:creationId xmlns:a16="http://schemas.microsoft.com/office/drawing/2014/main" id="{02C9D004-427A-40DD-B9B5-9B091A5F3501}"/>
            </a:ext>
          </a:extLst>
        </xdr:cNvPr>
        <xdr:cNvSpPr txBox="1"/>
      </xdr:nvSpPr>
      <xdr:spPr>
        <a:xfrm>
          <a:off x="13500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453" name="n_4aveValue【一般廃棄物処理施設】&#10;有形固定資産減価償却率">
          <a:extLst>
            <a:ext uri="{FF2B5EF4-FFF2-40B4-BE49-F238E27FC236}">
              <a16:creationId xmlns:a16="http://schemas.microsoft.com/office/drawing/2014/main" id="{5013CEB6-D1E5-4192-AFA9-CBF6E76BBAED}"/>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46281</xdr:rowOff>
    </xdr:from>
    <xdr:ext cx="405111" cy="259045"/>
    <xdr:sp macro="" textlink="">
      <xdr:nvSpPr>
        <xdr:cNvPr id="454" name="n_1mainValue【一般廃棄物処理施設】&#10;有形固定資産減価償却率">
          <a:extLst>
            <a:ext uri="{FF2B5EF4-FFF2-40B4-BE49-F238E27FC236}">
              <a16:creationId xmlns:a16="http://schemas.microsoft.com/office/drawing/2014/main" id="{03D73CF2-7DFA-44A7-84B1-FD8952C3B2DD}"/>
            </a:ext>
          </a:extLst>
        </xdr:cNvPr>
        <xdr:cNvSpPr txBox="1"/>
      </xdr:nvSpPr>
      <xdr:spPr>
        <a:xfrm>
          <a:off x="15266044" y="690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52812</xdr:rowOff>
    </xdr:from>
    <xdr:ext cx="405111" cy="259045"/>
    <xdr:sp macro="" textlink="">
      <xdr:nvSpPr>
        <xdr:cNvPr id="455" name="n_2mainValue【一般廃棄物処理施設】&#10;有形固定資産減価償却率">
          <a:extLst>
            <a:ext uri="{FF2B5EF4-FFF2-40B4-BE49-F238E27FC236}">
              <a16:creationId xmlns:a16="http://schemas.microsoft.com/office/drawing/2014/main" id="{AEE1F27C-AAE7-4D61-A18D-7D0B126E2745}"/>
            </a:ext>
          </a:extLst>
        </xdr:cNvPr>
        <xdr:cNvSpPr txBox="1"/>
      </xdr:nvSpPr>
      <xdr:spPr>
        <a:xfrm>
          <a:off x="143897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20155</xdr:rowOff>
    </xdr:from>
    <xdr:ext cx="405111" cy="259045"/>
    <xdr:sp macro="" textlink="">
      <xdr:nvSpPr>
        <xdr:cNvPr id="456" name="n_3mainValue【一般廃棄物処理施設】&#10;有形固定資産減価償却率">
          <a:extLst>
            <a:ext uri="{FF2B5EF4-FFF2-40B4-BE49-F238E27FC236}">
              <a16:creationId xmlns:a16="http://schemas.microsoft.com/office/drawing/2014/main" id="{6689AA6A-9501-442E-8160-228CCEEECFDF}"/>
            </a:ext>
          </a:extLst>
        </xdr:cNvPr>
        <xdr:cNvSpPr txBox="1"/>
      </xdr:nvSpPr>
      <xdr:spPr>
        <a:xfrm>
          <a:off x="135007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158949</xdr:rowOff>
    </xdr:from>
    <xdr:ext cx="405111" cy="259045"/>
    <xdr:sp macro="" textlink="">
      <xdr:nvSpPr>
        <xdr:cNvPr id="457" name="n_4mainValue【一般廃棄物処理施設】&#10;有形固定資産減価償却率">
          <a:extLst>
            <a:ext uri="{FF2B5EF4-FFF2-40B4-BE49-F238E27FC236}">
              <a16:creationId xmlns:a16="http://schemas.microsoft.com/office/drawing/2014/main" id="{50AD57D5-06FD-4DC5-9F80-94EDF6CBFE3E}"/>
            </a:ext>
          </a:extLst>
        </xdr:cNvPr>
        <xdr:cNvSpPr txBox="1"/>
      </xdr:nvSpPr>
      <xdr:spPr>
        <a:xfrm>
          <a:off x="12611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825E14D7-67BB-4F63-8428-07F4E9E8FAE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C58CE47B-E2E4-4628-8972-9D4FA643AAB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6579D791-BA46-4071-99E0-677A7875300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E90CD576-68E4-4B5F-B95E-9DAA06FCFE9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AAA05F93-8525-4AC8-8F10-42CC7B4E26B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6DA21088-C901-4E8D-9F24-72A0ABE45CC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1F9D24CD-37FB-434C-B332-E152915CD21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D115A7E1-910C-4EC6-B23A-55B826F5307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9C6CA92D-532B-4DBC-86E4-4DD889018E1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97CACCB2-68C1-4F96-9A43-5328ACA06EC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8" name="直線コネクタ 467">
          <a:extLst>
            <a:ext uri="{FF2B5EF4-FFF2-40B4-BE49-F238E27FC236}">
              <a16:creationId xmlns:a16="http://schemas.microsoft.com/office/drawing/2014/main" id="{35B090D2-B30B-429D-A609-4501C8335CB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9" name="テキスト ボックス 468">
          <a:extLst>
            <a:ext uri="{FF2B5EF4-FFF2-40B4-BE49-F238E27FC236}">
              <a16:creationId xmlns:a16="http://schemas.microsoft.com/office/drawing/2014/main" id="{CDEF61B8-98BD-4847-9CE8-28314533852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0" name="直線コネクタ 469">
          <a:extLst>
            <a:ext uri="{FF2B5EF4-FFF2-40B4-BE49-F238E27FC236}">
              <a16:creationId xmlns:a16="http://schemas.microsoft.com/office/drawing/2014/main" id="{D4137F87-E25B-4BBA-9491-15215D6CCC9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1" name="テキスト ボックス 470">
          <a:extLst>
            <a:ext uri="{FF2B5EF4-FFF2-40B4-BE49-F238E27FC236}">
              <a16:creationId xmlns:a16="http://schemas.microsoft.com/office/drawing/2014/main" id="{A60CE089-B7F4-4BE6-B080-A66C15CC11B9}"/>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2" name="直線コネクタ 471">
          <a:extLst>
            <a:ext uri="{FF2B5EF4-FFF2-40B4-BE49-F238E27FC236}">
              <a16:creationId xmlns:a16="http://schemas.microsoft.com/office/drawing/2014/main" id="{3D21CFEC-9CC4-48E5-AAEA-657580F19C3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3" name="テキスト ボックス 472">
          <a:extLst>
            <a:ext uri="{FF2B5EF4-FFF2-40B4-BE49-F238E27FC236}">
              <a16:creationId xmlns:a16="http://schemas.microsoft.com/office/drawing/2014/main" id="{8B97C32B-B212-43DC-B7EC-01BB9D9C23C4}"/>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4" name="直線コネクタ 473">
          <a:extLst>
            <a:ext uri="{FF2B5EF4-FFF2-40B4-BE49-F238E27FC236}">
              <a16:creationId xmlns:a16="http://schemas.microsoft.com/office/drawing/2014/main" id="{17EFE1F7-2554-4B91-9821-C335946A1B7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5" name="テキスト ボックス 474">
          <a:extLst>
            <a:ext uri="{FF2B5EF4-FFF2-40B4-BE49-F238E27FC236}">
              <a16:creationId xmlns:a16="http://schemas.microsoft.com/office/drawing/2014/main" id="{309C68AB-D535-4554-A208-899738DEBE3D}"/>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25C403BD-6FB5-490F-9EE8-406F4A2EB32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7" name="テキスト ボックス 476">
          <a:extLst>
            <a:ext uri="{FF2B5EF4-FFF2-40B4-BE49-F238E27FC236}">
              <a16:creationId xmlns:a16="http://schemas.microsoft.com/office/drawing/2014/main" id="{D14364A2-B3DB-4AEA-873B-71EC2887D09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一般廃棄物処理施設】&#10;一人当たり有形固定資産（償却資産）額グラフ枠">
          <a:extLst>
            <a:ext uri="{FF2B5EF4-FFF2-40B4-BE49-F238E27FC236}">
              <a16:creationId xmlns:a16="http://schemas.microsoft.com/office/drawing/2014/main" id="{6DC6BF70-4A9F-4F74-9E74-B9E57E3BA2B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479" name="直線コネクタ 478">
          <a:extLst>
            <a:ext uri="{FF2B5EF4-FFF2-40B4-BE49-F238E27FC236}">
              <a16:creationId xmlns:a16="http://schemas.microsoft.com/office/drawing/2014/main" id="{1D25F7E0-B85E-4F81-BF65-5FA7F41FF7B3}"/>
            </a:ext>
          </a:extLst>
        </xdr:cNvPr>
        <xdr:cNvCxnSpPr/>
      </xdr:nvCxnSpPr>
      <xdr:spPr>
        <a:xfrm flipV="1">
          <a:off x="22160864" y="5786143"/>
          <a:ext cx="0" cy="1358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480" name="【一般廃棄物処理施設】&#10;一人当たり有形固定資産（償却資産）額最小値テキスト">
          <a:extLst>
            <a:ext uri="{FF2B5EF4-FFF2-40B4-BE49-F238E27FC236}">
              <a16:creationId xmlns:a16="http://schemas.microsoft.com/office/drawing/2014/main" id="{52845F77-8051-434C-8030-721AB31C2B53}"/>
            </a:ext>
          </a:extLst>
        </xdr:cNvPr>
        <xdr:cNvSpPr txBox="1"/>
      </xdr:nvSpPr>
      <xdr:spPr>
        <a:xfrm>
          <a:off x="22199600" y="714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481" name="直線コネクタ 480">
          <a:extLst>
            <a:ext uri="{FF2B5EF4-FFF2-40B4-BE49-F238E27FC236}">
              <a16:creationId xmlns:a16="http://schemas.microsoft.com/office/drawing/2014/main" id="{6370C399-8985-4397-99FC-9870AE9F5646}"/>
            </a:ext>
          </a:extLst>
        </xdr:cNvPr>
        <xdr:cNvCxnSpPr/>
      </xdr:nvCxnSpPr>
      <xdr:spPr>
        <a:xfrm>
          <a:off x="22072600" y="714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482" name="【一般廃棄物処理施設】&#10;一人当たり有形固定資産（償却資産）額最大値テキスト">
          <a:extLst>
            <a:ext uri="{FF2B5EF4-FFF2-40B4-BE49-F238E27FC236}">
              <a16:creationId xmlns:a16="http://schemas.microsoft.com/office/drawing/2014/main" id="{BE42C47F-C602-4BBA-AE85-D9AE5DA3C52E}"/>
            </a:ext>
          </a:extLst>
        </xdr:cNvPr>
        <xdr:cNvSpPr txBox="1"/>
      </xdr:nvSpPr>
      <xdr:spPr>
        <a:xfrm>
          <a:off x="22199600" y="556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483" name="直線コネクタ 482">
          <a:extLst>
            <a:ext uri="{FF2B5EF4-FFF2-40B4-BE49-F238E27FC236}">
              <a16:creationId xmlns:a16="http://schemas.microsoft.com/office/drawing/2014/main" id="{107EC282-1DFA-4B02-A221-393A0C5E1FB1}"/>
            </a:ext>
          </a:extLst>
        </xdr:cNvPr>
        <xdr:cNvCxnSpPr/>
      </xdr:nvCxnSpPr>
      <xdr:spPr>
        <a:xfrm>
          <a:off x="22072600" y="57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134857</xdr:rowOff>
    </xdr:from>
    <xdr:ext cx="599010" cy="259045"/>
    <xdr:sp macro="" textlink="">
      <xdr:nvSpPr>
        <xdr:cNvPr id="484" name="【一般廃棄物処理施設】&#10;一人当たり有形固定資産（償却資産）額平均値テキスト">
          <a:extLst>
            <a:ext uri="{FF2B5EF4-FFF2-40B4-BE49-F238E27FC236}">
              <a16:creationId xmlns:a16="http://schemas.microsoft.com/office/drawing/2014/main" id="{E26AC598-005C-4418-9EEE-FF9FAF9945EE}"/>
            </a:ext>
          </a:extLst>
        </xdr:cNvPr>
        <xdr:cNvSpPr txBox="1"/>
      </xdr:nvSpPr>
      <xdr:spPr>
        <a:xfrm>
          <a:off x="22199600" y="6478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485" name="フローチャート: 判断 484">
          <a:extLst>
            <a:ext uri="{FF2B5EF4-FFF2-40B4-BE49-F238E27FC236}">
              <a16:creationId xmlns:a16="http://schemas.microsoft.com/office/drawing/2014/main" id="{A1AF8F38-9923-4F80-A568-8344790C62C7}"/>
            </a:ext>
          </a:extLst>
        </xdr:cNvPr>
        <xdr:cNvSpPr/>
      </xdr:nvSpPr>
      <xdr:spPr>
        <a:xfrm>
          <a:off x="22110700" y="662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486" name="フローチャート: 判断 485">
          <a:extLst>
            <a:ext uri="{FF2B5EF4-FFF2-40B4-BE49-F238E27FC236}">
              <a16:creationId xmlns:a16="http://schemas.microsoft.com/office/drawing/2014/main" id="{BC69552B-D0D2-4C7A-8D60-0AE88C112FA0}"/>
            </a:ext>
          </a:extLst>
        </xdr:cNvPr>
        <xdr:cNvSpPr/>
      </xdr:nvSpPr>
      <xdr:spPr>
        <a:xfrm>
          <a:off x="21272500" y="66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487" name="フローチャート: 判断 486">
          <a:extLst>
            <a:ext uri="{FF2B5EF4-FFF2-40B4-BE49-F238E27FC236}">
              <a16:creationId xmlns:a16="http://schemas.microsoft.com/office/drawing/2014/main" id="{11BBBEAD-47BD-4537-AC15-7102260D5C66}"/>
            </a:ext>
          </a:extLst>
        </xdr:cNvPr>
        <xdr:cNvSpPr/>
      </xdr:nvSpPr>
      <xdr:spPr>
        <a:xfrm>
          <a:off x="20383500" y="661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488" name="フローチャート: 判断 487">
          <a:extLst>
            <a:ext uri="{FF2B5EF4-FFF2-40B4-BE49-F238E27FC236}">
              <a16:creationId xmlns:a16="http://schemas.microsoft.com/office/drawing/2014/main" id="{2A038417-9DE0-4129-B193-4EF11FCB5F96}"/>
            </a:ext>
          </a:extLst>
        </xdr:cNvPr>
        <xdr:cNvSpPr/>
      </xdr:nvSpPr>
      <xdr:spPr>
        <a:xfrm>
          <a:off x="19494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489" name="フローチャート: 判断 488">
          <a:extLst>
            <a:ext uri="{FF2B5EF4-FFF2-40B4-BE49-F238E27FC236}">
              <a16:creationId xmlns:a16="http://schemas.microsoft.com/office/drawing/2014/main" id="{68F5A190-90D2-469A-BDBE-322EA2C90CE1}"/>
            </a:ext>
          </a:extLst>
        </xdr:cNvPr>
        <xdr:cNvSpPr/>
      </xdr:nvSpPr>
      <xdr:spPr>
        <a:xfrm>
          <a:off x="18605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46CD7FC-6956-4FDF-BFFA-6EEB441A1CB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BA9D7AEE-F1FB-434B-B7A8-7ADA6571443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4B6FF2DA-6945-4763-8E4D-FA4CAD1DFD3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A0AB0430-CB4A-4877-AE00-DE09DB18A7D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6CADE9C-2A3D-44D8-BD89-5F253A7AEAC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130739</xdr:rowOff>
    </xdr:from>
    <xdr:to>
      <xdr:col>116</xdr:col>
      <xdr:colOff>114300</xdr:colOff>
      <xdr:row>41</xdr:row>
      <xdr:rowOff>60889</xdr:rowOff>
    </xdr:to>
    <xdr:sp macro="" textlink="">
      <xdr:nvSpPr>
        <xdr:cNvPr id="495" name="楕円 494">
          <a:extLst>
            <a:ext uri="{FF2B5EF4-FFF2-40B4-BE49-F238E27FC236}">
              <a16:creationId xmlns:a16="http://schemas.microsoft.com/office/drawing/2014/main" id="{DE2855E9-2310-40C8-9275-608548BAC500}"/>
            </a:ext>
          </a:extLst>
        </xdr:cNvPr>
        <xdr:cNvSpPr/>
      </xdr:nvSpPr>
      <xdr:spPr>
        <a:xfrm>
          <a:off x="22110700" y="698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45666</xdr:rowOff>
    </xdr:from>
    <xdr:ext cx="534377" cy="259045"/>
    <xdr:sp macro="" textlink="">
      <xdr:nvSpPr>
        <xdr:cNvPr id="496" name="【一般廃棄物処理施設】&#10;一人当たり有形固定資産（償却資産）額該当値テキスト">
          <a:extLst>
            <a:ext uri="{FF2B5EF4-FFF2-40B4-BE49-F238E27FC236}">
              <a16:creationId xmlns:a16="http://schemas.microsoft.com/office/drawing/2014/main" id="{2D4D5B8A-0689-46D7-8D0D-632BDA87761D}"/>
            </a:ext>
          </a:extLst>
        </xdr:cNvPr>
        <xdr:cNvSpPr txBox="1"/>
      </xdr:nvSpPr>
      <xdr:spPr>
        <a:xfrm>
          <a:off x="22199600" y="6903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132755</xdr:rowOff>
    </xdr:from>
    <xdr:to>
      <xdr:col>112</xdr:col>
      <xdr:colOff>38100</xdr:colOff>
      <xdr:row>41</xdr:row>
      <xdr:rowOff>62905</xdr:rowOff>
    </xdr:to>
    <xdr:sp macro="" textlink="">
      <xdr:nvSpPr>
        <xdr:cNvPr id="497" name="楕円 496">
          <a:extLst>
            <a:ext uri="{FF2B5EF4-FFF2-40B4-BE49-F238E27FC236}">
              <a16:creationId xmlns:a16="http://schemas.microsoft.com/office/drawing/2014/main" id="{AFE3FEAB-A465-4299-884D-5B3CEE83A80B}"/>
            </a:ext>
          </a:extLst>
        </xdr:cNvPr>
        <xdr:cNvSpPr/>
      </xdr:nvSpPr>
      <xdr:spPr>
        <a:xfrm>
          <a:off x="21272500" y="699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10089</xdr:rowOff>
    </xdr:from>
    <xdr:to>
      <xdr:col>116</xdr:col>
      <xdr:colOff>63500</xdr:colOff>
      <xdr:row>41</xdr:row>
      <xdr:rowOff>12105</xdr:rowOff>
    </xdr:to>
    <xdr:cxnSp macro="">
      <xdr:nvCxnSpPr>
        <xdr:cNvPr id="498" name="直線コネクタ 497">
          <a:extLst>
            <a:ext uri="{FF2B5EF4-FFF2-40B4-BE49-F238E27FC236}">
              <a16:creationId xmlns:a16="http://schemas.microsoft.com/office/drawing/2014/main" id="{A61D1FA0-156C-402D-A023-5DB07E2730C3}"/>
            </a:ext>
          </a:extLst>
        </xdr:cNvPr>
        <xdr:cNvCxnSpPr/>
      </xdr:nvCxnSpPr>
      <xdr:spPr>
        <a:xfrm flipV="1">
          <a:off x="21323300" y="7039539"/>
          <a:ext cx="838200" cy="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137675</xdr:rowOff>
    </xdr:from>
    <xdr:to>
      <xdr:col>107</xdr:col>
      <xdr:colOff>101600</xdr:colOff>
      <xdr:row>41</xdr:row>
      <xdr:rowOff>67825</xdr:rowOff>
    </xdr:to>
    <xdr:sp macro="" textlink="">
      <xdr:nvSpPr>
        <xdr:cNvPr id="499" name="楕円 498">
          <a:extLst>
            <a:ext uri="{FF2B5EF4-FFF2-40B4-BE49-F238E27FC236}">
              <a16:creationId xmlns:a16="http://schemas.microsoft.com/office/drawing/2014/main" id="{49CB65A7-BA0D-4273-BBEE-338296B96F20}"/>
            </a:ext>
          </a:extLst>
        </xdr:cNvPr>
        <xdr:cNvSpPr/>
      </xdr:nvSpPr>
      <xdr:spPr>
        <a:xfrm>
          <a:off x="20383500" y="699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12105</xdr:rowOff>
    </xdr:from>
    <xdr:to>
      <xdr:col>111</xdr:col>
      <xdr:colOff>177800</xdr:colOff>
      <xdr:row>41</xdr:row>
      <xdr:rowOff>17025</xdr:rowOff>
    </xdr:to>
    <xdr:cxnSp macro="">
      <xdr:nvCxnSpPr>
        <xdr:cNvPr id="500" name="直線コネクタ 499">
          <a:extLst>
            <a:ext uri="{FF2B5EF4-FFF2-40B4-BE49-F238E27FC236}">
              <a16:creationId xmlns:a16="http://schemas.microsoft.com/office/drawing/2014/main" id="{4844B3D3-A000-45AD-A0FC-B5415DDBA495}"/>
            </a:ext>
          </a:extLst>
        </xdr:cNvPr>
        <xdr:cNvCxnSpPr/>
      </xdr:nvCxnSpPr>
      <xdr:spPr>
        <a:xfrm flipV="1">
          <a:off x="20434300" y="7041555"/>
          <a:ext cx="889000" cy="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138287</xdr:rowOff>
    </xdr:from>
    <xdr:to>
      <xdr:col>102</xdr:col>
      <xdr:colOff>165100</xdr:colOff>
      <xdr:row>41</xdr:row>
      <xdr:rowOff>68437</xdr:rowOff>
    </xdr:to>
    <xdr:sp macro="" textlink="">
      <xdr:nvSpPr>
        <xdr:cNvPr id="501" name="楕円 500">
          <a:extLst>
            <a:ext uri="{FF2B5EF4-FFF2-40B4-BE49-F238E27FC236}">
              <a16:creationId xmlns:a16="http://schemas.microsoft.com/office/drawing/2014/main" id="{B6810ECF-4786-4853-9AA0-36657FA73C40}"/>
            </a:ext>
          </a:extLst>
        </xdr:cNvPr>
        <xdr:cNvSpPr/>
      </xdr:nvSpPr>
      <xdr:spPr>
        <a:xfrm>
          <a:off x="19494500" y="699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17025</xdr:rowOff>
    </xdr:from>
    <xdr:to>
      <xdr:col>107</xdr:col>
      <xdr:colOff>50800</xdr:colOff>
      <xdr:row>41</xdr:row>
      <xdr:rowOff>17637</xdr:rowOff>
    </xdr:to>
    <xdr:cxnSp macro="">
      <xdr:nvCxnSpPr>
        <xdr:cNvPr id="502" name="直線コネクタ 501">
          <a:extLst>
            <a:ext uri="{FF2B5EF4-FFF2-40B4-BE49-F238E27FC236}">
              <a16:creationId xmlns:a16="http://schemas.microsoft.com/office/drawing/2014/main" id="{E58E3FB4-07B7-4927-AB60-AF3FEEAD36FD}"/>
            </a:ext>
          </a:extLst>
        </xdr:cNvPr>
        <xdr:cNvCxnSpPr/>
      </xdr:nvCxnSpPr>
      <xdr:spPr>
        <a:xfrm flipV="1">
          <a:off x="19545300" y="7046475"/>
          <a:ext cx="889000" cy="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139005</xdr:rowOff>
    </xdr:from>
    <xdr:to>
      <xdr:col>98</xdr:col>
      <xdr:colOff>38100</xdr:colOff>
      <xdr:row>41</xdr:row>
      <xdr:rowOff>69155</xdr:rowOff>
    </xdr:to>
    <xdr:sp macro="" textlink="">
      <xdr:nvSpPr>
        <xdr:cNvPr id="503" name="楕円 502">
          <a:extLst>
            <a:ext uri="{FF2B5EF4-FFF2-40B4-BE49-F238E27FC236}">
              <a16:creationId xmlns:a16="http://schemas.microsoft.com/office/drawing/2014/main" id="{10829F7B-63A3-471D-B25D-E387092E9B3A}"/>
            </a:ext>
          </a:extLst>
        </xdr:cNvPr>
        <xdr:cNvSpPr/>
      </xdr:nvSpPr>
      <xdr:spPr>
        <a:xfrm>
          <a:off x="18605500" y="699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17637</xdr:rowOff>
    </xdr:from>
    <xdr:to>
      <xdr:col>102</xdr:col>
      <xdr:colOff>114300</xdr:colOff>
      <xdr:row>41</xdr:row>
      <xdr:rowOff>18355</xdr:rowOff>
    </xdr:to>
    <xdr:cxnSp macro="">
      <xdr:nvCxnSpPr>
        <xdr:cNvPr id="504" name="直線コネクタ 503">
          <a:extLst>
            <a:ext uri="{FF2B5EF4-FFF2-40B4-BE49-F238E27FC236}">
              <a16:creationId xmlns:a16="http://schemas.microsoft.com/office/drawing/2014/main" id="{1D6D7B5B-9432-4545-BAA3-D5188B33AB43}"/>
            </a:ext>
          </a:extLst>
        </xdr:cNvPr>
        <xdr:cNvCxnSpPr/>
      </xdr:nvCxnSpPr>
      <xdr:spPr>
        <a:xfrm flipV="1">
          <a:off x="18656300" y="7047087"/>
          <a:ext cx="889000" cy="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46774</xdr:rowOff>
    </xdr:from>
    <xdr:ext cx="599010" cy="259045"/>
    <xdr:sp macro="" textlink="">
      <xdr:nvSpPr>
        <xdr:cNvPr id="505" name="n_1aveValue【一般廃棄物処理施設】&#10;一人当たり有形固定資産（償却資産）額">
          <a:extLst>
            <a:ext uri="{FF2B5EF4-FFF2-40B4-BE49-F238E27FC236}">
              <a16:creationId xmlns:a16="http://schemas.microsoft.com/office/drawing/2014/main" id="{11A99AA4-ECF8-4F5C-9E08-9AB2CEE3A181}"/>
            </a:ext>
          </a:extLst>
        </xdr:cNvPr>
        <xdr:cNvSpPr txBox="1"/>
      </xdr:nvSpPr>
      <xdr:spPr>
        <a:xfrm>
          <a:off x="21011095" y="6390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47643</xdr:rowOff>
    </xdr:from>
    <xdr:ext cx="599010" cy="259045"/>
    <xdr:sp macro="" textlink="">
      <xdr:nvSpPr>
        <xdr:cNvPr id="506" name="n_2aveValue【一般廃棄物処理施設】&#10;一人当たり有形固定資産（償却資産）額">
          <a:extLst>
            <a:ext uri="{FF2B5EF4-FFF2-40B4-BE49-F238E27FC236}">
              <a16:creationId xmlns:a16="http://schemas.microsoft.com/office/drawing/2014/main" id="{A29A914D-61F8-4FA2-AFC9-96DC285A2E81}"/>
            </a:ext>
          </a:extLst>
        </xdr:cNvPr>
        <xdr:cNvSpPr txBox="1"/>
      </xdr:nvSpPr>
      <xdr:spPr>
        <a:xfrm>
          <a:off x="20134795" y="639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48425</xdr:rowOff>
    </xdr:from>
    <xdr:ext cx="599010" cy="259045"/>
    <xdr:sp macro="" textlink="">
      <xdr:nvSpPr>
        <xdr:cNvPr id="507" name="n_3aveValue【一般廃棄物処理施設】&#10;一人当たり有形固定資産（償却資産）額">
          <a:extLst>
            <a:ext uri="{FF2B5EF4-FFF2-40B4-BE49-F238E27FC236}">
              <a16:creationId xmlns:a16="http://schemas.microsoft.com/office/drawing/2014/main" id="{015A6578-2EB6-490D-883E-592E2C6EABB0}"/>
            </a:ext>
          </a:extLst>
        </xdr:cNvPr>
        <xdr:cNvSpPr txBox="1"/>
      </xdr:nvSpPr>
      <xdr:spPr>
        <a:xfrm>
          <a:off x="19245795" y="639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87428</xdr:rowOff>
    </xdr:from>
    <xdr:ext cx="534377" cy="259045"/>
    <xdr:sp macro="" textlink="">
      <xdr:nvSpPr>
        <xdr:cNvPr id="508" name="n_4aveValue【一般廃棄物処理施設】&#10;一人当たり有形固定資産（償却資産）額">
          <a:extLst>
            <a:ext uri="{FF2B5EF4-FFF2-40B4-BE49-F238E27FC236}">
              <a16:creationId xmlns:a16="http://schemas.microsoft.com/office/drawing/2014/main" id="{C446DC0F-29F2-4857-A1B1-204F2561E99C}"/>
            </a:ext>
          </a:extLst>
        </xdr:cNvPr>
        <xdr:cNvSpPr txBox="1"/>
      </xdr:nvSpPr>
      <xdr:spPr>
        <a:xfrm>
          <a:off x="18389111" y="643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54032</xdr:rowOff>
    </xdr:from>
    <xdr:ext cx="534377" cy="259045"/>
    <xdr:sp macro="" textlink="">
      <xdr:nvSpPr>
        <xdr:cNvPr id="509" name="n_1mainValue【一般廃棄物処理施設】&#10;一人当たり有形固定資産（償却資産）額">
          <a:extLst>
            <a:ext uri="{FF2B5EF4-FFF2-40B4-BE49-F238E27FC236}">
              <a16:creationId xmlns:a16="http://schemas.microsoft.com/office/drawing/2014/main" id="{E672C0A0-6CF6-4529-A2B6-2B20B7A0342F}"/>
            </a:ext>
          </a:extLst>
        </xdr:cNvPr>
        <xdr:cNvSpPr txBox="1"/>
      </xdr:nvSpPr>
      <xdr:spPr>
        <a:xfrm>
          <a:off x="21043411" y="708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58952</xdr:rowOff>
    </xdr:from>
    <xdr:ext cx="534377" cy="259045"/>
    <xdr:sp macro="" textlink="">
      <xdr:nvSpPr>
        <xdr:cNvPr id="510" name="n_2mainValue【一般廃棄物処理施設】&#10;一人当たり有形固定資産（償却資産）額">
          <a:extLst>
            <a:ext uri="{FF2B5EF4-FFF2-40B4-BE49-F238E27FC236}">
              <a16:creationId xmlns:a16="http://schemas.microsoft.com/office/drawing/2014/main" id="{AD11009E-BDE1-4243-9CDF-BC752E0DE61E}"/>
            </a:ext>
          </a:extLst>
        </xdr:cNvPr>
        <xdr:cNvSpPr txBox="1"/>
      </xdr:nvSpPr>
      <xdr:spPr>
        <a:xfrm>
          <a:off x="20167111" y="7088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59564</xdr:rowOff>
    </xdr:from>
    <xdr:ext cx="534377" cy="259045"/>
    <xdr:sp macro="" textlink="">
      <xdr:nvSpPr>
        <xdr:cNvPr id="511" name="n_3mainValue【一般廃棄物処理施設】&#10;一人当たり有形固定資産（償却資産）額">
          <a:extLst>
            <a:ext uri="{FF2B5EF4-FFF2-40B4-BE49-F238E27FC236}">
              <a16:creationId xmlns:a16="http://schemas.microsoft.com/office/drawing/2014/main" id="{EE8881EC-4A05-47D7-A96A-D46CC5B3DB79}"/>
            </a:ext>
          </a:extLst>
        </xdr:cNvPr>
        <xdr:cNvSpPr txBox="1"/>
      </xdr:nvSpPr>
      <xdr:spPr>
        <a:xfrm>
          <a:off x="19278111" y="70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60282</xdr:rowOff>
    </xdr:from>
    <xdr:ext cx="534377" cy="259045"/>
    <xdr:sp macro="" textlink="">
      <xdr:nvSpPr>
        <xdr:cNvPr id="512" name="n_4mainValue【一般廃棄物処理施設】&#10;一人当たり有形固定資産（償却資産）額">
          <a:extLst>
            <a:ext uri="{FF2B5EF4-FFF2-40B4-BE49-F238E27FC236}">
              <a16:creationId xmlns:a16="http://schemas.microsoft.com/office/drawing/2014/main" id="{51E8D2BD-43CC-43CC-BFD9-D1E4570D043B}"/>
            </a:ext>
          </a:extLst>
        </xdr:cNvPr>
        <xdr:cNvSpPr txBox="1"/>
      </xdr:nvSpPr>
      <xdr:spPr>
        <a:xfrm>
          <a:off x="18389111" y="708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F1A0C0D7-90B2-4822-9954-3184878153A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9F90DED1-EEA8-4E2C-9837-608045285F0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116A3331-8E23-48FB-9B5C-D708FC88C20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DC6D581A-8AF6-489F-9D8B-2FAAA84E3C6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25A4CEBC-5174-45B7-8DB6-97B3FAA23FD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7D77EA00-18CE-44C3-8C02-92A4C1EB9D2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BAA2FCCD-A590-413E-8E07-B54C99C4138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2A8EEA0A-540F-498C-91BE-8471C712C56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B81901DE-FB8D-4E4D-9B1B-E64E602EDD4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18A0E3AC-7664-417C-895A-ECC9DFDEC8E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01762A25-D767-4883-A9AB-17B4404C6D5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4" name="直線コネクタ 523">
          <a:extLst>
            <a:ext uri="{FF2B5EF4-FFF2-40B4-BE49-F238E27FC236}">
              <a16:creationId xmlns:a16="http://schemas.microsoft.com/office/drawing/2014/main" id="{BF3C8278-8B9B-4905-981C-C18BD57BD00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5" name="テキスト ボックス 524">
          <a:extLst>
            <a:ext uri="{FF2B5EF4-FFF2-40B4-BE49-F238E27FC236}">
              <a16:creationId xmlns:a16="http://schemas.microsoft.com/office/drawing/2014/main" id="{D3B9F97B-698B-4E0D-9009-260F1858B753}"/>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6" name="直線コネクタ 525">
          <a:extLst>
            <a:ext uri="{FF2B5EF4-FFF2-40B4-BE49-F238E27FC236}">
              <a16:creationId xmlns:a16="http://schemas.microsoft.com/office/drawing/2014/main" id="{D2023E14-6F97-4489-A284-1F1A0362E85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7" name="テキスト ボックス 526">
          <a:extLst>
            <a:ext uri="{FF2B5EF4-FFF2-40B4-BE49-F238E27FC236}">
              <a16:creationId xmlns:a16="http://schemas.microsoft.com/office/drawing/2014/main" id="{0285C67A-1140-4E59-8DAA-E4CC2BC1D7A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8" name="直線コネクタ 527">
          <a:extLst>
            <a:ext uri="{FF2B5EF4-FFF2-40B4-BE49-F238E27FC236}">
              <a16:creationId xmlns:a16="http://schemas.microsoft.com/office/drawing/2014/main" id="{3183146C-EFBA-4F43-AD15-CD50808C832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9" name="テキスト ボックス 528">
          <a:extLst>
            <a:ext uri="{FF2B5EF4-FFF2-40B4-BE49-F238E27FC236}">
              <a16:creationId xmlns:a16="http://schemas.microsoft.com/office/drawing/2014/main" id="{9F3A0929-27DF-411F-B4FD-54CBCDB5182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0" name="直線コネクタ 529">
          <a:extLst>
            <a:ext uri="{FF2B5EF4-FFF2-40B4-BE49-F238E27FC236}">
              <a16:creationId xmlns:a16="http://schemas.microsoft.com/office/drawing/2014/main" id="{9EF8BFC0-A4D7-43E9-A655-26465A34FAA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1" name="テキスト ボックス 530">
          <a:extLst>
            <a:ext uri="{FF2B5EF4-FFF2-40B4-BE49-F238E27FC236}">
              <a16:creationId xmlns:a16="http://schemas.microsoft.com/office/drawing/2014/main" id="{1C2B4118-62D1-4A05-A1E0-1F856C6DCA4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2" name="直線コネクタ 531">
          <a:extLst>
            <a:ext uri="{FF2B5EF4-FFF2-40B4-BE49-F238E27FC236}">
              <a16:creationId xmlns:a16="http://schemas.microsoft.com/office/drawing/2014/main" id="{AC18D694-457B-4070-9ACC-513F1871B5A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3" name="テキスト ボックス 532">
          <a:extLst>
            <a:ext uri="{FF2B5EF4-FFF2-40B4-BE49-F238E27FC236}">
              <a16:creationId xmlns:a16="http://schemas.microsoft.com/office/drawing/2014/main" id="{E8538AAB-B794-4D95-934C-C8673895DBF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4" name="直線コネクタ 533">
          <a:extLst>
            <a:ext uri="{FF2B5EF4-FFF2-40B4-BE49-F238E27FC236}">
              <a16:creationId xmlns:a16="http://schemas.microsoft.com/office/drawing/2014/main" id="{15F652FF-47B8-47F1-BA4C-4843DCCC3FA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5" name="テキスト ボックス 534">
          <a:extLst>
            <a:ext uri="{FF2B5EF4-FFF2-40B4-BE49-F238E27FC236}">
              <a16:creationId xmlns:a16="http://schemas.microsoft.com/office/drawing/2014/main" id="{FEE7CEA5-1BA8-4B2C-BEA0-5A4863713699}"/>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D60BC6FF-84BE-4002-82DC-BC65DA9BC48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7" name="【保健センター・保健所】&#10;有形固定資産減価償却率グラフ枠">
          <a:extLst>
            <a:ext uri="{FF2B5EF4-FFF2-40B4-BE49-F238E27FC236}">
              <a16:creationId xmlns:a16="http://schemas.microsoft.com/office/drawing/2014/main" id="{31F2DDA9-7BF6-408F-B67A-8908D15BB2B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538" name="直線コネクタ 537">
          <a:extLst>
            <a:ext uri="{FF2B5EF4-FFF2-40B4-BE49-F238E27FC236}">
              <a16:creationId xmlns:a16="http://schemas.microsoft.com/office/drawing/2014/main" id="{1E112C7E-8290-4E20-94A8-571AA21C5EC0}"/>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9" name="【保健センター・保健所】&#10;有形固定資産減価償却率最小値テキスト">
          <a:extLst>
            <a:ext uri="{FF2B5EF4-FFF2-40B4-BE49-F238E27FC236}">
              <a16:creationId xmlns:a16="http://schemas.microsoft.com/office/drawing/2014/main" id="{5377BC5A-76B4-4D7E-974B-CBEE9F2EC74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40" name="直線コネクタ 539">
          <a:extLst>
            <a:ext uri="{FF2B5EF4-FFF2-40B4-BE49-F238E27FC236}">
              <a16:creationId xmlns:a16="http://schemas.microsoft.com/office/drawing/2014/main" id="{7F643321-1A44-4631-BA59-A848EC6E6C35}"/>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541" name="【保健センター・保健所】&#10;有形固定資産減価償却率最大値テキスト">
          <a:extLst>
            <a:ext uri="{FF2B5EF4-FFF2-40B4-BE49-F238E27FC236}">
              <a16:creationId xmlns:a16="http://schemas.microsoft.com/office/drawing/2014/main" id="{50C2B8BA-D025-4F9F-BABB-F6F2F7CE6C18}"/>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542" name="直線コネクタ 541">
          <a:extLst>
            <a:ext uri="{FF2B5EF4-FFF2-40B4-BE49-F238E27FC236}">
              <a16:creationId xmlns:a16="http://schemas.microsoft.com/office/drawing/2014/main" id="{54B22B55-06E6-485F-97AC-E1DE5CA1BFE7}"/>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543" name="【保健センター・保健所】&#10;有形固定資産減価償却率平均値テキスト">
          <a:extLst>
            <a:ext uri="{FF2B5EF4-FFF2-40B4-BE49-F238E27FC236}">
              <a16:creationId xmlns:a16="http://schemas.microsoft.com/office/drawing/2014/main" id="{0BB237E4-A375-4ACF-9C9F-A371E8D2E61E}"/>
            </a:ext>
          </a:extLst>
        </xdr:cNvPr>
        <xdr:cNvSpPr txBox="1"/>
      </xdr:nvSpPr>
      <xdr:spPr>
        <a:xfrm>
          <a:off x="1635760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544" name="フローチャート: 判断 543">
          <a:extLst>
            <a:ext uri="{FF2B5EF4-FFF2-40B4-BE49-F238E27FC236}">
              <a16:creationId xmlns:a16="http://schemas.microsoft.com/office/drawing/2014/main" id="{78661A80-3752-48C5-950B-135AEDDD06A8}"/>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545" name="フローチャート: 判断 544">
          <a:extLst>
            <a:ext uri="{FF2B5EF4-FFF2-40B4-BE49-F238E27FC236}">
              <a16:creationId xmlns:a16="http://schemas.microsoft.com/office/drawing/2014/main" id="{74D6D7E4-01DB-4273-A9A7-664C664D36D8}"/>
            </a:ext>
          </a:extLst>
        </xdr:cNvPr>
        <xdr:cNvSpPr/>
      </xdr:nvSpPr>
      <xdr:spPr>
        <a:xfrm>
          <a:off x="15430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46" name="フローチャート: 判断 545">
          <a:extLst>
            <a:ext uri="{FF2B5EF4-FFF2-40B4-BE49-F238E27FC236}">
              <a16:creationId xmlns:a16="http://schemas.microsoft.com/office/drawing/2014/main" id="{F8D79E4D-FCC3-4B46-B568-524594EC44AF}"/>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547" name="フローチャート: 判断 546">
          <a:extLst>
            <a:ext uri="{FF2B5EF4-FFF2-40B4-BE49-F238E27FC236}">
              <a16:creationId xmlns:a16="http://schemas.microsoft.com/office/drawing/2014/main" id="{B3B0568B-7430-4800-B6CF-C342C840EA6D}"/>
            </a:ext>
          </a:extLst>
        </xdr:cNvPr>
        <xdr:cNvSpPr/>
      </xdr:nvSpPr>
      <xdr:spPr>
        <a:xfrm>
          <a:off x="13652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548" name="フローチャート: 判断 547">
          <a:extLst>
            <a:ext uri="{FF2B5EF4-FFF2-40B4-BE49-F238E27FC236}">
              <a16:creationId xmlns:a16="http://schemas.microsoft.com/office/drawing/2014/main" id="{FEAC2A39-B9FF-4683-9B84-2540344B5EEF}"/>
            </a:ext>
          </a:extLst>
        </xdr:cNvPr>
        <xdr:cNvSpPr/>
      </xdr:nvSpPr>
      <xdr:spPr>
        <a:xfrm>
          <a:off x="127635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F0D83BAD-75F3-4ADB-80C7-69528EF8523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8314F0F-65AE-4305-BA21-5D6EC22EB8D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43A8063B-C310-4A04-9E9E-76281EFEDF3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DA079D98-E2D4-4664-B5D6-198C2C6304A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81281FDA-BB41-45F4-B353-89A4429909A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78196</xdr:rowOff>
    </xdr:from>
    <xdr:to>
      <xdr:col>85</xdr:col>
      <xdr:colOff>177800</xdr:colOff>
      <xdr:row>65</xdr:row>
      <xdr:rowOff>8346</xdr:rowOff>
    </xdr:to>
    <xdr:sp macro="" textlink="">
      <xdr:nvSpPr>
        <xdr:cNvPr id="554" name="楕円 553">
          <a:extLst>
            <a:ext uri="{FF2B5EF4-FFF2-40B4-BE49-F238E27FC236}">
              <a16:creationId xmlns:a16="http://schemas.microsoft.com/office/drawing/2014/main" id="{ED6B4878-CCA0-452C-A25A-C22225BB25DF}"/>
            </a:ext>
          </a:extLst>
        </xdr:cNvPr>
        <xdr:cNvSpPr/>
      </xdr:nvSpPr>
      <xdr:spPr>
        <a:xfrm>
          <a:off x="16268700" y="1105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164573</xdr:rowOff>
    </xdr:from>
    <xdr:ext cx="405111" cy="259045"/>
    <xdr:sp macro="" textlink="">
      <xdr:nvSpPr>
        <xdr:cNvPr id="555" name="【保健センター・保健所】&#10;有形固定資産減価償却率該当値テキスト">
          <a:extLst>
            <a:ext uri="{FF2B5EF4-FFF2-40B4-BE49-F238E27FC236}">
              <a16:creationId xmlns:a16="http://schemas.microsoft.com/office/drawing/2014/main" id="{DD022C88-7126-4D80-A1E8-AE7DA3961D6F}"/>
            </a:ext>
          </a:extLst>
        </xdr:cNvPr>
        <xdr:cNvSpPr txBox="1"/>
      </xdr:nvSpPr>
      <xdr:spPr>
        <a:xfrm>
          <a:off x="16357600" y="1096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56969</xdr:rowOff>
    </xdr:from>
    <xdr:to>
      <xdr:col>81</xdr:col>
      <xdr:colOff>101600</xdr:colOff>
      <xdr:row>64</xdr:row>
      <xdr:rowOff>158569</xdr:rowOff>
    </xdr:to>
    <xdr:sp macro="" textlink="">
      <xdr:nvSpPr>
        <xdr:cNvPr id="556" name="楕円 555">
          <a:extLst>
            <a:ext uri="{FF2B5EF4-FFF2-40B4-BE49-F238E27FC236}">
              <a16:creationId xmlns:a16="http://schemas.microsoft.com/office/drawing/2014/main" id="{724DBE77-967A-4D15-B5EF-326C0447E736}"/>
            </a:ext>
          </a:extLst>
        </xdr:cNvPr>
        <xdr:cNvSpPr/>
      </xdr:nvSpPr>
      <xdr:spPr>
        <a:xfrm>
          <a:off x="15430500" y="1102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107769</xdr:rowOff>
    </xdr:from>
    <xdr:to>
      <xdr:col>85</xdr:col>
      <xdr:colOff>127000</xdr:colOff>
      <xdr:row>64</xdr:row>
      <xdr:rowOff>128996</xdr:rowOff>
    </xdr:to>
    <xdr:cxnSp macro="">
      <xdr:nvCxnSpPr>
        <xdr:cNvPr id="557" name="直線コネクタ 556">
          <a:extLst>
            <a:ext uri="{FF2B5EF4-FFF2-40B4-BE49-F238E27FC236}">
              <a16:creationId xmlns:a16="http://schemas.microsoft.com/office/drawing/2014/main" id="{D88323D7-D92B-4108-8F28-438119F970D2}"/>
            </a:ext>
          </a:extLst>
        </xdr:cNvPr>
        <xdr:cNvCxnSpPr/>
      </xdr:nvCxnSpPr>
      <xdr:spPr>
        <a:xfrm>
          <a:off x="15481300" y="1108056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12881</xdr:rowOff>
    </xdr:from>
    <xdr:to>
      <xdr:col>76</xdr:col>
      <xdr:colOff>165100</xdr:colOff>
      <xdr:row>64</xdr:row>
      <xdr:rowOff>114481</xdr:rowOff>
    </xdr:to>
    <xdr:sp macro="" textlink="">
      <xdr:nvSpPr>
        <xdr:cNvPr id="558" name="楕円 557">
          <a:extLst>
            <a:ext uri="{FF2B5EF4-FFF2-40B4-BE49-F238E27FC236}">
              <a16:creationId xmlns:a16="http://schemas.microsoft.com/office/drawing/2014/main" id="{3B27324A-173D-46F5-9820-2575D24D9104}"/>
            </a:ext>
          </a:extLst>
        </xdr:cNvPr>
        <xdr:cNvSpPr/>
      </xdr:nvSpPr>
      <xdr:spPr>
        <a:xfrm>
          <a:off x="14541500" y="1098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63681</xdr:rowOff>
    </xdr:from>
    <xdr:to>
      <xdr:col>81</xdr:col>
      <xdr:colOff>50800</xdr:colOff>
      <xdr:row>64</xdr:row>
      <xdr:rowOff>107769</xdr:rowOff>
    </xdr:to>
    <xdr:cxnSp macro="">
      <xdr:nvCxnSpPr>
        <xdr:cNvPr id="559" name="直線コネクタ 558">
          <a:extLst>
            <a:ext uri="{FF2B5EF4-FFF2-40B4-BE49-F238E27FC236}">
              <a16:creationId xmlns:a16="http://schemas.microsoft.com/office/drawing/2014/main" id="{59CF481B-8644-4B0B-8383-D2078A1469F4}"/>
            </a:ext>
          </a:extLst>
        </xdr:cNvPr>
        <xdr:cNvCxnSpPr/>
      </xdr:nvCxnSpPr>
      <xdr:spPr>
        <a:xfrm>
          <a:off x="14592300" y="1103648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140244</xdr:rowOff>
    </xdr:from>
    <xdr:to>
      <xdr:col>72</xdr:col>
      <xdr:colOff>38100</xdr:colOff>
      <xdr:row>64</xdr:row>
      <xdr:rowOff>70394</xdr:rowOff>
    </xdr:to>
    <xdr:sp macro="" textlink="">
      <xdr:nvSpPr>
        <xdr:cNvPr id="560" name="楕円 559">
          <a:extLst>
            <a:ext uri="{FF2B5EF4-FFF2-40B4-BE49-F238E27FC236}">
              <a16:creationId xmlns:a16="http://schemas.microsoft.com/office/drawing/2014/main" id="{1FF53B9D-360B-4ADE-A55E-01FD719D6AD3}"/>
            </a:ext>
          </a:extLst>
        </xdr:cNvPr>
        <xdr:cNvSpPr/>
      </xdr:nvSpPr>
      <xdr:spPr>
        <a:xfrm>
          <a:off x="13652500" y="109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19594</xdr:rowOff>
    </xdr:from>
    <xdr:to>
      <xdr:col>76</xdr:col>
      <xdr:colOff>114300</xdr:colOff>
      <xdr:row>64</xdr:row>
      <xdr:rowOff>63681</xdr:rowOff>
    </xdr:to>
    <xdr:cxnSp macro="">
      <xdr:nvCxnSpPr>
        <xdr:cNvPr id="561" name="直線コネクタ 560">
          <a:extLst>
            <a:ext uri="{FF2B5EF4-FFF2-40B4-BE49-F238E27FC236}">
              <a16:creationId xmlns:a16="http://schemas.microsoft.com/office/drawing/2014/main" id="{462773BC-C719-4FEB-9F08-AD3F2086D86F}"/>
            </a:ext>
          </a:extLst>
        </xdr:cNvPr>
        <xdr:cNvCxnSpPr/>
      </xdr:nvCxnSpPr>
      <xdr:spPr>
        <a:xfrm>
          <a:off x="13703300" y="1099239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122283</xdr:rowOff>
    </xdr:from>
    <xdr:to>
      <xdr:col>67</xdr:col>
      <xdr:colOff>101600</xdr:colOff>
      <xdr:row>64</xdr:row>
      <xdr:rowOff>52433</xdr:rowOff>
    </xdr:to>
    <xdr:sp macro="" textlink="">
      <xdr:nvSpPr>
        <xdr:cNvPr id="562" name="楕円 561">
          <a:extLst>
            <a:ext uri="{FF2B5EF4-FFF2-40B4-BE49-F238E27FC236}">
              <a16:creationId xmlns:a16="http://schemas.microsoft.com/office/drawing/2014/main" id="{36B7F67F-20E0-4F08-8084-902D1097C9FC}"/>
            </a:ext>
          </a:extLst>
        </xdr:cNvPr>
        <xdr:cNvSpPr/>
      </xdr:nvSpPr>
      <xdr:spPr>
        <a:xfrm>
          <a:off x="12763500" y="1092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1633</xdr:rowOff>
    </xdr:from>
    <xdr:to>
      <xdr:col>71</xdr:col>
      <xdr:colOff>177800</xdr:colOff>
      <xdr:row>64</xdr:row>
      <xdr:rowOff>19594</xdr:rowOff>
    </xdr:to>
    <xdr:cxnSp macro="">
      <xdr:nvCxnSpPr>
        <xdr:cNvPr id="563" name="直線コネクタ 562">
          <a:extLst>
            <a:ext uri="{FF2B5EF4-FFF2-40B4-BE49-F238E27FC236}">
              <a16:creationId xmlns:a16="http://schemas.microsoft.com/office/drawing/2014/main" id="{03B9EB3F-91B8-4403-A194-BB46C30F2096}"/>
            </a:ext>
          </a:extLst>
        </xdr:cNvPr>
        <xdr:cNvCxnSpPr/>
      </xdr:nvCxnSpPr>
      <xdr:spPr>
        <a:xfrm>
          <a:off x="12814300" y="1097443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148970</xdr:rowOff>
    </xdr:from>
    <xdr:ext cx="405111" cy="259045"/>
    <xdr:sp macro="" textlink="">
      <xdr:nvSpPr>
        <xdr:cNvPr id="564" name="n_1aveValue【保健センター・保健所】&#10;有形固定資産減価償却率">
          <a:extLst>
            <a:ext uri="{FF2B5EF4-FFF2-40B4-BE49-F238E27FC236}">
              <a16:creationId xmlns:a16="http://schemas.microsoft.com/office/drawing/2014/main" id="{91ADFB1C-C74B-4F18-8567-294EF9820C38}"/>
            </a:ext>
          </a:extLst>
        </xdr:cNvPr>
        <xdr:cNvSpPr txBox="1"/>
      </xdr:nvSpPr>
      <xdr:spPr>
        <a:xfrm>
          <a:off x="152660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565" name="n_2aveValue【保健センター・保健所】&#10;有形固定資産減価償却率">
          <a:extLst>
            <a:ext uri="{FF2B5EF4-FFF2-40B4-BE49-F238E27FC236}">
              <a16:creationId xmlns:a16="http://schemas.microsoft.com/office/drawing/2014/main" id="{EFA7099D-6A69-47E3-B2E0-5E80CAE7B24E}"/>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566" name="n_3aveValue【保健センター・保健所】&#10;有形固定資産減価償却率">
          <a:extLst>
            <a:ext uri="{FF2B5EF4-FFF2-40B4-BE49-F238E27FC236}">
              <a16:creationId xmlns:a16="http://schemas.microsoft.com/office/drawing/2014/main" id="{F5E1537B-E3A3-4DF6-91DC-12EF4F0686A4}"/>
            </a:ext>
          </a:extLst>
        </xdr:cNvPr>
        <xdr:cNvSpPr txBox="1"/>
      </xdr:nvSpPr>
      <xdr:spPr>
        <a:xfrm>
          <a:off x="13500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macro="" textlink="">
      <xdr:nvSpPr>
        <xdr:cNvPr id="567" name="n_4aveValue【保健センター・保健所】&#10;有形固定資産減価償却率">
          <a:extLst>
            <a:ext uri="{FF2B5EF4-FFF2-40B4-BE49-F238E27FC236}">
              <a16:creationId xmlns:a16="http://schemas.microsoft.com/office/drawing/2014/main" id="{7CBAEE83-AE03-4B75-A4E7-DE5D9B1D45C9}"/>
            </a:ext>
          </a:extLst>
        </xdr:cNvPr>
        <xdr:cNvSpPr txBox="1"/>
      </xdr:nvSpPr>
      <xdr:spPr>
        <a:xfrm>
          <a:off x="12611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149696</xdr:rowOff>
    </xdr:from>
    <xdr:ext cx="405111" cy="259045"/>
    <xdr:sp macro="" textlink="">
      <xdr:nvSpPr>
        <xdr:cNvPr id="568" name="n_1mainValue【保健センター・保健所】&#10;有形固定資産減価償却率">
          <a:extLst>
            <a:ext uri="{FF2B5EF4-FFF2-40B4-BE49-F238E27FC236}">
              <a16:creationId xmlns:a16="http://schemas.microsoft.com/office/drawing/2014/main" id="{5D2CF88F-5937-4998-ABE7-22BA36C3FEB2}"/>
            </a:ext>
          </a:extLst>
        </xdr:cNvPr>
        <xdr:cNvSpPr txBox="1"/>
      </xdr:nvSpPr>
      <xdr:spPr>
        <a:xfrm>
          <a:off x="15266044" y="1112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105608</xdr:rowOff>
    </xdr:from>
    <xdr:ext cx="405111" cy="259045"/>
    <xdr:sp macro="" textlink="">
      <xdr:nvSpPr>
        <xdr:cNvPr id="569" name="n_2mainValue【保健センター・保健所】&#10;有形固定資産減価償却率">
          <a:extLst>
            <a:ext uri="{FF2B5EF4-FFF2-40B4-BE49-F238E27FC236}">
              <a16:creationId xmlns:a16="http://schemas.microsoft.com/office/drawing/2014/main" id="{6D66B98D-2F09-46B0-BE29-29F519E0D35F}"/>
            </a:ext>
          </a:extLst>
        </xdr:cNvPr>
        <xdr:cNvSpPr txBox="1"/>
      </xdr:nvSpPr>
      <xdr:spPr>
        <a:xfrm>
          <a:off x="14389744" y="1107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61521</xdr:rowOff>
    </xdr:from>
    <xdr:ext cx="405111" cy="259045"/>
    <xdr:sp macro="" textlink="">
      <xdr:nvSpPr>
        <xdr:cNvPr id="570" name="n_3mainValue【保健センター・保健所】&#10;有形固定資産減価償却率">
          <a:extLst>
            <a:ext uri="{FF2B5EF4-FFF2-40B4-BE49-F238E27FC236}">
              <a16:creationId xmlns:a16="http://schemas.microsoft.com/office/drawing/2014/main" id="{06796F5C-EEAB-437C-BA28-FE2DE1830B6A}"/>
            </a:ext>
          </a:extLst>
        </xdr:cNvPr>
        <xdr:cNvSpPr txBox="1"/>
      </xdr:nvSpPr>
      <xdr:spPr>
        <a:xfrm>
          <a:off x="13500744" y="1103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43560</xdr:rowOff>
    </xdr:from>
    <xdr:ext cx="405111" cy="259045"/>
    <xdr:sp macro="" textlink="">
      <xdr:nvSpPr>
        <xdr:cNvPr id="571" name="n_4mainValue【保健センター・保健所】&#10;有形固定資産減価償却率">
          <a:extLst>
            <a:ext uri="{FF2B5EF4-FFF2-40B4-BE49-F238E27FC236}">
              <a16:creationId xmlns:a16="http://schemas.microsoft.com/office/drawing/2014/main" id="{ACE30072-016D-4BF4-9D83-38ADF76F7CA3}"/>
            </a:ext>
          </a:extLst>
        </xdr:cNvPr>
        <xdr:cNvSpPr txBox="1"/>
      </xdr:nvSpPr>
      <xdr:spPr>
        <a:xfrm>
          <a:off x="12611744" y="1101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2" name="正方形/長方形 571">
          <a:extLst>
            <a:ext uri="{FF2B5EF4-FFF2-40B4-BE49-F238E27FC236}">
              <a16:creationId xmlns:a16="http://schemas.microsoft.com/office/drawing/2014/main" id="{CD7E3DDD-B02A-4EB9-BAE8-23AE7208DAE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3" name="正方形/長方形 572">
          <a:extLst>
            <a:ext uri="{FF2B5EF4-FFF2-40B4-BE49-F238E27FC236}">
              <a16:creationId xmlns:a16="http://schemas.microsoft.com/office/drawing/2014/main" id="{4F457CE2-2B84-4ED6-9E0D-321F1C1E174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4" name="正方形/長方形 573">
          <a:extLst>
            <a:ext uri="{FF2B5EF4-FFF2-40B4-BE49-F238E27FC236}">
              <a16:creationId xmlns:a16="http://schemas.microsoft.com/office/drawing/2014/main" id="{2BF8F164-1809-4E5F-892C-40341575EBA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5" name="正方形/長方形 574">
          <a:extLst>
            <a:ext uri="{FF2B5EF4-FFF2-40B4-BE49-F238E27FC236}">
              <a16:creationId xmlns:a16="http://schemas.microsoft.com/office/drawing/2014/main" id="{F5DF040E-D554-4FD3-8212-9FFEB96FCF5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6" name="正方形/長方形 575">
          <a:extLst>
            <a:ext uri="{FF2B5EF4-FFF2-40B4-BE49-F238E27FC236}">
              <a16:creationId xmlns:a16="http://schemas.microsoft.com/office/drawing/2014/main" id="{1E8BDF1F-964D-49DF-BFA3-CEA6DD0FB77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7" name="正方形/長方形 576">
          <a:extLst>
            <a:ext uri="{FF2B5EF4-FFF2-40B4-BE49-F238E27FC236}">
              <a16:creationId xmlns:a16="http://schemas.microsoft.com/office/drawing/2014/main" id="{FA53EB8F-58EE-4AC7-96E3-B7C2EDE1D44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8" name="正方形/長方形 577">
          <a:extLst>
            <a:ext uri="{FF2B5EF4-FFF2-40B4-BE49-F238E27FC236}">
              <a16:creationId xmlns:a16="http://schemas.microsoft.com/office/drawing/2014/main" id="{9B94AA7F-0954-4FCA-A00A-A74227335C4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9" name="正方形/長方形 578">
          <a:extLst>
            <a:ext uri="{FF2B5EF4-FFF2-40B4-BE49-F238E27FC236}">
              <a16:creationId xmlns:a16="http://schemas.microsoft.com/office/drawing/2014/main" id="{5F9DD455-8527-44B7-A637-1B60BF640BB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0" name="テキスト ボックス 579">
          <a:extLst>
            <a:ext uri="{FF2B5EF4-FFF2-40B4-BE49-F238E27FC236}">
              <a16:creationId xmlns:a16="http://schemas.microsoft.com/office/drawing/2014/main" id="{9720B1C3-5870-4162-8BC7-D7975EC90F7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1" name="直線コネクタ 580">
          <a:extLst>
            <a:ext uri="{FF2B5EF4-FFF2-40B4-BE49-F238E27FC236}">
              <a16:creationId xmlns:a16="http://schemas.microsoft.com/office/drawing/2014/main" id="{9EE388CB-0D47-44B8-B0FD-888F6146C0F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B38C0044-E576-47D0-AFD4-3F070C8B99E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0396625B-B6D0-4811-8A86-3BDF57A5239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6FF6112B-F8B6-4647-AD61-925794A22775}"/>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FF2806F2-2B76-4D85-B759-2FD81D43A17D}"/>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818A708F-99FA-4583-A720-91A168E5C95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B1A3F5F7-4843-4037-AD60-EFB193835B67}"/>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10538521-B017-496D-A6AD-730E08C1EE9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2A12B8B6-7DC2-4DD0-9A42-FC96C18005F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BDC5B4A3-5BD3-41E4-811F-E108E7B9F8F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B55A4E44-5A9B-463E-AC04-46A8CAF09C0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保健センター・保健所】&#10;一人当たり面積グラフ枠">
          <a:extLst>
            <a:ext uri="{FF2B5EF4-FFF2-40B4-BE49-F238E27FC236}">
              <a16:creationId xmlns:a16="http://schemas.microsoft.com/office/drawing/2014/main" id="{1CB17394-62DB-4E7B-9EF9-E3A49C71221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593" name="直線コネクタ 592">
          <a:extLst>
            <a:ext uri="{FF2B5EF4-FFF2-40B4-BE49-F238E27FC236}">
              <a16:creationId xmlns:a16="http://schemas.microsoft.com/office/drawing/2014/main" id="{6ABAABBB-EF3B-4724-B5DF-FD022F196913}"/>
            </a:ext>
          </a:extLst>
        </xdr:cNvPr>
        <xdr:cNvCxnSpPr/>
      </xdr:nvCxnSpPr>
      <xdr:spPr>
        <a:xfrm flipV="1">
          <a:off x="22160864" y="9564624"/>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594" name="【保健センター・保健所】&#10;一人当たり面積最小値テキスト">
          <a:extLst>
            <a:ext uri="{FF2B5EF4-FFF2-40B4-BE49-F238E27FC236}">
              <a16:creationId xmlns:a16="http://schemas.microsoft.com/office/drawing/2014/main" id="{00EB847C-76EA-4BBF-95D0-AC9E426B0FDD}"/>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595" name="直線コネクタ 594">
          <a:extLst>
            <a:ext uri="{FF2B5EF4-FFF2-40B4-BE49-F238E27FC236}">
              <a16:creationId xmlns:a16="http://schemas.microsoft.com/office/drawing/2014/main" id="{F85AB531-AFD6-449E-8F59-97C952BE7417}"/>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596" name="【保健センター・保健所】&#10;一人当たり面積最大値テキスト">
          <a:extLst>
            <a:ext uri="{FF2B5EF4-FFF2-40B4-BE49-F238E27FC236}">
              <a16:creationId xmlns:a16="http://schemas.microsoft.com/office/drawing/2014/main" id="{3889EE73-FB9F-4E30-B7AD-7D752DCBF677}"/>
            </a:ext>
          </a:extLst>
        </xdr:cNvPr>
        <xdr:cNvSpPr txBox="1"/>
      </xdr:nvSpPr>
      <xdr:spPr>
        <a:xfrm>
          <a:off x="22199600" y="933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597" name="直線コネクタ 596">
          <a:extLst>
            <a:ext uri="{FF2B5EF4-FFF2-40B4-BE49-F238E27FC236}">
              <a16:creationId xmlns:a16="http://schemas.microsoft.com/office/drawing/2014/main" id="{DB1BDFFD-9943-48DB-9E89-F9F0F2B0751B}"/>
            </a:ext>
          </a:extLst>
        </xdr:cNvPr>
        <xdr:cNvCxnSpPr/>
      </xdr:nvCxnSpPr>
      <xdr:spPr>
        <a:xfrm>
          <a:off x="22072600" y="956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125239</xdr:rowOff>
    </xdr:from>
    <xdr:ext cx="469744" cy="259045"/>
    <xdr:sp macro="" textlink="">
      <xdr:nvSpPr>
        <xdr:cNvPr id="598" name="【保健センター・保健所】&#10;一人当たり面積平均値テキスト">
          <a:extLst>
            <a:ext uri="{FF2B5EF4-FFF2-40B4-BE49-F238E27FC236}">
              <a16:creationId xmlns:a16="http://schemas.microsoft.com/office/drawing/2014/main" id="{47BC2A1D-7FCA-4892-B0F1-771FFC73D540}"/>
            </a:ext>
          </a:extLst>
        </xdr:cNvPr>
        <xdr:cNvSpPr txBox="1"/>
      </xdr:nvSpPr>
      <xdr:spPr>
        <a:xfrm>
          <a:off x="22199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599" name="フローチャート: 判断 598">
          <a:extLst>
            <a:ext uri="{FF2B5EF4-FFF2-40B4-BE49-F238E27FC236}">
              <a16:creationId xmlns:a16="http://schemas.microsoft.com/office/drawing/2014/main" id="{F36E6978-8025-4DF6-920B-E592F0B835CD}"/>
            </a:ext>
          </a:extLst>
        </xdr:cNvPr>
        <xdr:cNvSpPr/>
      </xdr:nvSpPr>
      <xdr:spPr>
        <a:xfrm>
          <a:off x="22110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600" name="フローチャート: 判断 599">
          <a:extLst>
            <a:ext uri="{FF2B5EF4-FFF2-40B4-BE49-F238E27FC236}">
              <a16:creationId xmlns:a16="http://schemas.microsoft.com/office/drawing/2014/main" id="{CDAAB7B3-A95C-469C-BB5D-76CB0A57DB0B}"/>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601" name="フローチャート: 判断 600">
          <a:extLst>
            <a:ext uri="{FF2B5EF4-FFF2-40B4-BE49-F238E27FC236}">
              <a16:creationId xmlns:a16="http://schemas.microsoft.com/office/drawing/2014/main" id="{F12E4F9D-5739-4A5F-A31E-AD3C2AF8D53C}"/>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602" name="フローチャート: 判断 601">
          <a:extLst>
            <a:ext uri="{FF2B5EF4-FFF2-40B4-BE49-F238E27FC236}">
              <a16:creationId xmlns:a16="http://schemas.microsoft.com/office/drawing/2014/main" id="{905C012B-A069-4CB2-A5B3-AE121293D4DB}"/>
            </a:ext>
          </a:extLst>
        </xdr:cNvPr>
        <xdr:cNvSpPr/>
      </xdr:nvSpPr>
      <xdr:spPr>
        <a:xfrm>
          <a:off x="19494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74930</xdr:rowOff>
    </xdr:from>
    <xdr:to>
      <xdr:col>98</xdr:col>
      <xdr:colOff>38100</xdr:colOff>
      <xdr:row>62</xdr:row>
      <xdr:rowOff>5080</xdr:rowOff>
    </xdr:to>
    <xdr:sp macro="" textlink="">
      <xdr:nvSpPr>
        <xdr:cNvPr id="603" name="フローチャート: 判断 602">
          <a:extLst>
            <a:ext uri="{FF2B5EF4-FFF2-40B4-BE49-F238E27FC236}">
              <a16:creationId xmlns:a16="http://schemas.microsoft.com/office/drawing/2014/main" id="{199F9A8A-779B-4497-BF7D-DB6C3F8814C7}"/>
            </a:ext>
          </a:extLst>
        </xdr:cNvPr>
        <xdr:cNvSpPr/>
      </xdr:nvSpPr>
      <xdr:spPr>
        <a:xfrm>
          <a:off x="18605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74D713F-2668-4C0D-B1FF-28E898CC8A8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8EF998B-9A97-4836-948F-EDFD2661DB0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14E31EEE-1D8B-4AAA-B081-197F3D77916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1D1DA574-4D0C-4871-99F3-A31E9B4DE9B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97969113-5194-4457-9B29-D03DDE9A904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141224</xdr:rowOff>
    </xdr:from>
    <xdr:to>
      <xdr:col>116</xdr:col>
      <xdr:colOff>114300</xdr:colOff>
      <xdr:row>63</xdr:row>
      <xdr:rowOff>71374</xdr:rowOff>
    </xdr:to>
    <xdr:sp macro="" textlink="">
      <xdr:nvSpPr>
        <xdr:cNvPr id="609" name="楕円 608">
          <a:extLst>
            <a:ext uri="{FF2B5EF4-FFF2-40B4-BE49-F238E27FC236}">
              <a16:creationId xmlns:a16="http://schemas.microsoft.com/office/drawing/2014/main" id="{F8D2D9FC-CCA9-4302-9EED-3766BD8AFFBE}"/>
            </a:ext>
          </a:extLst>
        </xdr:cNvPr>
        <xdr:cNvSpPr/>
      </xdr:nvSpPr>
      <xdr:spPr>
        <a:xfrm>
          <a:off x="221107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119651</xdr:rowOff>
    </xdr:from>
    <xdr:ext cx="469744" cy="259045"/>
    <xdr:sp macro="" textlink="">
      <xdr:nvSpPr>
        <xdr:cNvPr id="610" name="【保健センター・保健所】&#10;一人当たり面積該当値テキスト">
          <a:extLst>
            <a:ext uri="{FF2B5EF4-FFF2-40B4-BE49-F238E27FC236}">
              <a16:creationId xmlns:a16="http://schemas.microsoft.com/office/drawing/2014/main" id="{90BAAD3A-4719-47DF-9214-8DBCA5627508}"/>
            </a:ext>
          </a:extLst>
        </xdr:cNvPr>
        <xdr:cNvSpPr txBox="1"/>
      </xdr:nvSpPr>
      <xdr:spPr>
        <a:xfrm>
          <a:off x="22199600"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141224</xdr:rowOff>
    </xdr:from>
    <xdr:to>
      <xdr:col>112</xdr:col>
      <xdr:colOff>38100</xdr:colOff>
      <xdr:row>63</xdr:row>
      <xdr:rowOff>71374</xdr:rowOff>
    </xdr:to>
    <xdr:sp macro="" textlink="">
      <xdr:nvSpPr>
        <xdr:cNvPr id="611" name="楕円 610">
          <a:extLst>
            <a:ext uri="{FF2B5EF4-FFF2-40B4-BE49-F238E27FC236}">
              <a16:creationId xmlns:a16="http://schemas.microsoft.com/office/drawing/2014/main" id="{7F21682B-B127-49C8-B7BA-7B19A6BF1F09}"/>
            </a:ext>
          </a:extLst>
        </xdr:cNvPr>
        <xdr:cNvSpPr/>
      </xdr:nvSpPr>
      <xdr:spPr>
        <a:xfrm>
          <a:off x="21272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20574</xdr:rowOff>
    </xdr:from>
    <xdr:to>
      <xdr:col>116</xdr:col>
      <xdr:colOff>63500</xdr:colOff>
      <xdr:row>63</xdr:row>
      <xdr:rowOff>20574</xdr:rowOff>
    </xdr:to>
    <xdr:cxnSp macro="">
      <xdr:nvCxnSpPr>
        <xdr:cNvPr id="612" name="直線コネクタ 611">
          <a:extLst>
            <a:ext uri="{FF2B5EF4-FFF2-40B4-BE49-F238E27FC236}">
              <a16:creationId xmlns:a16="http://schemas.microsoft.com/office/drawing/2014/main" id="{879AF489-05DD-433E-9A50-E7C6969F4C04}"/>
            </a:ext>
          </a:extLst>
        </xdr:cNvPr>
        <xdr:cNvCxnSpPr/>
      </xdr:nvCxnSpPr>
      <xdr:spPr>
        <a:xfrm>
          <a:off x="21323300" y="10821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145796</xdr:rowOff>
    </xdr:from>
    <xdr:to>
      <xdr:col>107</xdr:col>
      <xdr:colOff>101600</xdr:colOff>
      <xdr:row>63</xdr:row>
      <xdr:rowOff>75946</xdr:rowOff>
    </xdr:to>
    <xdr:sp macro="" textlink="">
      <xdr:nvSpPr>
        <xdr:cNvPr id="613" name="楕円 612">
          <a:extLst>
            <a:ext uri="{FF2B5EF4-FFF2-40B4-BE49-F238E27FC236}">
              <a16:creationId xmlns:a16="http://schemas.microsoft.com/office/drawing/2014/main" id="{2E00E72D-0B5B-451B-B759-F72BD7364492}"/>
            </a:ext>
          </a:extLst>
        </xdr:cNvPr>
        <xdr:cNvSpPr/>
      </xdr:nvSpPr>
      <xdr:spPr>
        <a:xfrm>
          <a:off x="20383500" y="1077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20574</xdr:rowOff>
    </xdr:from>
    <xdr:to>
      <xdr:col>111</xdr:col>
      <xdr:colOff>177800</xdr:colOff>
      <xdr:row>63</xdr:row>
      <xdr:rowOff>25146</xdr:rowOff>
    </xdr:to>
    <xdr:cxnSp macro="">
      <xdr:nvCxnSpPr>
        <xdr:cNvPr id="614" name="直線コネクタ 613">
          <a:extLst>
            <a:ext uri="{FF2B5EF4-FFF2-40B4-BE49-F238E27FC236}">
              <a16:creationId xmlns:a16="http://schemas.microsoft.com/office/drawing/2014/main" id="{74CF6E86-2DBA-4257-A942-71249064C42E}"/>
            </a:ext>
          </a:extLst>
        </xdr:cNvPr>
        <xdr:cNvCxnSpPr/>
      </xdr:nvCxnSpPr>
      <xdr:spPr>
        <a:xfrm flipV="1">
          <a:off x="20434300" y="108219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145796</xdr:rowOff>
    </xdr:from>
    <xdr:to>
      <xdr:col>102</xdr:col>
      <xdr:colOff>165100</xdr:colOff>
      <xdr:row>63</xdr:row>
      <xdr:rowOff>75946</xdr:rowOff>
    </xdr:to>
    <xdr:sp macro="" textlink="">
      <xdr:nvSpPr>
        <xdr:cNvPr id="615" name="楕円 614">
          <a:extLst>
            <a:ext uri="{FF2B5EF4-FFF2-40B4-BE49-F238E27FC236}">
              <a16:creationId xmlns:a16="http://schemas.microsoft.com/office/drawing/2014/main" id="{48CDEAD6-F88C-4DC6-90B5-CF5AF05AB1D9}"/>
            </a:ext>
          </a:extLst>
        </xdr:cNvPr>
        <xdr:cNvSpPr/>
      </xdr:nvSpPr>
      <xdr:spPr>
        <a:xfrm>
          <a:off x="19494500" y="1077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25146</xdr:rowOff>
    </xdr:from>
    <xdr:to>
      <xdr:col>107</xdr:col>
      <xdr:colOff>50800</xdr:colOff>
      <xdr:row>63</xdr:row>
      <xdr:rowOff>25146</xdr:rowOff>
    </xdr:to>
    <xdr:cxnSp macro="">
      <xdr:nvCxnSpPr>
        <xdr:cNvPr id="616" name="直線コネクタ 615">
          <a:extLst>
            <a:ext uri="{FF2B5EF4-FFF2-40B4-BE49-F238E27FC236}">
              <a16:creationId xmlns:a16="http://schemas.microsoft.com/office/drawing/2014/main" id="{DD05A8E8-A8DB-446B-AC79-15C919489097}"/>
            </a:ext>
          </a:extLst>
        </xdr:cNvPr>
        <xdr:cNvCxnSpPr/>
      </xdr:nvCxnSpPr>
      <xdr:spPr>
        <a:xfrm>
          <a:off x="19545300" y="108264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145796</xdr:rowOff>
    </xdr:from>
    <xdr:to>
      <xdr:col>98</xdr:col>
      <xdr:colOff>38100</xdr:colOff>
      <xdr:row>63</xdr:row>
      <xdr:rowOff>75946</xdr:rowOff>
    </xdr:to>
    <xdr:sp macro="" textlink="">
      <xdr:nvSpPr>
        <xdr:cNvPr id="617" name="楕円 616">
          <a:extLst>
            <a:ext uri="{FF2B5EF4-FFF2-40B4-BE49-F238E27FC236}">
              <a16:creationId xmlns:a16="http://schemas.microsoft.com/office/drawing/2014/main" id="{AF6DB103-62CF-4F72-A90C-AB66FC0EC5B4}"/>
            </a:ext>
          </a:extLst>
        </xdr:cNvPr>
        <xdr:cNvSpPr/>
      </xdr:nvSpPr>
      <xdr:spPr>
        <a:xfrm>
          <a:off x="18605500" y="1077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25146</xdr:rowOff>
    </xdr:from>
    <xdr:to>
      <xdr:col>102</xdr:col>
      <xdr:colOff>114300</xdr:colOff>
      <xdr:row>63</xdr:row>
      <xdr:rowOff>25146</xdr:rowOff>
    </xdr:to>
    <xdr:cxnSp macro="">
      <xdr:nvCxnSpPr>
        <xdr:cNvPr id="618" name="直線コネクタ 617">
          <a:extLst>
            <a:ext uri="{FF2B5EF4-FFF2-40B4-BE49-F238E27FC236}">
              <a16:creationId xmlns:a16="http://schemas.microsoft.com/office/drawing/2014/main" id="{C23D42F6-6CDC-446C-B392-C747BF76393A}"/>
            </a:ext>
          </a:extLst>
        </xdr:cNvPr>
        <xdr:cNvCxnSpPr/>
      </xdr:nvCxnSpPr>
      <xdr:spPr>
        <a:xfrm>
          <a:off x="18656300" y="108264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67327</xdr:rowOff>
    </xdr:from>
    <xdr:ext cx="469744" cy="259045"/>
    <xdr:sp macro="" textlink="">
      <xdr:nvSpPr>
        <xdr:cNvPr id="619" name="n_1aveValue【保健センター・保健所】&#10;一人当たり面積">
          <a:extLst>
            <a:ext uri="{FF2B5EF4-FFF2-40B4-BE49-F238E27FC236}">
              <a16:creationId xmlns:a16="http://schemas.microsoft.com/office/drawing/2014/main" id="{34943072-5865-490D-BC3E-964C22DBCB11}"/>
            </a:ext>
          </a:extLst>
        </xdr:cNvPr>
        <xdr:cNvSpPr txBox="1"/>
      </xdr:nvSpPr>
      <xdr:spPr>
        <a:xfrm>
          <a:off x="21075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620" name="n_2aveValue【保健センター・保健所】&#10;一人当たり面積">
          <a:extLst>
            <a:ext uri="{FF2B5EF4-FFF2-40B4-BE49-F238E27FC236}">
              <a16:creationId xmlns:a16="http://schemas.microsoft.com/office/drawing/2014/main" id="{6394D470-1C6E-4012-83A1-34FB479442E8}"/>
            </a:ext>
          </a:extLst>
        </xdr:cNvPr>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49039</xdr:rowOff>
    </xdr:from>
    <xdr:ext cx="469744" cy="259045"/>
    <xdr:sp macro="" textlink="">
      <xdr:nvSpPr>
        <xdr:cNvPr id="621" name="n_3aveValue【保健センター・保健所】&#10;一人当たり面積">
          <a:extLst>
            <a:ext uri="{FF2B5EF4-FFF2-40B4-BE49-F238E27FC236}">
              <a16:creationId xmlns:a16="http://schemas.microsoft.com/office/drawing/2014/main" id="{76127377-52B8-4D31-9D2C-9A6299BDE4A4}"/>
            </a:ext>
          </a:extLst>
        </xdr:cNvPr>
        <xdr:cNvSpPr txBox="1"/>
      </xdr:nvSpPr>
      <xdr:spPr>
        <a:xfrm>
          <a:off x="19310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21607</xdr:rowOff>
    </xdr:from>
    <xdr:ext cx="469744" cy="259045"/>
    <xdr:sp macro="" textlink="">
      <xdr:nvSpPr>
        <xdr:cNvPr id="622" name="n_4aveValue【保健センター・保健所】&#10;一人当たり面積">
          <a:extLst>
            <a:ext uri="{FF2B5EF4-FFF2-40B4-BE49-F238E27FC236}">
              <a16:creationId xmlns:a16="http://schemas.microsoft.com/office/drawing/2014/main" id="{DE90A693-0558-4154-8229-FAED560DA3B8}"/>
            </a:ext>
          </a:extLst>
        </xdr:cNvPr>
        <xdr:cNvSpPr txBox="1"/>
      </xdr:nvSpPr>
      <xdr:spPr>
        <a:xfrm>
          <a:off x="18421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62501</xdr:rowOff>
    </xdr:from>
    <xdr:ext cx="469744" cy="259045"/>
    <xdr:sp macro="" textlink="">
      <xdr:nvSpPr>
        <xdr:cNvPr id="623" name="n_1mainValue【保健センター・保健所】&#10;一人当たり面積">
          <a:extLst>
            <a:ext uri="{FF2B5EF4-FFF2-40B4-BE49-F238E27FC236}">
              <a16:creationId xmlns:a16="http://schemas.microsoft.com/office/drawing/2014/main" id="{D92BC354-65EE-4FDD-BF37-B171CEFABA2B}"/>
            </a:ext>
          </a:extLst>
        </xdr:cNvPr>
        <xdr:cNvSpPr txBox="1"/>
      </xdr:nvSpPr>
      <xdr:spPr>
        <a:xfrm>
          <a:off x="21075727" y="108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67073</xdr:rowOff>
    </xdr:from>
    <xdr:ext cx="469744" cy="259045"/>
    <xdr:sp macro="" textlink="">
      <xdr:nvSpPr>
        <xdr:cNvPr id="624" name="n_2mainValue【保健センター・保健所】&#10;一人当たり面積">
          <a:extLst>
            <a:ext uri="{FF2B5EF4-FFF2-40B4-BE49-F238E27FC236}">
              <a16:creationId xmlns:a16="http://schemas.microsoft.com/office/drawing/2014/main" id="{7312F655-B45A-41EB-91AE-39912A65D81E}"/>
            </a:ext>
          </a:extLst>
        </xdr:cNvPr>
        <xdr:cNvSpPr txBox="1"/>
      </xdr:nvSpPr>
      <xdr:spPr>
        <a:xfrm>
          <a:off x="20199427" y="108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67073</xdr:rowOff>
    </xdr:from>
    <xdr:ext cx="469744" cy="259045"/>
    <xdr:sp macro="" textlink="">
      <xdr:nvSpPr>
        <xdr:cNvPr id="625" name="n_3mainValue【保健センター・保健所】&#10;一人当たり面積">
          <a:extLst>
            <a:ext uri="{FF2B5EF4-FFF2-40B4-BE49-F238E27FC236}">
              <a16:creationId xmlns:a16="http://schemas.microsoft.com/office/drawing/2014/main" id="{02FCA7B8-F31A-43A0-8FAF-74B2FCC6D977}"/>
            </a:ext>
          </a:extLst>
        </xdr:cNvPr>
        <xdr:cNvSpPr txBox="1"/>
      </xdr:nvSpPr>
      <xdr:spPr>
        <a:xfrm>
          <a:off x="19310427" y="108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67073</xdr:rowOff>
    </xdr:from>
    <xdr:ext cx="469744" cy="259045"/>
    <xdr:sp macro="" textlink="">
      <xdr:nvSpPr>
        <xdr:cNvPr id="626" name="n_4mainValue【保健センター・保健所】&#10;一人当たり面積">
          <a:extLst>
            <a:ext uri="{FF2B5EF4-FFF2-40B4-BE49-F238E27FC236}">
              <a16:creationId xmlns:a16="http://schemas.microsoft.com/office/drawing/2014/main" id="{9EFBC771-99A3-4B2C-B28C-5AB423EBA8A7}"/>
            </a:ext>
          </a:extLst>
        </xdr:cNvPr>
        <xdr:cNvSpPr txBox="1"/>
      </xdr:nvSpPr>
      <xdr:spPr>
        <a:xfrm>
          <a:off x="18421427" y="108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CA15A95C-8000-463C-B28A-625090BB98A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B9904D07-D8E8-41CD-A997-52791B481ED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B639EDD6-062C-4191-912D-DBBB856B8C5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EBBF3B6F-C1CB-4D56-A923-70B8091E37C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6AD7869E-9386-478A-ABD3-18DE9A88828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20222C2E-7E33-4A16-80D4-9465E36304B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3767ECA1-5C59-415E-A240-FAFF7CE330C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5A96DBF9-98E1-4D97-9BFE-DF2AB9DE59A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9BBFC340-CFA5-4F75-86F6-BF0B748571D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3C7A1ACB-13F6-4189-A560-89058876A99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B0244230-C26F-49B3-8AA7-106AB8CF0E2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8" name="直線コネクタ 637">
          <a:extLst>
            <a:ext uri="{FF2B5EF4-FFF2-40B4-BE49-F238E27FC236}">
              <a16:creationId xmlns:a16="http://schemas.microsoft.com/office/drawing/2014/main" id="{7C2674D7-6F50-4184-B379-2DDE4F9FEFEC}"/>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9" name="テキスト ボックス 638">
          <a:extLst>
            <a:ext uri="{FF2B5EF4-FFF2-40B4-BE49-F238E27FC236}">
              <a16:creationId xmlns:a16="http://schemas.microsoft.com/office/drawing/2014/main" id="{40FBD3C6-6FE3-4708-9B50-85A3978A971F}"/>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0" name="直線コネクタ 639">
          <a:extLst>
            <a:ext uri="{FF2B5EF4-FFF2-40B4-BE49-F238E27FC236}">
              <a16:creationId xmlns:a16="http://schemas.microsoft.com/office/drawing/2014/main" id="{C08BD218-04AB-4C89-8152-DF3301DBCE64}"/>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1" name="テキスト ボックス 640">
          <a:extLst>
            <a:ext uri="{FF2B5EF4-FFF2-40B4-BE49-F238E27FC236}">
              <a16:creationId xmlns:a16="http://schemas.microsoft.com/office/drawing/2014/main" id="{3AB3B51C-FEE0-4954-B1C4-2A7A19C32DC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2" name="直線コネクタ 641">
          <a:extLst>
            <a:ext uri="{FF2B5EF4-FFF2-40B4-BE49-F238E27FC236}">
              <a16:creationId xmlns:a16="http://schemas.microsoft.com/office/drawing/2014/main" id="{BC1DF5A6-9A70-43DD-A5CE-B6EC8DD6D296}"/>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3" name="テキスト ボックス 642">
          <a:extLst>
            <a:ext uri="{FF2B5EF4-FFF2-40B4-BE49-F238E27FC236}">
              <a16:creationId xmlns:a16="http://schemas.microsoft.com/office/drawing/2014/main" id="{A5F313DF-91A4-4F90-955C-A8A95C9386FE}"/>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4" name="直線コネクタ 643">
          <a:extLst>
            <a:ext uri="{FF2B5EF4-FFF2-40B4-BE49-F238E27FC236}">
              <a16:creationId xmlns:a16="http://schemas.microsoft.com/office/drawing/2014/main" id="{0B569276-7F16-49DE-BF66-F0F5B8BF3F2D}"/>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5" name="テキスト ボックス 644">
          <a:extLst>
            <a:ext uri="{FF2B5EF4-FFF2-40B4-BE49-F238E27FC236}">
              <a16:creationId xmlns:a16="http://schemas.microsoft.com/office/drawing/2014/main" id="{8A74F40A-4B3C-4EBC-B26B-50936F1FE8BD}"/>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B754D50D-F1B3-4BE9-B9EE-82128AFBC8C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7" name="テキスト ボックス 646">
          <a:extLst>
            <a:ext uri="{FF2B5EF4-FFF2-40B4-BE49-F238E27FC236}">
              <a16:creationId xmlns:a16="http://schemas.microsoft.com/office/drawing/2014/main" id="{0787B094-BDE2-4323-B876-C27FC2C3B708}"/>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73379BD2-DCE7-449C-92E5-09E9B05AEDE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649" name="直線コネクタ 648">
          <a:extLst>
            <a:ext uri="{FF2B5EF4-FFF2-40B4-BE49-F238E27FC236}">
              <a16:creationId xmlns:a16="http://schemas.microsoft.com/office/drawing/2014/main" id="{127670DA-2B4A-4464-84A5-F0487F17BCD5}"/>
            </a:ext>
          </a:extLst>
        </xdr:cNvPr>
        <xdr:cNvCxnSpPr/>
      </xdr:nvCxnSpPr>
      <xdr:spPr>
        <a:xfrm flipV="1">
          <a:off x="16318864" y="13372337"/>
          <a:ext cx="0" cy="1243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650" name="【消防施設】&#10;有形固定資産減価償却率最小値テキスト">
          <a:extLst>
            <a:ext uri="{FF2B5EF4-FFF2-40B4-BE49-F238E27FC236}">
              <a16:creationId xmlns:a16="http://schemas.microsoft.com/office/drawing/2014/main" id="{2F013CF8-56CD-412A-A029-5D282CB009A8}"/>
            </a:ext>
          </a:extLst>
        </xdr:cNvPr>
        <xdr:cNvSpPr txBox="1"/>
      </xdr:nvSpPr>
      <xdr:spPr>
        <a:xfrm>
          <a:off x="16357600" y="1461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651" name="直線コネクタ 650">
          <a:extLst>
            <a:ext uri="{FF2B5EF4-FFF2-40B4-BE49-F238E27FC236}">
              <a16:creationId xmlns:a16="http://schemas.microsoft.com/office/drawing/2014/main" id="{C891CD3E-0229-430A-B8D3-89C681ACE810}"/>
            </a:ext>
          </a:extLst>
        </xdr:cNvPr>
        <xdr:cNvCxnSpPr/>
      </xdr:nvCxnSpPr>
      <xdr:spPr>
        <a:xfrm>
          <a:off x="16230600" y="1461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652" name="【消防施設】&#10;有形固定資産減価償却率最大値テキスト">
          <a:extLst>
            <a:ext uri="{FF2B5EF4-FFF2-40B4-BE49-F238E27FC236}">
              <a16:creationId xmlns:a16="http://schemas.microsoft.com/office/drawing/2014/main" id="{0936DCD9-F06F-41F3-9F31-0E6A654F4380}"/>
            </a:ext>
          </a:extLst>
        </xdr:cNvPr>
        <xdr:cNvSpPr txBox="1"/>
      </xdr:nvSpPr>
      <xdr:spPr>
        <a:xfrm>
          <a:off x="16357600" y="13147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653" name="直線コネクタ 652">
          <a:extLst>
            <a:ext uri="{FF2B5EF4-FFF2-40B4-BE49-F238E27FC236}">
              <a16:creationId xmlns:a16="http://schemas.microsoft.com/office/drawing/2014/main" id="{AFE5BF11-BCD9-45D0-9A58-80B8656B078E}"/>
            </a:ext>
          </a:extLst>
        </xdr:cNvPr>
        <xdr:cNvCxnSpPr/>
      </xdr:nvCxnSpPr>
      <xdr:spPr>
        <a:xfrm>
          <a:off x="16230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94759</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071D7CA4-7E06-4D78-83E3-905CD37719B1}"/>
            </a:ext>
          </a:extLst>
        </xdr:cNvPr>
        <xdr:cNvSpPr txBox="1"/>
      </xdr:nvSpPr>
      <xdr:spPr>
        <a:xfrm>
          <a:off x="16357600" y="1381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655" name="フローチャート: 判断 654">
          <a:extLst>
            <a:ext uri="{FF2B5EF4-FFF2-40B4-BE49-F238E27FC236}">
              <a16:creationId xmlns:a16="http://schemas.microsoft.com/office/drawing/2014/main" id="{A133861B-3947-4EDC-8734-37ADA9E99D4E}"/>
            </a:ext>
          </a:extLst>
        </xdr:cNvPr>
        <xdr:cNvSpPr/>
      </xdr:nvSpPr>
      <xdr:spPr>
        <a:xfrm>
          <a:off x="162687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656" name="フローチャート: 判断 655">
          <a:extLst>
            <a:ext uri="{FF2B5EF4-FFF2-40B4-BE49-F238E27FC236}">
              <a16:creationId xmlns:a16="http://schemas.microsoft.com/office/drawing/2014/main" id="{1BB1B13A-A65C-42AF-AB26-D4973D8970CA}"/>
            </a:ext>
          </a:extLst>
        </xdr:cNvPr>
        <xdr:cNvSpPr/>
      </xdr:nvSpPr>
      <xdr:spPr>
        <a:xfrm>
          <a:off x="154305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657" name="フローチャート: 判断 656">
          <a:extLst>
            <a:ext uri="{FF2B5EF4-FFF2-40B4-BE49-F238E27FC236}">
              <a16:creationId xmlns:a16="http://schemas.microsoft.com/office/drawing/2014/main" id="{E3C08BFF-4A72-4E20-B1AB-C30D31191722}"/>
            </a:ext>
          </a:extLst>
        </xdr:cNvPr>
        <xdr:cNvSpPr/>
      </xdr:nvSpPr>
      <xdr:spPr>
        <a:xfrm>
          <a:off x="14541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658" name="フローチャート: 判断 657">
          <a:extLst>
            <a:ext uri="{FF2B5EF4-FFF2-40B4-BE49-F238E27FC236}">
              <a16:creationId xmlns:a16="http://schemas.microsoft.com/office/drawing/2014/main" id="{67D7B15D-C24E-4295-8F01-5DDC31D93A16}"/>
            </a:ext>
          </a:extLst>
        </xdr:cNvPr>
        <xdr:cNvSpPr/>
      </xdr:nvSpPr>
      <xdr:spPr>
        <a:xfrm>
          <a:off x="13652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113030</xdr:rowOff>
    </xdr:from>
    <xdr:to>
      <xdr:col>67</xdr:col>
      <xdr:colOff>101600</xdr:colOff>
      <xdr:row>81</xdr:row>
      <xdr:rowOff>43180</xdr:rowOff>
    </xdr:to>
    <xdr:sp macro="" textlink="">
      <xdr:nvSpPr>
        <xdr:cNvPr id="659" name="フローチャート: 判断 658">
          <a:extLst>
            <a:ext uri="{FF2B5EF4-FFF2-40B4-BE49-F238E27FC236}">
              <a16:creationId xmlns:a16="http://schemas.microsoft.com/office/drawing/2014/main" id="{549BC666-C512-4B45-B3DA-4D9C227E8504}"/>
            </a:ext>
          </a:extLst>
        </xdr:cNvPr>
        <xdr:cNvSpPr/>
      </xdr:nvSpPr>
      <xdr:spPr>
        <a:xfrm>
          <a:off x="12763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68CB24C-1C03-48D8-8B19-74BFEBFCB70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57E6F09-3BB3-4218-A769-D17B69EE465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128F875-E79C-4A3F-AE34-3CABA405842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4E31B19-E0D0-46CB-A7D7-6C70A7C8EED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F1BDADF2-718D-4ED1-B550-D0406534BE4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33020</xdr:rowOff>
    </xdr:from>
    <xdr:to>
      <xdr:col>85</xdr:col>
      <xdr:colOff>177800</xdr:colOff>
      <xdr:row>83</xdr:row>
      <xdr:rowOff>134620</xdr:rowOff>
    </xdr:to>
    <xdr:sp macro="" textlink="">
      <xdr:nvSpPr>
        <xdr:cNvPr id="665" name="楕円 664">
          <a:extLst>
            <a:ext uri="{FF2B5EF4-FFF2-40B4-BE49-F238E27FC236}">
              <a16:creationId xmlns:a16="http://schemas.microsoft.com/office/drawing/2014/main" id="{575FE64F-3AA8-48B5-A343-39F3CF617C7D}"/>
            </a:ext>
          </a:extLst>
        </xdr:cNvPr>
        <xdr:cNvSpPr/>
      </xdr:nvSpPr>
      <xdr:spPr>
        <a:xfrm>
          <a:off x="162687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11447</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37B43816-5297-46B8-BCC7-B7F6CF47473B}"/>
            </a:ext>
          </a:extLst>
        </xdr:cNvPr>
        <xdr:cNvSpPr txBox="1"/>
      </xdr:nvSpPr>
      <xdr:spPr>
        <a:xfrm>
          <a:off x="16357600"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7874</xdr:rowOff>
    </xdr:from>
    <xdr:to>
      <xdr:col>81</xdr:col>
      <xdr:colOff>101600</xdr:colOff>
      <xdr:row>83</xdr:row>
      <xdr:rowOff>109474</xdr:rowOff>
    </xdr:to>
    <xdr:sp macro="" textlink="">
      <xdr:nvSpPr>
        <xdr:cNvPr id="667" name="楕円 666">
          <a:extLst>
            <a:ext uri="{FF2B5EF4-FFF2-40B4-BE49-F238E27FC236}">
              <a16:creationId xmlns:a16="http://schemas.microsoft.com/office/drawing/2014/main" id="{2FC25FC1-8D6C-4351-ACDA-CCB07CEEEF9D}"/>
            </a:ext>
          </a:extLst>
        </xdr:cNvPr>
        <xdr:cNvSpPr/>
      </xdr:nvSpPr>
      <xdr:spPr>
        <a:xfrm>
          <a:off x="15430500" y="1423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58674</xdr:rowOff>
    </xdr:from>
    <xdr:to>
      <xdr:col>85</xdr:col>
      <xdr:colOff>127000</xdr:colOff>
      <xdr:row>83</xdr:row>
      <xdr:rowOff>83820</xdr:rowOff>
    </xdr:to>
    <xdr:cxnSp macro="">
      <xdr:nvCxnSpPr>
        <xdr:cNvPr id="668" name="直線コネクタ 667">
          <a:extLst>
            <a:ext uri="{FF2B5EF4-FFF2-40B4-BE49-F238E27FC236}">
              <a16:creationId xmlns:a16="http://schemas.microsoft.com/office/drawing/2014/main" id="{7C391D8A-A274-4583-8B06-D6B5F0AAE857}"/>
            </a:ext>
          </a:extLst>
        </xdr:cNvPr>
        <xdr:cNvCxnSpPr/>
      </xdr:nvCxnSpPr>
      <xdr:spPr>
        <a:xfrm>
          <a:off x="15481300" y="14289024"/>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151892</xdr:rowOff>
    </xdr:from>
    <xdr:to>
      <xdr:col>76</xdr:col>
      <xdr:colOff>165100</xdr:colOff>
      <xdr:row>83</xdr:row>
      <xdr:rowOff>82042</xdr:rowOff>
    </xdr:to>
    <xdr:sp macro="" textlink="">
      <xdr:nvSpPr>
        <xdr:cNvPr id="669" name="楕円 668">
          <a:extLst>
            <a:ext uri="{FF2B5EF4-FFF2-40B4-BE49-F238E27FC236}">
              <a16:creationId xmlns:a16="http://schemas.microsoft.com/office/drawing/2014/main" id="{D8CD0DB6-0F93-4EA3-A413-9BF450C0F137}"/>
            </a:ext>
          </a:extLst>
        </xdr:cNvPr>
        <xdr:cNvSpPr/>
      </xdr:nvSpPr>
      <xdr:spPr>
        <a:xfrm>
          <a:off x="14541500" y="1421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31242</xdr:rowOff>
    </xdr:from>
    <xdr:to>
      <xdr:col>81</xdr:col>
      <xdr:colOff>50800</xdr:colOff>
      <xdr:row>83</xdr:row>
      <xdr:rowOff>58674</xdr:rowOff>
    </xdr:to>
    <xdr:cxnSp macro="">
      <xdr:nvCxnSpPr>
        <xdr:cNvPr id="670" name="直線コネクタ 669">
          <a:extLst>
            <a:ext uri="{FF2B5EF4-FFF2-40B4-BE49-F238E27FC236}">
              <a16:creationId xmlns:a16="http://schemas.microsoft.com/office/drawing/2014/main" id="{BE918086-9C10-48B0-B10E-1600894F4028}"/>
            </a:ext>
          </a:extLst>
        </xdr:cNvPr>
        <xdr:cNvCxnSpPr/>
      </xdr:nvCxnSpPr>
      <xdr:spPr>
        <a:xfrm>
          <a:off x="14592300" y="142615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124461</xdr:rowOff>
    </xdr:from>
    <xdr:to>
      <xdr:col>72</xdr:col>
      <xdr:colOff>38100</xdr:colOff>
      <xdr:row>83</xdr:row>
      <xdr:rowOff>54611</xdr:rowOff>
    </xdr:to>
    <xdr:sp macro="" textlink="">
      <xdr:nvSpPr>
        <xdr:cNvPr id="671" name="楕円 670">
          <a:extLst>
            <a:ext uri="{FF2B5EF4-FFF2-40B4-BE49-F238E27FC236}">
              <a16:creationId xmlns:a16="http://schemas.microsoft.com/office/drawing/2014/main" id="{76C5CC3C-8355-4578-AD60-F65DA9256B2A}"/>
            </a:ext>
          </a:extLst>
        </xdr:cNvPr>
        <xdr:cNvSpPr/>
      </xdr:nvSpPr>
      <xdr:spPr>
        <a:xfrm>
          <a:off x="13652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3811</xdr:rowOff>
    </xdr:from>
    <xdr:to>
      <xdr:col>76</xdr:col>
      <xdr:colOff>114300</xdr:colOff>
      <xdr:row>83</xdr:row>
      <xdr:rowOff>31242</xdr:rowOff>
    </xdr:to>
    <xdr:cxnSp macro="">
      <xdr:nvCxnSpPr>
        <xdr:cNvPr id="672" name="直線コネクタ 671">
          <a:extLst>
            <a:ext uri="{FF2B5EF4-FFF2-40B4-BE49-F238E27FC236}">
              <a16:creationId xmlns:a16="http://schemas.microsoft.com/office/drawing/2014/main" id="{4CEEA82F-8731-4ACF-8BDE-F9342F0D6947}"/>
            </a:ext>
          </a:extLst>
        </xdr:cNvPr>
        <xdr:cNvCxnSpPr/>
      </xdr:nvCxnSpPr>
      <xdr:spPr>
        <a:xfrm>
          <a:off x="13703300" y="14234161"/>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92456</xdr:rowOff>
    </xdr:from>
    <xdr:to>
      <xdr:col>67</xdr:col>
      <xdr:colOff>101600</xdr:colOff>
      <xdr:row>83</xdr:row>
      <xdr:rowOff>22606</xdr:rowOff>
    </xdr:to>
    <xdr:sp macro="" textlink="">
      <xdr:nvSpPr>
        <xdr:cNvPr id="673" name="楕円 672">
          <a:extLst>
            <a:ext uri="{FF2B5EF4-FFF2-40B4-BE49-F238E27FC236}">
              <a16:creationId xmlns:a16="http://schemas.microsoft.com/office/drawing/2014/main" id="{EF6B0BC6-1813-422B-84CE-5611C88EB934}"/>
            </a:ext>
          </a:extLst>
        </xdr:cNvPr>
        <xdr:cNvSpPr/>
      </xdr:nvSpPr>
      <xdr:spPr>
        <a:xfrm>
          <a:off x="12763500" y="141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143256</xdr:rowOff>
    </xdr:from>
    <xdr:to>
      <xdr:col>71</xdr:col>
      <xdr:colOff>177800</xdr:colOff>
      <xdr:row>83</xdr:row>
      <xdr:rowOff>3811</xdr:rowOff>
    </xdr:to>
    <xdr:cxnSp macro="">
      <xdr:nvCxnSpPr>
        <xdr:cNvPr id="674" name="直線コネクタ 673">
          <a:extLst>
            <a:ext uri="{FF2B5EF4-FFF2-40B4-BE49-F238E27FC236}">
              <a16:creationId xmlns:a16="http://schemas.microsoft.com/office/drawing/2014/main" id="{BACA3B19-6AC4-4CFB-8205-3CBC3CDF9502}"/>
            </a:ext>
          </a:extLst>
        </xdr:cNvPr>
        <xdr:cNvCxnSpPr/>
      </xdr:nvCxnSpPr>
      <xdr:spPr>
        <a:xfrm>
          <a:off x="12814300" y="14202156"/>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18559</xdr:rowOff>
    </xdr:from>
    <xdr:ext cx="405111" cy="259045"/>
    <xdr:sp macro="" textlink="">
      <xdr:nvSpPr>
        <xdr:cNvPr id="675" name="n_1aveValue【消防施設】&#10;有形固定資産減価償却率">
          <a:extLst>
            <a:ext uri="{FF2B5EF4-FFF2-40B4-BE49-F238E27FC236}">
              <a16:creationId xmlns:a16="http://schemas.microsoft.com/office/drawing/2014/main" id="{B11C4B7C-883B-4344-BB0E-368D24E9F783}"/>
            </a:ext>
          </a:extLst>
        </xdr:cNvPr>
        <xdr:cNvSpPr txBox="1"/>
      </xdr:nvSpPr>
      <xdr:spPr>
        <a:xfrm>
          <a:off x="15266044" y="1373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2557</xdr:rowOff>
    </xdr:from>
    <xdr:ext cx="405111" cy="259045"/>
    <xdr:sp macro="" textlink="">
      <xdr:nvSpPr>
        <xdr:cNvPr id="676" name="n_2aveValue【消防施設】&#10;有形固定資産減価償却率">
          <a:extLst>
            <a:ext uri="{FF2B5EF4-FFF2-40B4-BE49-F238E27FC236}">
              <a16:creationId xmlns:a16="http://schemas.microsoft.com/office/drawing/2014/main" id="{5AC6D43F-022A-4F17-87D5-C4871FC3E7B6}"/>
            </a:ext>
          </a:extLst>
        </xdr:cNvPr>
        <xdr:cNvSpPr txBox="1"/>
      </xdr:nvSpPr>
      <xdr:spPr>
        <a:xfrm>
          <a:off x="14389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130573</xdr:rowOff>
    </xdr:from>
    <xdr:ext cx="405111" cy="259045"/>
    <xdr:sp macro="" textlink="">
      <xdr:nvSpPr>
        <xdr:cNvPr id="677" name="n_3aveValue【消防施設】&#10;有形固定資産減価償却率">
          <a:extLst>
            <a:ext uri="{FF2B5EF4-FFF2-40B4-BE49-F238E27FC236}">
              <a16:creationId xmlns:a16="http://schemas.microsoft.com/office/drawing/2014/main" id="{E1BA8CBF-3557-4C09-9AE6-FE31DE6524A9}"/>
            </a:ext>
          </a:extLst>
        </xdr:cNvPr>
        <xdr:cNvSpPr txBox="1"/>
      </xdr:nvSpPr>
      <xdr:spPr>
        <a:xfrm>
          <a:off x="13500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678" name="n_4aveValue【消防施設】&#10;有形固定資産減価償却率">
          <a:extLst>
            <a:ext uri="{FF2B5EF4-FFF2-40B4-BE49-F238E27FC236}">
              <a16:creationId xmlns:a16="http://schemas.microsoft.com/office/drawing/2014/main" id="{E922C70E-FEED-479B-8C87-3AAEE418D325}"/>
            </a:ext>
          </a:extLst>
        </xdr:cNvPr>
        <xdr:cNvSpPr txBox="1"/>
      </xdr:nvSpPr>
      <xdr:spPr>
        <a:xfrm>
          <a:off x="12611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100601</xdr:rowOff>
    </xdr:from>
    <xdr:ext cx="405111" cy="259045"/>
    <xdr:sp macro="" textlink="">
      <xdr:nvSpPr>
        <xdr:cNvPr id="679" name="n_1mainValue【消防施設】&#10;有形固定資産減価償却率">
          <a:extLst>
            <a:ext uri="{FF2B5EF4-FFF2-40B4-BE49-F238E27FC236}">
              <a16:creationId xmlns:a16="http://schemas.microsoft.com/office/drawing/2014/main" id="{2C6A93CC-75B8-4504-9251-69F57CA772F9}"/>
            </a:ext>
          </a:extLst>
        </xdr:cNvPr>
        <xdr:cNvSpPr txBox="1"/>
      </xdr:nvSpPr>
      <xdr:spPr>
        <a:xfrm>
          <a:off x="15266044" y="1433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73169</xdr:rowOff>
    </xdr:from>
    <xdr:ext cx="405111" cy="259045"/>
    <xdr:sp macro="" textlink="">
      <xdr:nvSpPr>
        <xdr:cNvPr id="680" name="n_2mainValue【消防施設】&#10;有形固定資産減価償却率">
          <a:extLst>
            <a:ext uri="{FF2B5EF4-FFF2-40B4-BE49-F238E27FC236}">
              <a16:creationId xmlns:a16="http://schemas.microsoft.com/office/drawing/2014/main" id="{9FB65634-8359-4A9D-8740-23EC44491308}"/>
            </a:ext>
          </a:extLst>
        </xdr:cNvPr>
        <xdr:cNvSpPr txBox="1"/>
      </xdr:nvSpPr>
      <xdr:spPr>
        <a:xfrm>
          <a:off x="14389744" y="1430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45738</xdr:rowOff>
    </xdr:from>
    <xdr:ext cx="405111" cy="259045"/>
    <xdr:sp macro="" textlink="">
      <xdr:nvSpPr>
        <xdr:cNvPr id="681" name="n_3mainValue【消防施設】&#10;有形固定資産減価償却率">
          <a:extLst>
            <a:ext uri="{FF2B5EF4-FFF2-40B4-BE49-F238E27FC236}">
              <a16:creationId xmlns:a16="http://schemas.microsoft.com/office/drawing/2014/main" id="{4ED53D75-7078-4BC9-9BF1-D359C6017FEB}"/>
            </a:ext>
          </a:extLst>
        </xdr:cNvPr>
        <xdr:cNvSpPr txBox="1"/>
      </xdr:nvSpPr>
      <xdr:spPr>
        <a:xfrm>
          <a:off x="13500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13733</xdr:rowOff>
    </xdr:from>
    <xdr:ext cx="405111" cy="259045"/>
    <xdr:sp macro="" textlink="">
      <xdr:nvSpPr>
        <xdr:cNvPr id="682" name="n_4mainValue【消防施設】&#10;有形固定資産減価償却率">
          <a:extLst>
            <a:ext uri="{FF2B5EF4-FFF2-40B4-BE49-F238E27FC236}">
              <a16:creationId xmlns:a16="http://schemas.microsoft.com/office/drawing/2014/main" id="{EBC05166-5B31-4A8B-9DA0-E08CE4E98EB1}"/>
            </a:ext>
          </a:extLst>
        </xdr:cNvPr>
        <xdr:cNvSpPr txBox="1"/>
      </xdr:nvSpPr>
      <xdr:spPr>
        <a:xfrm>
          <a:off x="12611744" y="1424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27ECC8FB-C017-4848-9E26-EE8F9A2E09F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12EC4EF1-DA17-4E77-B6CA-E330C1A94D9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6A451529-3918-4F5D-BF73-614FD9E6A4D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69D524D7-6402-49FB-B320-25F830EB631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83130589-95BC-400A-972F-1E5926608FC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74C6CB8D-D08F-4779-A855-676976250E4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BBEBB08-D857-4968-A85C-A4F5BB3C77E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518BD0E5-D551-44B5-A00E-DBA791AE225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A88999BE-2845-4A86-812C-E7E97B6168C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2BAD036B-F7CC-4775-BDFC-8538FD5713B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3" name="直線コネクタ 692">
          <a:extLst>
            <a:ext uri="{FF2B5EF4-FFF2-40B4-BE49-F238E27FC236}">
              <a16:creationId xmlns:a16="http://schemas.microsoft.com/office/drawing/2014/main" id="{12FA743D-DDEE-4D32-A40B-6B59F88CB29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4" name="テキスト ボックス 693">
          <a:extLst>
            <a:ext uri="{FF2B5EF4-FFF2-40B4-BE49-F238E27FC236}">
              <a16:creationId xmlns:a16="http://schemas.microsoft.com/office/drawing/2014/main" id="{F45F5EE1-1527-43A7-968D-8A12CDB56D9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5" name="直線コネクタ 694">
          <a:extLst>
            <a:ext uri="{FF2B5EF4-FFF2-40B4-BE49-F238E27FC236}">
              <a16:creationId xmlns:a16="http://schemas.microsoft.com/office/drawing/2014/main" id="{8A1AD6A3-BA6E-4D0F-A4F7-1624012AFF9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6" name="テキスト ボックス 695">
          <a:extLst>
            <a:ext uri="{FF2B5EF4-FFF2-40B4-BE49-F238E27FC236}">
              <a16:creationId xmlns:a16="http://schemas.microsoft.com/office/drawing/2014/main" id="{C6EF8C80-0BF6-4283-8833-9D2A2C45A00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7" name="直線コネクタ 696">
          <a:extLst>
            <a:ext uri="{FF2B5EF4-FFF2-40B4-BE49-F238E27FC236}">
              <a16:creationId xmlns:a16="http://schemas.microsoft.com/office/drawing/2014/main" id="{631F7C21-AC09-4E55-99CB-B80C2BC62D6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8" name="テキスト ボックス 697">
          <a:extLst>
            <a:ext uri="{FF2B5EF4-FFF2-40B4-BE49-F238E27FC236}">
              <a16:creationId xmlns:a16="http://schemas.microsoft.com/office/drawing/2014/main" id="{8EB26913-6D69-4A55-87FF-D8035852FD2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9" name="直線コネクタ 698">
          <a:extLst>
            <a:ext uri="{FF2B5EF4-FFF2-40B4-BE49-F238E27FC236}">
              <a16:creationId xmlns:a16="http://schemas.microsoft.com/office/drawing/2014/main" id="{30561D2E-46A0-4B26-9A2E-9F6E6F810C4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0" name="テキスト ボックス 699">
          <a:extLst>
            <a:ext uri="{FF2B5EF4-FFF2-40B4-BE49-F238E27FC236}">
              <a16:creationId xmlns:a16="http://schemas.microsoft.com/office/drawing/2014/main" id="{86DE81BD-EA2F-4067-99E9-BCFFF040EC3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E7A9DB3A-5ACD-46F3-B796-21530C29A7E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A004F3AF-BF4E-4C6A-B6A4-C48DAB25157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D5AD6496-3CC9-402C-9595-2CA2E49A87F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704" name="直線コネクタ 703">
          <a:extLst>
            <a:ext uri="{FF2B5EF4-FFF2-40B4-BE49-F238E27FC236}">
              <a16:creationId xmlns:a16="http://schemas.microsoft.com/office/drawing/2014/main" id="{68B41F78-32CD-4E56-AB18-4761213DB087}"/>
            </a:ext>
          </a:extLst>
        </xdr:cNvPr>
        <xdr:cNvCxnSpPr/>
      </xdr:nvCxnSpPr>
      <xdr:spPr>
        <a:xfrm flipV="1">
          <a:off x="22160864" y="13527787"/>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5" name="【消防施設】&#10;一人当たり面積最小値テキスト">
          <a:extLst>
            <a:ext uri="{FF2B5EF4-FFF2-40B4-BE49-F238E27FC236}">
              <a16:creationId xmlns:a16="http://schemas.microsoft.com/office/drawing/2014/main" id="{988A066F-CBCA-46DB-BD2B-983BE2D3758A}"/>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6" name="直線コネクタ 705">
          <a:extLst>
            <a:ext uri="{FF2B5EF4-FFF2-40B4-BE49-F238E27FC236}">
              <a16:creationId xmlns:a16="http://schemas.microsoft.com/office/drawing/2014/main" id="{9D59AFD7-6B45-4FEF-8045-03473B74740B}"/>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707" name="【消防施設】&#10;一人当たり面積最大値テキスト">
          <a:extLst>
            <a:ext uri="{FF2B5EF4-FFF2-40B4-BE49-F238E27FC236}">
              <a16:creationId xmlns:a16="http://schemas.microsoft.com/office/drawing/2014/main" id="{1BA2DF0F-5D8B-4486-B069-570FD2660302}"/>
            </a:ext>
          </a:extLst>
        </xdr:cNvPr>
        <xdr:cNvSpPr txBox="1"/>
      </xdr:nvSpPr>
      <xdr:spPr>
        <a:xfrm>
          <a:off x="22199600" y="1330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708" name="直線コネクタ 707">
          <a:extLst>
            <a:ext uri="{FF2B5EF4-FFF2-40B4-BE49-F238E27FC236}">
              <a16:creationId xmlns:a16="http://schemas.microsoft.com/office/drawing/2014/main" id="{DCE57D37-77DD-403C-A714-ED0900E199A0}"/>
            </a:ext>
          </a:extLst>
        </xdr:cNvPr>
        <xdr:cNvCxnSpPr/>
      </xdr:nvCxnSpPr>
      <xdr:spPr>
        <a:xfrm>
          <a:off x="22072600" y="13527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709" name="【消防施設】&#10;一人当たり面積平均値テキスト">
          <a:extLst>
            <a:ext uri="{FF2B5EF4-FFF2-40B4-BE49-F238E27FC236}">
              <a16:creationId xmlns:a16="http://schemas.microsoft.com/office/drawing/2014/main" id="{68BECDD2-E5E0-4804-91D7-66B6677E0A90}"/>
            </a:ext>
          </a:extLst>
        </xdr:cNvPr>
        <xdr:cNvSpPr txBox="1"/>
      </xdr:nvSpPr>
      <xdr:spPr>
        <a:xfrm>
          <a:off x="22199600" y="1411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710" name="フローチャート: 判断 709">
          <a:extLst>
            <a:ext uri="{FF2B5EF4-FFF2-40B4-BE49-F238E27FC236}">
              <a16:creationId xmlns:a16="http://schemas.microsoft.com/office/drawing/2014/main" id="{48DD29CB-A1F0-45E2-ADBD-527D8F9B02F5}"/>
            </a:ext>
          </a:extLst>
        </xdr:cNvPr>
        <xdr:cNvSpPr/>
      </xdr:nvSpPr>
      <xdr:spPr>
        <a:xfrm>
          <a:off x="22110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711" name="フローチャート: 判断 710">
          <a:extLst>
            <a:ext uri="{FF2B5EF4-FFF2-40B4-BE49-F238E27FC236}">
              <a16:creationId xmlns:a16="http://schemas.microsoft.com/office/drawing/2014/main" id="{1EC6D5C7-DA84-4B44-9169-6EBB35C90E5B}"/>
            </a:ext>
          </a:extLst>
        </xdr:cNvPr>
        <xdr:cNvSpPr/>
      </xdr:nvSpPr>
      <xdr:spPr>
        <a:xfrm>
          <a:off x="21272500" y="14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712" name="フローチャート: 判断 711">
          <a:extLst>
            <a:ext uri="{FF2B5EF4-FFF2-40B4-BE49-F238E27FC236}">
              <a16:creationId xmlns:a16="http://schemas.microsoft.com/office/drawing/2014/main" id="{22F2D1B5-0615-44AE-BDB4-EDE367FDA1C8}"/>
            </a:ext>
          </a:extLst>
        </xdr:cNvPr>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713" name="フローチャート: 判断 712">
          <a:extLst>
            <a:ext uri="{FF2B5EF4-FFF2-40B4-BE49-F238E27FC236}">
              <a16:creationId xmlns:a16="http://schemas.microsoft.com/office/drawing/2014/main" id="{5F63B96A-54E2-4F15-9ACD-DA7FB7554EEF}"/>
            </a:ext>
          </a:extLst>
        </xdr:cNvPr>
        <xdr:cNvSpPr/>
      </xdr:nvSpPr>
      <xdr:spPr>
        <a:xfrm>
          <a:off x="19494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4" name="フローチャート: 判断 713">
          <a:extLst>
            <a:ext uri="{FF2B5EF4-FFF2-40B4-BE49-F238E27FC236}">
              <a16:creationId xmlns:a16="http://schemas.microsoft.com/office/drawing/2014/main" id="{BF5C91BF-06A5-4F6A-B256-0475E71582D3}"/>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B029B10B-744D-4241-AA64-07A1868F554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B5D157F-3EEA-4726-BA7C-0C2B150A6EB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BFF865B-2DBE-47B9-B65B-204BDE24A86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06F2358-85B5-46C2-9663-B3E1558AE65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19C9511-BEA1-4862-B633-68B809EFAE8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154178</xdr:rowOff>
    </xdr:from>
    <xdr:to>
      <xdr:col>116</xdr:col>
      <xdr:colOff>114300</xdr:colOff>
      <xdr:row>85</xdr:row>
      <xdr:rowOff>84328</xdr:rowOff>
    </xdr:to>
    <xdr:sp macro="" textlink="">
      <xdr:nvSpPr>
        <xdr:cNvPr id="720" name="楕円 719">
          <a:extLst>
            <a:ext uri="{FF2B5EF4-FFF2-40B4-BE49-F238E27FC236}">
              <a16:creationId xmlns:a16="http://schemas.microsoft.com/office/drawing/2014/main" id="{B4847D51-2228-4941-9E5C-D40B2A5E605C}"/>
            </a:ext>
          </a:extLst>
        </xdr:cNvPr>
        <xdr:cNvSpPr/>
      </xdr:nvSpPr>
      <xdr:spPr>
        <a:xfrm>
          <a:off x="22110700" y="1455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69105</xdr:rowOff>
    </xdr:from>
    <xdr:ext cx="469744" cy="259045"/>
    <xdr:sp macro="" textlink="">
      <xdr:nvSpPr>
        <xdr:cNvPr id="721" name="【消防施設】&#10;一人当たり面積該当値テキスト">
          <a:extLst>
            <a:ext uri="{FF2B5EF4-FFF2-40B4-BE49-F238E27FC236}">
              <a16:creationId xmlns:a16="http://schemas.microsoft.com/office/drawing/2014/main" id="{E81AA2CD-6AC1-4EB0-9E9D-4953F0440638}"/>
            </a:ext>
          </a:extLst>
        </xdr:cNvPr>
        <xdr:cNvSpPr txBox="1"/>
      </xdr:nvSpPr>
      <xdr:spPr>
        <a:xfrm>
          <a:off x="22199600" y="1447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154178</xdr:rowOff>
    </xdr:from>
    <xdr:to>
      <xdr:col>112</xdr:col>
      <xdr:colOff>38100</xdr:colOff>
      <xdr:row>85</xdr:row>
      <xdr:rowOff>84328</xdr:rowOff>
    </xdr:to>
    <xdr:sp macro="" textlink="">
      <xdr:nvSpPr>
        <xdr:cNvPr id="722" name="楕円 721">
          <a:extLst>
            <a:ext uri="{FF2B5EF4-FFF2-40B4-BE49-F238E27FC236}">
              <a16:creationId xmlns:a16="http://schemas.microsoft.com/office/drawing/2014/main" id="{936ECB56-DE6C-4730-8E4B-5A63A0032390}"/>
            </a:ext>
          </a:extLst>
        </xdr:cNvPr>
        <xdr:cNvSpPr/>
      </xdr:nvSpPr>
      <xdr:spPr>
        <a:xfrm>
          <a:off x="21272500" y="1455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33528</xdr:rowOff>
    </xdr:from>
    <xdr:to>
      <xdr:col>116</xdr:col>
      <xdr:colOff>63500</xdr:colOff>
      <xdr:row>85</xdr:row>
      <xdr:rowOff>33528</xdr:rowOff>
    </xdr:to>
    <xdr:cxnSp macro="">
      <xdr:nvCxnSpPr>
        <xdr:cNvPr id="723" name="直線コネクタ 722">
          <a:extLst>
            <a:ext uri="{FF2B5EF4-FFF2-40B4-BE49-F238E27FC236}">
              <a16:creationId xmlns:a16="http://schemas.microsoft.com/office/drawing/2014/main" id="{BD1B9D84-37F7-44BF-AEBD-D640F6CC2963}"/>
            </a:ext>
          </a:extLst>
        </xdr:cNvPr>
        <xdr:cNvCxnSpPr/>
      </xdr:nvCxnSpPr>
      <xdr:spPr>
        <a:xfrm>
          <a:off x="21323300" y="146067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156463</xdr:rowOff>
    </xdr:from>
    <xdr:to>
      <xdr:col>107</xdr:col>
      <xdr:colOff>101600</xdr:colOff>
      <xdr:row>85</xdr:row>
      <xdr:rowOff>86613</xdr:rowOff>
    </xdr:to>
    <xdr:sp macro="" textlink="">
      <xdr:nvSpPr>
        <xdr:cNvPr id="724" name="楕円 723">
          <a:extLst>
            <a:ext uri="{FF2B5EF4-FFF2-40B4-BE49-F238E27FC236}">
              <a16:creationId xmlns:a16="http://schemas.microsoft.com/office/drawing/2014/main" id="{A47C1398-95A2-4E3D-8D2D-026B6F6928A2}"/>
            </a:ext>
          </a:extLst>
        </xdr:cNvPr>
        <xdr:cNvSpPr/>
      </xdr:nvSpPr>
      <xdr:spPr>
        <a:xfrm>
          <a:off x="20383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33528</xdr:rowOff>
    </xdr:from>
    <xdr:to>
      <xdr:col>111</xdr:col>
      <xdr:colOff>177800</xdr:colOff>
      <xdr:row>85</xdr:row>
      <xdr:rowOff>35813</xdr:rowOff>
    </xdr:to>
    <xdr:cxnSp macro="">
      <xdr:nvCxnSpPr>
        <xdr:cNvPr id="725" name="直線コネクタ 724">
          <a:extLst>
            <a:ext uri="{FF2B5EF4-FFF2-40B4-BE49-F238E27FC236}">
              <a16:creationId xmlns:a16="http://schemas.microsoft.com/office/drawing/2014/main" id="{7E3A9CDF-AB48-431F-9852-8B9F1B336F37}"/>
            </a:ext>
          </a:extLst>
        </xdr:cNvPr>
        <xdr:cNvCxnSpPr/>
      </xdr:nvCxnSpPr>
      <xdr:spPr>
        <a:xfrm flipV="1">
          <a:off x="20434300" y="14606778"/>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158750</xdr:rowOff>
    </xdr:from>
    <xdr:to>
      <xdr:col>102</xdr:col>
      <xdr:colOff>165100</xdr:colOff>
      <xdr:row>85</xdr:row>
      <xdr:rowOff>88900</xdr:rowOff>
    </xdr:to>
    <xdr:sp macro="" textlink="">
      <xdr:nvSpPr>
        <xdr:cNvPr id="726" name="楕円 725">
          <a:extLst>
            <a:ext uri="{FF2B5EF4-FFF2-40B4-BE49-F238E27FC236}">
              <a16:creationId xmlns:a16="http://schemas.microsoft.com/office/drawing/2014/main" id="{47E93FC7-0FB8-4088-B634-6167358C50D5}"/>
            </a:ext>
          </a:extLst>
        </xdr:cNvPr>
        <xdr:cNvSpPr/>
      </xdr:nvSpPr>
      <xdr:spPr>
        <a:xfrm>
          <a:off x="19494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35813</xdr:rowOff>
    </xdr:from>
    <xdr:to>
      <xdr:col>107</xdr:col>
      <xdr:colOff>50800</xdr:colOff>
      <xdr:row>85</xdr:row>
      <xdr:rowOff>38100</xdr:rowOff>
    </xdr:to>
    <xdr:cxnSp macro="">
      <xdr:nvCxnSpPr>
        <xdr:cNvPr id="727" name="直線コネクタ 726">
          <a:extLst>
            <a:ext uri="{FF2B5EF4-FFF2-40B4-BE49-F238E27FC236}">
              <a16:creationId xmlns:a16="http://schemas.microsoft.com/office/drawing/2014/main" id="{ECF933D8-AEEA-4E51-A15A-C2F33BA6866C}"/>
            </a:ext>
          </a:extLst>
        </xdr:cNvPr>
        <xdr:cNvCxnSpPr/>
      </xdr:nvCxnSpPr>
      <xdr:spPr>
        <a:xfrm flipV="1">
          <a:off x="19545300" y="1460906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28" name="楕円 727">
          <a:extLst>
            <a:ext uri="{FF2B5EF4-FFF2-40B4-BE49-F238E27FC236}">
              <a16:creationId xmlns:a16="http://schemas.microsoft.com/office/drawing/2014/main" id="{D23A86A1-6632-4725-B884-12F977A23722}"/>
            </a:ext>
          </a:extLst>
        </xdr:cNvPr>
        <xdr:cNvSpPr/>
      </xdr:nvSpPr>
      <xdr:spPr>
        <a:xfrm>
          <a:off x="18605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38100</xdr:rowOff>
    </xdr:from>
    <xdr:to>
      <xdr:col>102</xdr:col>
      <xdr:colOff>114300</xdr:colOff>
      <xdr:row>85</xdr:row>
      <xdr:rowOff>38100</xdr:rowOff>
    </xdr:to>
    <xdr:cxnSp macro="">
      <xdr:nvCxnSpPr>
        <xdr:cNvPr id="729" name="直線コネクタ 728">
          <a:extLst>
            <a:ext uri="{FF2B5EF4-FFF2-40B4-BE49-F238E27FC236}">
              <a16:creationId xmlns:a16="http://schemas.microsoft.com/office/drawing/2014/main" id="{EF0FBD0D-2E52-421C-9F50-6F4FE214E319}"/>
            </a:ext>
          </a:extLst>
        </xdr:cNvPr>
        <xdr:cNvCxnSpPr/>
      </xdr:nvCxnSpPr>
      <xdr:spPr>
        <a:xfrm>
          <a:off x="18656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164864</xdr:rowOff>
    </xdr:from>
    <xdr:ext cx="469744" cy="259045"/>
    <xdr:sp macro="" textlink="">
      <xdr:nvSpPr>
        <xdr:cNvPr id="730" name="n_1aveValue【消防施設】&#10;一人当たり面積">
          <a:extLst>
            <a:ext uri="{FF2B5EF4-FFF2-40B4-BE49-F238E27FC236}">
              <a16:creationId xmlns:a16="http://schemas.microsoft.com/office/drawing/2014/main" id="{783B98E3-FA57-4AE8-9433-6F3F31E187C7}"/>
            </a:ext>
          </a:extLst>
        </xdr:cNvPr>
        <xdr:cNvSpPr txBox="1"/>
      </xdr:nvSpPr>
      <xdr:spPr>
        <a:xfrm>
          <a:off x="21075727" y="1405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731" name="n_2aveValue【消防施設】&#10;一人当たり面積">
          <a:extLst>
            <a:ext uri="{FF2B5EF4-FFF2-40B4-BE49-F238E27FC236}">
              <a16:creationId xmlns:a16="http://schemas.microsoft.com/office/drawing/2014/main" id="{23F383B2-5A94-4457-915A-2A4FD76A458E}"/>
            </a:ext>
          </a:extLst>
        </xdr:cNvPr>
        <xdr:cNvSpPr txBox="1"/>
      </xdr:nvSpPr>
      <xdr:spPr>
        <a:xfrm>
          <a:off x="20199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732" name="n_3aveValue【消防施設】&#10;一人当たり面積">
          <a:extLst>
            <a:ext uri="{FF2B5EF4-FFF2-40B4-BE49-F238E27FC236}">
              <a16:creationId xmlns:a16="http://schemas.microsoft.com/office/drawing/2014/main" id="{EBCF41A3-02D2-42C5-98FB-EB8E04766932}"/>
            </a:ext>
          </a:extLst>
        </xdr:cNvPr>
        <xdr:cNvSpPr txBox="1"/>
      </xdr:nvSpPr>
      <xdr:spPr>
        <a:xfrm>
          <a:off x="19310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33" name="n_4aveValue【消防施設】&#10;一人当たり面積">
          <a:extLst>
            <a:ext uri="{FF2B5EF4-FFF2-40B4-BE49-F238E27FC236}">
              <a16:creationId xmlns:a16="http://schemas.microsoft.com/office/drawing/2014/main" id="{58A50E89-7C90-4CD1-BC4C-7E33B3499BB3}"/>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75455</xdr:rowOff>
    </xdr:from>
    <xdr:ext cx="469744" cy="259045"/>
    <xdr:sp macro="" textlink="">
      <xdr:nvSpPr>
        <xdr:cNvPr id="734" name="n_1mainValue【消防施設】&#10;一人当たり面積">
          <a:extLst>
            <a:ext uri="{FF2B5EF4-FFF2-40B4-BE49-F238E27FC236}">
              <a16:creationId xmlns:a16="http://schemas.microsoft.com/office/drawing/2014/main" id="{B68803F9-1D14-40E6-B5B0-DB2D146C589F}"/>
            </a:ext>
          </a:extLst>
        </xdr:cNvPr>
        <xdr:cNvSpPr txBox="1"/>
      </xdr:nvSpPr>
      <xdr:spPr>
        <a:xfrm>
          <a:off x="21075727" y="1464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77740</xdr:rowOff>
    </xdr:from>
    <xdr:ext cx="469744" cy="259045"/>
    <xdr:sp macro="" textlink="">
      <xdr:nvSpPr>
        <xdr:cNvPr id="735" name="n_2mainValue【消防施設】&#10;一人当たり面積">
          <a:extLst>
            <a:ext uri="{FF2B5EF4-FFF2-40B4-BE49-F238E27FC236}">
              <a16:creationId xmlns:a16="http://schemas.microsoft.com/office/drawing/2014/main" id="{BEEFBFCD-2547-4ED0-BCF7-AE96F70F3158}"/>
            </a:ext>
          </a:extLst>
        </xdr:cNvPr>
        <xdr:cNvSpPr txBox="1"/>
      </xdr:nvSpPr>
      <xdr:spPr>
        <a:xfrm>
          <a:off x="201994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80027</xdr:rowOff>
    </xdr:from>
    <xdr:ext cx="469744" cy="259045"/>
    <xdr:sp macro="" textlink="">
      <xdr:nvSpPr>
        <xdr:cNvPr id="736" name="n_3mainValue【消防施設】&#10;一人当たり面積">
          <a:extLst>
            <a:ext uri="{FF2B5EF4-FFF2-40B4-BE49-F238E27FC236}">
              <a16:creationId xmlns:a16="http://schemas.microsoft.com/office/drawing/2014/main" id="{9D2772AF-A814-4B2A-9387-5692633BA235}"/>
            </a:ext>
          </a:extLst>
        </xdr:cNvPr>
        <xdr:cNvSpPr txBox="1"/>
      </xdr:nvSpPr>
      <xdr:spPr>
        <a:xfrm>
          <a:off x="19310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737" name="n_4mainValue【消防施設】&#10;一人当たり面積">
          <a:extLst>
            <a:ext uri="{FF2B5EF4-FFF2-40B4-BE49-F238E27FC236}">
              <a16:creationId xmlns:a16="http://schemas.microsoft.com/office/drawing/2014/main" id="{DAC50FC0-5BA4-48C3-A570-14ACB5B189D3}"/>
            </a:ext>
          </a:extLst>
        </xdr:cNvPr>
        <xdr:cNvSpPr txBox="1"/>
      </xdr:nvSpPr>
      <xdr:spPr>
        <a:xfrm>
          <a:off x="18421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93F140B3-7A30-4C19-B254-42641B3B86C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EB940EB-8256-4011-99D9-9FCFC7965A0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C71B637D-6F8E-4B13-B989-9830001B157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1F247DC8-AB39-4CE2-BBFF-17565256734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5B97F83D-B80B-436A-B41B-ADF850731C7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51ADBC06-2E61-48F4-A04D-E63A042B6DB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21C37485-C110-476C-8807-5CF2CE6701A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A34B3D30-F9DA-4450-B13B-A84E41BF986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138D937B-D2CB-4B36-AE83-C5244889C0B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B52BCA2B-1B06-4164-934D-AF005C64613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B096E531-1DC1-4FF7-ADD9-73CBED08DB7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5F9BBDBB-50CD-43CE-AD0A-076A06004AA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BEA5E38C-9D61-4684-9ED8-49029B5244E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F02259A6-64BD-4A4D-8724-4A2C170C78F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D9993017-6F33-40E8-8154-49B483AED54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A52D3FF0-FF39-4DD4-94D8-612AF0B7ACB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DD4FBB29-D6D6-482C-9E2B-1D3753EA6F3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0E672166-63BD-4F8B-AFEE-E374280E1BA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BCD7539E-BB5A-49C3-A5C6-C4DCD4B5188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2A779D79-D866-48DF-AADE-85D19CBC065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675E441D-ABA4-498E-BD77-E892188AB91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456F450F-F973-4161-A11A-F6B25A42ED6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DFE44685-B6E5-48E6-B4B0-AE6062C0258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9BBE0225-8A9A-44FF-B3DC-3AAAF994604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B223A423-9135-4B6E-8016-EE8BD0790C0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763" name="直線コネクタ 762">
          <a:extLst>
            <a:ext uri="{FF2B5EF4-FFF2-40B4-BE49-F238E27FC236}">
              <a16:creationId xmlns:a16="http://schemas.microsoft.com/office/drawing/2014/main" id="{C6699232-C4AA-4FCF-9F1A-C80E886D83FD}"/>
            </a:ext>
          </a:extLst>
        </xdr:cNvPr>
        <xdr:cNvCxnSpPr/>
      </xdr:nvCxnSpPr>
      <xdr:spPr>
        <a:xfrm flipV="1">
          <a:off x="16318864" y="17286514"/>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764" name="【庁舎】&#10;有形固定資産減価償却率最小値テキスト">
          <a:extLst>
            <a:ext uri="{FF2B5EF4-FFF2-40B4-BE49-F238E27FC236}">
              <a16:creationId xmlns:a16="http://schemas.microsoft.com/office/drawing/2014/main" id="{D76BEF12-2941-432E-A49A-0C781F6903A8}"/>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765" name="直線コネクタ 764">
          <a:extLst>
            <a:ext uri="{FF2B5EF4-FFF2-40B4-BE49-F238E27FC236}">
              <a16:creationId xmlns:a16="http://schemas.microsoft.com/office/drawing/2014/main" id="{87A0B7B8-13E0-4A8F-93F7-BE4426F05504}"/>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766" name="【庁舎】&#10;有形固定資産減価償却率最大値テキスト">
          <a:extLst>
            <a:ext uri="{FF2B5EF4-FFF2-40B4-BE49-F238E27FC236}">
              <a16:creationId xmlns:a16="http://schemas.microsoft.com/office/drawing/2014/main" id="{23D19370-6844-4427-9BA1-049BAA4A471C}"/>
            </a:ext>
          </a:extLst>
        </xdr:cNvPr>
        <xdr:cNvSpPr txBox="1"/>
      </xdr:nvSpPr>
      <xdr:spPr>
        <a:xfrm>
          <a:off x="16357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767" name="直線コネクタ 766">
          <a:extLst>
            <a:ext uri="{FF2B5EF4-FFF2-40B4-BE49-F238E27FC236}">
              <a16:creationId xmlns:a16="http://schemas.microsoft.com/office/drawing/2014/main" id="{AC814837-6B2A-4F7A-93C2-A85DDFA652A3}"/>
            </a:ext>
          </a:extLst>
        </xdr:cNvPr>
        <xdr:cNvCxnSpPr/>
      </xdr:nvCxnSpPr>
      <xdr:spPr>
        <a:xfrm>
          <a:off x="16230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152416</xdr:rowOff>
    </xdr:from>
    <xdr:ext cx="405111" cy="259045"/>
    <xdr:sp macro="" textlink="">
      <xdr:nvSpPr>
        <xdr:cNvPr id="768" name="【庁舎】&#10;有形固定資産減価償却率平均値テキスト">
          <a:extLst>
            <a:ext uri="{FF2B5EF4-FFF2-40B4-BE49-F238E27FC236}">
              <a16:creationId xmlns:a16="http://schemas.microsoft.com/office/drawing/2014/main" id="{6127D2EB-8E07-4114-97FF-D01CF5FC835B}"/>
            </a:ext>
          </a:extLst>
        </xdr:cNvPr>
        <xdr:cNvSpPr txBox="1"/>
      </xdr:nvSpPr>
      <xdr:spPr>
        <a:xfrm>
          <a:off x="16357600" y="17811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769" name="フローチャート: 判断 768">
          <a:extLst>
            <a:ext uri="{FF2B5EF4-FFF2-40B4-BE49-F238E27FC236}">
              <a16:creationId xmlns:a16="http://schemas.microsoft.com/office/drawing/2014/main" id="{1A75D690-46CD-4773-A33C-7DBB5D845286}"/>
            </a:ext>
          </a:extLst>
        </xdr:cNvPr>
        <xdr:cNvSpPr/>
      </xdr:nvSpPr>
      <xdr:spPr>
        <a:xfrm>
          <a:off x="162687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770" name="フローチャート: 判断 769">
          <a:extLst>
            <a:ext uri="{FF2B5EF4-FFF2-40B4-BE49-F238E27FC236}">
              <a16:creationId xmlns:a16="http://schemas.microsoft.com/office/drawing/2014/main" id="{D7841C6A-81DD-44F9-8F96-596C2E816D6E}"/>
            </a:ext>
          </a:extLst>
        </xdr:cNvPr>
        <xdr:cNvSpPr/>
      </xdr:nvSpPr>
      <xdr:spPr>
        <a:xfrm>
          <a:off x="15430500" y="1779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771" name="フローチャート: 判断 770">
          <a:extLst>
            <a:ext uri="{FF2B5EF4-FFF2-40B4-BE49-F238E27FC236}">
              <a16:creationId xmlns:a16="http://schemas.microsoft.com/office/drawing/2014/main" id="{DC5F49C0-2234-4C6F-8202-55C2FF0CDC6F}"/>
            </a:ext>
          </a:extLst>
        </xdr:cNvPr>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772" name="フローチャート: 判断 771">
          <a:extLst>
            <a:ext uri="{FF2B5EF4-FFF2-40B4-BE49-F238E27FC236}">
              <a16:creationId xmlns:a16="http://schemas.microsoft.com/office/drawing/2014/main" id="{486219DB-C101-48D6-AF2A-9B14225802EB}"/>
            </a:ext>
          </a:extLst>
        </xdr:cNvPr>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773" name="フローチャート: 判断 772">
          <a:extLst>
            <a:ext uri="{FF2B5EF4-FFF2-40B4-BE49-F238E27FC236}">
              <a16:creationId xmlns:a16="http://schemas.microsoft.com/office/drawing/2014/main" id="{178396B2-3B90-42D9-97C9-A512E44AFB42}"/>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FEE0CEB-5AE4-485C-B119-549C209B275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81ABD93-2991-41EF-AC87-2D975A969E3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CA0D8B92-F001-4A1E-BBBD-CAD0CC1F0CD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0880C6E-DE77-4335-900D-626B551A44E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80E82E0-C67C-4532-BFCD-11294A92B67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53158</xdr:rowOff>
    </xdr:from>
    <xdr:to>
      <xdr:col>85</xdr:col>
      <xdr:colOff>177800</xdr:colOff>
      <xdr:row>102</xdr:row>
      <xdr:rowOff>154758</xdr:rowOff>
    </xdr:to>
    <xdr:sp macro="" textlink="">
      <xdr:nvSpPr>
        <xdr:cNvPr id="779" name="楕円 778">
          <a:extLst>
            <a:ext uri="{FF2B5EF4-FFF2-40B4-BE49-F238E27FC236}">
              <a16:creationId xmlns:a16="http://schemas.microsoft.com/office/drawing/2014/main" id="{DCB22FA7-F116-4A64-B9CF-681595BC279E}"/>
            </a:ext>
          </a:extLst>
        </xdr:cNvPr>
        <xdr:cNvSpPr/>
      </xdr:nvSpPr>
      <xdr:spPr>
        <a:xfrm>
          <a:off x="16268700" y="1754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76035</xdr:rowOff>
    </xdr:from>
    <xdr:ext cx="405111" cy="259045"/>
    <xdr:sp macro="" textlink="">
      <xdr:nvSpPr>
        <xdr:cNvPr id="780" name="【庁舎】&#10;有形固定資産減価償却率該当値テキスト">
          <a:extLst>
            <a:ext uri="{FF2B5EF4-FFF2-40B4-BE49-F238E27FC236}">
              <a16:creationId xmlns:a16="http://schemas.microsoft.com/office/drawing/2014/main" id="{1D26B70A-B19D-49CC-9BC8-C1C7F9476D7E}"/>
            </a:ext>
          </a:extLst>
        </xdr:cNvPr>
        <xdr:cNvSpPr txBox="1"/>
      </xdr:nvSpPr>
      <xdr:spPr>
        <a:xfrm>
          <a:off x="16357600" y="1739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15602</xdr:rowOff>
    </xdr:from>
    <xdr:to>
      <xdr:col>81</xdr:col>
      <xdr:colOff>101600</xdr:colOff>
      <xdr:row>102</xdr:row>
      <xdr:rowOff>117202</xdr:rowOff>
    </xdr:to>
    <xdr:sp macro="" textlink="">
      <xdr:nvSpPr>
        <xdr:cNvPr id="781" name="楕円 780">
          <a:extLst>
            <a:ext uri="{FF2B5EF4-FFF2-40B4-BE49-F238E27FC236}">
              <a16:creationId xmlns:a16="http://schemas.microsoft.com/office/drawing/2014/main" id="{289ED385-84CE-4B6F-9F27-436778F641AE}"/>
            </a:ext>
          </a:extLst>
        </xdr:cNvPr>
        <xdr:cNvSpPr/>
      </xdr:nvSpPr>
      <xdr:spPr>
        <a:xfrm>
          <a:off x="15430500" y="1750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66402</xdr:rowOff>
    </xdr:from>
    <xdr:to>
      <xdr:col>85</xdr:col>
      <xdr:colOff>127000</xdr:colOff>
      <xdr:row>102</xdr:row>
      <xdr:rowOff>103958</xdr:rowOff>
    </xdr:to>
    <xdr:cxnSp macro="">
      <xdr:nvCxnSpPr>
        <xdr:cNvPr id="782" name="直線コネクタ 781">
          <a:extLst>
            <a:ext uri="{FF2B5EF4-FFF2-40B4-BE49-F238E27FC236}">
              <a16:creationId xmlns:a16="http://schemas.microsoft.com/office/drawing/2014/main" id="{CE99153A-E33D-48E4-A6A9-298F936A4D8E}"/>
            </a:ext>
          </a:extLst>
        </xdr:cNvPr>
        <xdr:cNvCxnSpPr/>
      </xdr:nvCxnSpPr>
      <xdr:spPr>
        <a:xfrm>
          <a:off x="15481300" y="17554302"/>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151130</xdr:rowOff>
    </xdr:from>
    <xdr:to>
      <xdr:col>76</xdr:col>
      <xdr:colOff>165100</xdr:colOff>
      <xdr:row>102</xdr:row>
      <xdr:rowOff>81280</xdr:rowOff>
    </xdr:to>
    <xdr:sp macro="" textlink="">
      <xdr:nvSpPr>
        <xdr:cNvPr id="783" name="楕円 782">
          <a:extLst>
            <a:ext uri="{FF2B5EF4-FFF2-40B4-BE49-F238E27FC236}">
              <a16:creationId xmlns:a16="http://schemas.microsoft.com/office/drawing/2014/main" id="{859449E1-BB13-41FA-842F-D253437D8071}"/>
            </a:ext>
          </a:extLst>
        </xdr:cNvPr>
        <xdr:cNvSpPr/>
      </xdr:nvSpPr>
      <xdr:spPr>
        <a:xfrm>
          <a:off x="14541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30480</xdr:rowOff>
    </xdr:from>
    <xdr:to>
      <xdr:col>81</xdr:col>
      <xdr:colOff>50800</xdr:colOff>
      <xdr:row>102</xdr:row>
      <xdr:rowOff>66402</xdr:rowOff>
    </xdr:to>
    <xdr:cxnSp macro="">
      <xdr:nvCxnSpPr>
        <xdr:cNvPr id="784" name="直線コネクタ 783">
          <a:extLst>
            <a:ext uri="{FF2B5EF4-FFF2-40B4-BE49-F238E27FC236}">
              <a16:creationId xmlns:a16="http://schemas.microsoft.com/office/drawing/2014/main" id="{6045AA00-C9B9-4831-A382-EC9B083A0858}"/>
            </a:ext>
          </a:extLst>
        </xdr:cNvPr>
        <xdr:cNvCxnSpPr/>
      </xdr:nvCxnSpPr>
      <xdr:spPr>
        <a:xfrm>
          <a:off x="14592300" y="17518380"/>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118473</xdr:rowOff>
    </xdr:from>
    <xdr:to>
      <xdr:col>72</xdr:col>
      <xdr:colOff>38100</xdr:colOff>
      <xdr:row>102</xdr:row>
      <xdr:rowOff>48623</xdr:rowOff>
    </xdr:to>
    <xdr:sp macro="" textlink="">
      <xdr:nvSpPr>
        <xdr:cNvPr id="785" name="楕円 784">
          <a:extLst>
            <a:ext uri="{FF2B5EF4-FFF2-40B4-BE49-F238E27FC236}">
              <a16:creationId xmlns:a16="http://schemas.microsoft.com/office/drawing/2014/main" id="{02B6E3CF-611A-47EC-A94B-AC90AC77DEA9}"/>
            </a:ext>
          </a:extLst>
        </xdr:cNvPr>
        <xdr:cNvSpPr/>
      </xdr:nvSpPr>
      <xdr:spPr>
        <a:xfrm>
          <a:off x="13652500" y="1743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169273</xdr:rowOff>
    </xdr:from>
    <xdr:to>
      <xdr:col>76</xdr:col>
      <xdr:colOff>114300</xdr:colOff>
      <xdr:row>102</xdr:row>
      <xdr:rowOff>30480</xdr:rowOff>
    </xdr:to>
    <xdr:cxnSp macro="">
      <xdr:nvCxnSpPr>
        <xdr:cNvPr id="786" name="直線コネクタ 785">
          <a:extLst>
            <a:ext uri="{FF2B5EF4-FFF2-40B4-BE49-F238E27FC236}">
              <a16:creationId xmlns:a16="http://schemas.microsoft.com/office/drawing/2014/main" id="{0D192105-F97F-4E87-960A-3151942751BC}"/>
            </a:ext>
          </a:extLst>
        </xdr:cNvPr>
        <xdr:cNvCxnSpPr/>
      </xdr:nvCxnSpPr>
      <xdr:spPr>
        <a:xfrm>
          <a:off x="13703300" y="174857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142966</xdr:rowOff>
    </xdr:from>
    <xdr:to>
      <xdr:col>67</xdr:col>
      <xdr:colOff>101600</xdr:colOff>
      <xdr:row>102</xdr:row>
      <xdr:rowOff>73116</xdr:rowOff>
    </xdr:to>
    <xdr:sp macro="" textlink="">
      <xdr:nvSpPr>
        <xdr:cNvPr id="787" name="楕円 786">
          <a:extLst>
            <a:ext uri="{FF2B5EF4-FFF2-40B4-BE49-F238E27FC236}">
              <a16:creationId xmlns:a16="http://schemas.microsoft.com/office/drawing/2014/main" id="{14648C5A-BF48-43BC-819E-DB21582BD85C}"/>
            </a:ext>
          </a:extLst>
        </xdr:cNvPr>
        <xdr:cNvSpPr/>
      </xdr:nvSpPr>
      <xdr:spPr>
        <a:xfrm>
          <a:off x="12763500" y="1745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169273</xdr:rowOff>
    </xdr:from>
    <xdr:to>
      <xdr:col>71</xdr:col>
      <xdr:colOff>177800</xdr:colOff>
      <xdr:row>102</xdr:row>
      <xdr:rowOff>22316</xdr:rowOff>
    </xdr:to>
    <xdr:cxnSp macro="">
      <xdr:nvCxnSpPr>
        <xdr:cNvPr id="788" name="直線コネクタ 787">
          <a:extLst>
            <a:ext uri="{FF2B5EF4-FFF2-40B4-BE49-F238E27FC236}">
              <a16:creationId xmlns:a16="http://schemas.microsoft.com/office/drawing/2014/main" id="{A232DAC4-3B9E-4AFA-B5B4-161E0F9F4323}"/>
            </a:ext>
          </a:extLst>
        </xdr:cNvPr>
        <xdr:cNvCxnSpPr/>
      </xdr:nvCxnSpPr>
      <xdr:spPr>
        <a:xfrm flipV="1">
          <a:off x="12814300" y="1748572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57711</xdr:rowOff>
    </xdr:from>
    <xdr:ext cx="405111" cy="259045"/>
    <xdr:sp macro="" textlink="">
      <xdr:nvSpPr>
        <xdr:cNvPr id="789" name="n_1aveValue【庁舎】&#10;有形固定資産減価償却率">
          <a:extLst>
            <a:ext uri="{FF2B5EF4-FFF2-40B4-BE49-F238E27FC236}">
              <a16:creationId xmlns:a16="http://schemas.microsoft.com/office/drawing/2014/main" id="{5BCC7B5F-D124-4B60-A7F8-763107240169}"/>
            </a:ext>
          </a:extLst>
        </xdr:cNvPr>
        <xdr:cNvSpPr txBox="1"/>
      </xdr:nvSpPr>
      <xdr:spPr>
        <a:xfrm>
          <a:off x="15266044" y="1788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790" name="n_2aveValue【庁舎】&#10;有形固定資産減価償却率">
          <a:extLst>
            <a:ext uri="{FF2B5EF4-FFF2-40B4-BE49-F238E27FC236}">
              <a16:creationId xmlns:a16="http://schemas.microsoft.com/office/drawing/2014/main" id="{D3C84B90-2788-4169-951E-D9B9D2E1E8BF}"/>
            </a:ext>
          </a:extLst>
        </xdr:cNvPr>
        <xdr:cNvSpPr txBox="1"/>
      </xdr:nvSpPr>
      <xdr:spPr>
        <a:xfrm>
          <a:off x="143897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62609</xdr:rowOff>
    </xdr:from>
    <xdr:ext cx="405111" cy="259045"/>
    <xdr:sp macro="" textlink="">
      <xdr:nvSpPr>
        <xdr:cNvPr id="791" name="n_3aveValue【庁舎】&#10;有形固定資産減価償却率">
          <a:extLst>
            <a:ext uri="{FF2B5EF4-FFF2-40B4-BE49-F238E27FC236}">
              <a16:creationId xmlns:a16="http://schemas.microsoft.com/office/drawing/2014/main" id="{27BB878F-D4F9-4D97-9D90-E2AED50DAD65}"/>
            </a:ext>
          </a:extLst>
        </xdr:cNvPr>
        <xdr:cNvSpPr txBox="1"/>
      </xdr:nvSpPr>
      <xdr:spPr>
        <a:xfrm>
          <a:off x="13500744" y="1789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70775</xdr:rowOff>
    </xdr:from>
    <xdr:ext cx="405111" cy="259045"/>
    <xdr:sp macro="" textlink="">
      <xdr:nvSpPr>
        <xdr:cNvPr id="792" name="n_4aveValue【庁舎】&#10;有形固定資産減価償却率">
          <a:extLst>
            <a:ext uri="{FF2B5EF4-FFF2-40B4-BE49-F238E27FC236}">
              <a16:creationId xmlns:a16="http://schemas.microsoft.com/office/drawing/2014/main" id="{09A4FF28-BB3D-4293-A892-E131152F0BEF}"/>
            </a:ext>
          </a:extLst>
        </xdr:cNvPr>
        <xdr:cNvSpPr txBox="1"/>
      </xdr:nvSpPr>
      <xdr:spPr>
        <a:xfrm>
          <a:off x="12611744" y="1790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133729</xdr:rowOff>
    </xdr:from>
    <xdr:ext cx="405111" cy="259045"/>
    <xdr:sp macro="" textlink="">
      <xdr:nvSpPr>
        <xdr:cNvPr id="793" name="n_1mainValue【庁舎】&#10;有形固定資産減価償却率">
          <a:extLst>
            <a:ext uri="{FF2B5EF4-FFF2-40B4-BE49-F238E27FC236}">
              <a16:creationId xmlns:a16="http://schemas.microsoft.com/office/drawing/2014/main" id="{7C60D02F-8886-470C-BEFB-F20EDBD5E9F8}"/>
            </a:ext>
          </a:extLst>
        </xdr:cNvPr>
        <xdr:cNvSpPr txBox="1"/>
      </xdr:nvSpPr>
      <xdr:spPr>
        <a:xfrm>
          <a:off x="15266044" y="1727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97807</xdr:rowOff>
    </xdr:from>
    <xdr:ext cx="405111" cy="259045"/>
    <xdr:sp macro="" textlink="">
      <xdr:nvSpPr>
        <xdr:cNvPr id="794" name="n_2mainValue【庁舎】&#10;有形固定資産減価償却率">
          <a:extLst>
            <a:ext uri="{FF2B5EF4-FFF2-40B4-BE49-F238E27FC236}">
              <a16:creationId xmlns:a16="http://schemas.microsoft.com/office/drawing/2014/main" id="{78C77D5A-7E82-4718-A066-3144E3BA7D1A}"/>
            </a:ext>
          </a:extLst>
        </xdr:cNvPr>
        <xdr:cNvSpPr txBox="1"/>
      </xdr:nvSpPr>
      <xdr:spPr>
        <a:xfrm>
          <a:off x="1438974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65150</xdr:rowOff>
    </xdr:from>
    <xdr:ext cx="405111" cy="259045"/>
    <xdr:sp macro="" textlink="">
      <xdr:nvSpPr>
        <xdr:cNvPr id="795" name="n_3mainValue【庁舎】&#10;有形固定資産減価償却率">
          <a:extLst>
            <a:ext uri="{FF2B5EF4-FFF2-40B4-BE49-F238E27FC236}">
              <a16:creationId xmlns:a16="http://schemas.microsoft.com/office/drawing/2014/main" id="{EF7E41A6-FA7A-48E8-8BD4-CA4E7D536AD2}"/>
            </a:ext>
          </a:extLst>
        </xdr:cNvPr>
        <xdr:cNvSpPr txBox="1"/>
      </xdr:nvSpPr>
      <xdr:spPr>
        <a:xfrm>
          <a:off x="13500744" y="1721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89643</xdr:rowOff>
    </xdr:from>
    <xdr:ext cx="405111" cy="259045"/>
    <xdr:sp macro="" textlink="">
      <xdr:nvSpPr>
        <xdr:cNvPr id="796" name="n_4mainValue【庁舎】&#10;有形固定資産減価償却率">
          <a:extLst>
            <a:ext uri="{FF2B5EF4-FFF2-40B4-BE49-F238E27FC236}">
              <a16:creationId xmlns:a16="http://schemas.microsoft.com/office/drawing/2014/main" id="{36466B38-5F9C-4AD2-A5E3-F27BE5EF8493}"/>
            </a:ext>
          </a:extLst>
        </xdr:cNvPr>
        <xdr:cNvSpPr txBox="1"/>
      </xdr:nvSpPr>
      <xdr:spPr>
        <a:xfrm>
          <a:off x="12611744" y="1723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7162EF9A-3F07-4955-B69B-1F86B8E7854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A71A7957-B8C2-4C8D-9EEF-07D0DEB893F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36EE2291-05B4-4301-9183-0DDEE18E2A6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B15A047D-2E52-4A4B-869C-2E0DDB0BA3B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22FC9BB6-F9FA-4A35-B92A-28910A472F2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B456492F-A0EC-4598-8418-3E5314D54F2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162F71FE-DB6A-4896-BE4D-D0E299B30AF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C2F637FE-4E67-4723-9D35-B999D07EDF9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74BD4E29-5425-47AB-AB11-74E0874AD37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73C80E96-A6F4-4DEE-90F0-7BEE6894475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7" name="直線コネクタ 806">
          <a:extLst>
            <a:ext uri="{FF2B5EF4-FFF2-40B4-BE49-F238E27FC236}">
              <a16:creationId xmlns:a16="http://schemas.microsoft.com/office/drawing/2014/main" id="{7C809FB2-909D-4F90-863A-50C45176969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8" name="テキスト ボックス 807">
          <a:extLst>
            <a:ext uri="{FF2B5EF4-FFF2-40B4-BE49-F238E27FC236}">
              <a16:creationId xmlns:a16="http://schemas.microsoft.com/office/drawing/2014/main" id="{C33D70B9-6300-45AF-BACE-3A925B70B15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9" name="直線コネクタ 808">
          <a:extLst>
            <a:ext uri="{FF2B5EF4-FFF2-40B4-BE49-F238E27FC236}">
              <a16:creationId xmlns:a16="http://schemas.microsoft.com/office/drawing/2014/main" id="{E50A0B02-3C61-4195-BCC4-D6CB6FA408B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0" name="テキスト ボックス 809">
          <a:extLst>
            <a:ext uri="{FF2B5EF4-FFF2-40B4-BE49-F238E27FC236}">
              <a16:creationId xmlns:a16="http://schemas.microsoft.com/office/drawing/2014/main" id="{ADD0C74A-1C40-4E72-8CC5-205F97D4B29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1" name="直線コネクタ 810">
          <a:extLst>
            <a:ext uri="{FF2B5EF4-FFF2-40B4-BE49-F238E27FC236}">
              <a16:creationId xmlns:a16="http://schemas.microsoft.com/office/drawing/2014/main" id="{F75D646F-725F-4D33-976F-F2D0D533605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2" name="テキスト ボックス 811">
          <a:extLst>
            <a:ext uri="{FF2B5EF4-FFF2-40B4-BE49-F238E27FC236}">
              <a16:creationId xmlns:a16="http://schemas.microsoft.com/office/drawing/2014/main" id="{2109CF10-E9A6-4552-B4BA-2D30024704F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3" name="直線コネクタ 812">
          <a:extLst>
            <a:ext uri="{FF2B5EF4-FFF2-40B4-BE49-F238E27FC236}">
              <a16:creationId xmlns:a16="http://schemas.microsoft.com/office/drawing/2014/main" id="{42D04713-4A05-4724-8D19-DC96EBFFBBD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4" name="テキスト ボックス 813">
          <a:extLst>
            <a:ext uri="{FF2B5EF4-FFF2-40B4-BE49-F238E27FC236}">
              <a16:creationId xmlns:a16="http://schemas.microsoft.com/office/drawing/2014/main" id="{55FE5A90-6419-4DAC-8713-0E012EAA162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5" name="直線コネクタ 814">
          <a:extLst>
            <a:ext uri="{FF2B5EF4-FFF2-40B4-BE49-F238E27FC236}">
              <a16:creationId xmlns:a16="http://schemas.microsoft.com/office/drawing/2014/main" id="{9B71A800-B1D6-4C0C-8C19-72AA7362C5D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6" name="テキスト ボックス 815">
          <a:extLst>
            <a:ext uri="{FF2B5EF4-FFF2-40B4-BE49-F238E27FC236}">
              <a16:creationId xmlns:a16="http://schemas.microsoft.com/office/drawing/2014/main" id="{AA42E635-DD4D-4F0C-BD90-C91509A22BC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A65591B2-4577-4FF9-B539-8C93B16BFF6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1FD3A6E8-C375-40FE-85F1-E9CD115002E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庁舎】&#10;一人当たり面積グラフ枠">
          <a:extLst>
            <a:ext uri="{FF2B5EF4-FFF2-40B4-BE49-F238E27FC236}">
              <a16:creationId xmlns:a16="http://schemas.microsoft.com/office/drawing/2014/main" id="{AE45B7CD-67F2-4565-B64F-514B16C4A35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820" name="直線コネクタ 819">
          <a:extLst>
            <a:ext uri="{FF2B5EF4-FFF2-40B4-BE49-F238E27FC236}">
              <a16:creationId xmlns:a16="http://schemas.microsoft.com/office/drawing/2014/main" id="{683E36AA-3B0B-4D44-8C5E-8939ECA07CBB}"/>
            </a:ext>
          </a:extLst>
        </xdr:cNvPr>
        <xdr:cNvCxnSpPr/>
      </xdr:nvCxnSpPr>
      <xdr:spPr>
        <a:xfrm flipV="1">
          <a:off x="22160864" y="172189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21" name="【庁舎】&#10;一人当たり面積最小値テキスト">
          <a:extLst>
            <a:ext uri="{FF2B5EF4-FFF2-40B4-BE49-F238E27FC236}">
              <a16:creationId xmlns:a16="http://schemas.microsoft.com/office/drawing/2014/main" id="{A7BAAADE-AE45-4D7C-B55E-786F12390F9A}"/>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2" name="直線コネクタ 821">
          <a:extLst>
            <a:ext uri="{FF2B5EF4-FFF2-40B4-BE49-F238E27FC236}">
              <a16:creationId xmlns:a16="http://schemas.microsoft.com/office/drawing/2014/main" id="{F240E725-BF35-403F-9C29-FED5B0D0A09E}"/>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823" name="【庁舎】&#10;一人当たり面積最大値テキスト">
          <a:extLst>
            <a:ext uri="{FF2B5EF4-FFF2-40B4-BE49-F238E27FC236}">
              <a16:creationId xmlns:a16="http://schemas.microsoft.com/office/drawing/2014/main" id="{20E3EFBA-DC12-46DA-BB4D-B37F8BCE7D9E}"/>
            </a:ext>
          </a:extLst>
        </xdr:cNvPr>
        <xdr:cNvSpPr txBox="1"/>
      </xdr:nvSpPr>
      <xdr:spPr>
        <a:xfrm>
          <a:off x="22199600" y="1699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824" name="直線コネクタ 823">
          <a:extLst>
            <a:ext uri="{FF2B5EF4-FFF2-40B4-BE49-F238E27FC236}">
              <a16:creationId xmlns:a16="http://schemas.microsoft.com/office/drawing/2014/main" id="{7CEBC291-7AA2-4D47-A633-1D4388F3F4EE}"/>
            </a:ext>
          </a:extLst>
        </xdr:cNvPr>
        <xdr:cNvCxnSpPr/>
      </xdr:nvCxnSpPr>
      <xdr:spPr>
        <a:xfrm>
          <a:off x="22072600" y="1721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89933</xdr:rowOff>
    </xdr:from>
    <xdr:ext cx="469744" cy="259045"/>
    <xdr:sp macro="" textlink="">
      <xdr:nvSpPr>
        <xdr:cNvPr id="825" name="【庁舎】&#10;一人当たり面積平均値テキスト">
          <a:extLst>
            <a:ext uri="{FF2B5EF4-FFF2-40B4-BE49-F238E27FC236}">
              <a16:creationId xmlns:a16="http://schemas.microsoft.com/office/drawing/2014/main" id="{E9EC2DC8-4BCC-4E54-BDFD-6B0455282832}"/>
            </a:ext>
          </a:extLst>
        </xdr:cNvPr>
        <xdr:cNvSpPr txBox="1"/>
      </xdr:nvSpPr>
      <xdr:spPr>
        <a:xfrm>
          <a:off x="22199600" y="18263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826" name="フローチャート: 判断 825">
          <a:extLst>
            <a:ext uri="{FF2B5EF4-FFF2-40B4-BE49-F238E27FC236}">
              <a16:creationId xmlns:a16="http://schemas.microsoft.com/office/drawing/2014/main" id="{4B0E2332-F698-4739-A61C-49D90194848D}"/>
            </a:ext>
          </a:extLst>
        </xdr:cNvPr>
        <xdr:cNvSpPr/>
      </xdr:nvSpPr>
      <xdr:spPr>
        <a:xfrm>
          <a:off x="22110700" y="1828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827" name="フローチャート: 判断 826">
          <a:extLst>
            <a:ext uri="{FF2B5EF4-FFF2-40B4-BE49-F238E27FC236}">
              <a16:creationId xmlns:a16="http://schemas.microsoft.com/office/drawing/2014/main" id="{BC840F55-173D-4ACC-A0C7-6BFEE6D09624}"/>
            </a:ext>
          </a:extLst>
        </xdr:cNvPr>
        <xdr:cNvSpPr/>
      </xdr:nvSpPr>
      <xdr:spPr>
        <a:xfrm>
          <a:off x="21272500" y="1829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828" name="フローチャート: 判断 827">
          <a:extLst>
            <a:ext uri="{FF2B5EF4-FFF2-40B4-BE49-F238E27FC236}">
              <a16:creationId xmlns:a16="http://schemas.microsoft.com/office/drawing/2014/main" id="{D961A509-BA74-4E9D-9930-A0D17F375BBE}"/>
            </a:ext>
          </a:extLst>
        </xdr:cNvPr>
        <xdr:cNvSpPr/>
      </xdr:nvSpPr>
      <xdr:spPr>
        <a:xfrm>
          <a:off x="203835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829" name="フローチャート: 判断 828">
          <a:extLst>
            <a:ext uri="{FF2B5EF4-FFF2-40B4-BE49-F238E27FC236}">
              <a16:creationId xmlns:a16="http://schemas.microsoft.com/office/drawing/2014/main" id="{D3E6CE2E-4B25-40C1-9860-0794E414A8B9}"/>
            </a:ext>
          </a:extLst>
        </xdr:cNvPr>
        <xdr:cNvSpPr/>
      </xdr:nvSpPr>
      <xdr:spPr>
        <a:xfrm>
          <a:off x="194945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830" name="フローチャート: 判断 829">
          <a:extLst>
            <a:ext uri="{FF2B5EF4-FFF2-40B4-BE49-F238E27FC236}">
              <a16:creationId xmlns:a16="http://schemas.microsoft.com/office/drawing/2014/main" id="{12C08BFA-5549-4D66-93CA-957269D34EFC}"/>
            </a:ext>
          </a:extLst>
        </xdr:cNvPr>
        <xdr:cNvSpPr/>
      </xdr:nvSpPr>
      <xdr:spPr>
        <a:xfrm>
          <a:off x="18605500" y="1831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3000CF38-C29B-4585-84DA-CC30C9C4443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DE854A1-4304-46AD-ACF5-84AC9694173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3885FCD-ED1A-440E-B6C3-E8E86F6C873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2FE9BAE0-CA58-40D6-BBD9-B5CC3DCE824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57993566-B453-48A4-8224-32546C5AAF4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146558</xdr:rowOff>
    </xdr:from>
    <xdr:to>
      <xdr:col>116</xdr:col>
      <xdr:colOff>114300</xdr:colOff>
      <xdr:row>106</xdr:row>
      <xdr:rowOff>76708</xdr:rowOff>
    </xdr:to>
    <xdr:sp macro="" textlink="">
      <xdr:nvSpPr>
        <xdr:cNvPr id="836" name="楕円 835">
          <a:extLst>
            <a:ext uri="{FF2B5EF4-FFF2-40B4-BE49-F238E27FC236}">
              <a16:creationId xmlns:a16="http://schemas.microsoft.com/office/drawing/2014/main" id="{883855AE-22B7-4274-B4EC-368F0664DE72}"/>
            </a:ext>
          </a:extLst>
        </xdr:cNvPr>
        <xdr:cNvSpPr/>
      </xdr:nvSpPr>
      <xdr:spPr>
        <a:xfrm>
          <a:off x="22110700" y="1814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169435</xdr:rowOff>
    </xdr:from>
    <xdr:ext cx="469744" cy="259045"/>
    <xdr:sp macro="" textlink="">
      <xdr:nvSpPr>
        <xdr:cNvPr id="837" name="【庁舎】&#10;一人当たり面積該当値テキスト">
          <a:extLst>
            <a:ext uri="{FF2B5EF4-FFF2-40B4-BE49-F238E27FC236}">
              <a16:creationId xmlns:a16="http://schemas.microsoft.com/office/drawing/2014/main" id="{8C0FF5BE-00C1-4C80-A1CF-4AE81B18C168}"/>
            </a:ext>
          </a:extLst>
        </xdr:cNvPr>
        <xdr:cNvSpPr txBox="1"/>
      </xdr:nvSpPr>
      <xdr:spPr>
        <a:xfrm>
          <a:off x="22199600" y="1800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151130</xdr:rowOff>
    </xdr:from>
    <xdr:to>
      <xdr:col>112</xdr:col>
      <xdr:colOff>38100</xdr:colOff>
      <xdr:row>106</xdr:row>
      <xdr:rowOff>81280</xdr:rowOff>
    </xdr:to>
    <xdr:sp macro="" textlink="">
      <xdr:nvSpPr>
        <xdr:cNvPr id="838" name="楕円 837">
          <a:extLst>
            <a:ext uri="{FF2B5EF4-FFF2-40B4-BE49-F238E27FC236}">
              <a16:creationId xmlns:a16="http://schemas.microsoft.com/office/drawing/2014/main" id="{30060A42-0B08-42C0-8934-45C3C310C419}"/>
            </a:ext>
          </a:extLst>
        </xdr:cNvPr>
        <xdr:cNvSpPr/>
      </xdr:nvSpPr>
      <xdr:spPr>
        <a:xfrm>
          <a:off x="21272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25908</xdr:rowOff>
    </xdr:from>
    <xdr:to>
      <xdr:col>116</xdr:col>
      <xdr:colOff>63500</xdr:colOff>
      <xdr:row>106</xdr:row>
      <xdr:rowOff>30480</xdr:rowOff>
    </xdr:to>
    <xdr:cxnSp macro="">
      <xdr:nvCxnSpPr>
        <xdr:cNvPr id="839" name="直線コネクタ 838">
          <a:extLst>
            <a:ext uri="{FF2B5EF4-FFF2-40B4-BE49-F238E27FC236}">
              <a16:creationId xmlns:a16="http://schemas.microsoft.com/office/drawing/2014/main" id="{3E13A4ED-793A-4F3F-B93A-8015BCFC5A8F}"/>
            </a:ext>
          </a:extLst>
        </xdr:cNvPr>
        <xdr:cNvCxnSpPr/>
      </xdr:nvCxnSpPr>
      <xdr:spPr>
        <a:xfrm flipV="1">
          <a:off x="21323300" y="181996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155702</xdr:rowOff>
    </xdr:from>
    <xdr:to>
      <xdr:col>107</xdr:col>
      <xdr:colOff>101600</xdr:colOff>
      <xdr:row>106</xdr:row>
      <xdr:rowOff>85852</xdr:rowOff>
    </xdr:to>
    <xdr:sp macro="" textlink="">
      <xdr:nvSpPr>
        <xdr:cNvPr id="840" name="楕円 839">
          <a:extLst>
            <a:ext uri="{FF2B5EF4-FFF2-40B4-BE49-F238E27FC236}">
              <a16:creationId xmlns:a16="http://schemas.microsoft.com/office/drawing/2014/main" id="{2F15F022-46C9-4732-9B28-19AF9AB4D2ED}"/>
            </a:ext>
          </a:extLst>
        </xdr:cNvPr>
        <xdr:cNvSpPr/>
      </xdr:nvSpPr>
      <xdr:spPr>
        <a:xfrm>
          <a:off x="20383500" y="1815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30480</xdr:rowOff>
    </xdr:from>
    <xdr:to>
      <xdr:col>111</xdr:col>
      <xdr:colOff>177800</xdr:colOff>
      <xdr:row>106</xdr:row>
      <xdr:rowOff>35052</xdr:rowOff>
    </xdr:to>
    <xdr:cxnSp macro="">
      <xdr:nvCxnSpPr>
        <xdr:cNvPr id="841" name="直線コネクタ 840">
          <a:extLst>
            <a:ext uri="{FF2B5EF4-FFF2-40B4-BE49-F238E27FC236}">
              <a16:creationId xmlns:a16="http://schemas.microsoft.com/office/drawing/2014/main" id="{C0F34A2E-0092-4408-8A8B-7A6D8F068039}"/>
            </a:ext>
          </a:extLst>
        </xdr:cNvPr>
        <xdr:cNvCxnSpPr/>
      </xdr:nvCxnSpPr>
      <xdr:spPr>
        <a:xfrm flipV="1">
          <a:off x="20434300" y="182041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842" name="楕円 841">
          <a:extLst>
            <a:ext uri="{FF2B5EF4-FFF2-40B4-BE49-F238E27FC236}">
              <a16:creationId xmlns:a16="http://schemas.microsoft.com/office/drawing/2014/main" id="{BEECCD0D-5A81-478F-8144-4F7CA5F5195A}"/>
            </a:ext>
          </a:extLst>
        </xdr:cNvPr>
        <xdr:cNvSpPr/>
      </xdr:nvSpPr>
      <xdr:spPr>
        <a:xfrm>
          <a:off x="19494500" y="1816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35052</xdr:rowOff>
    </xdr:from>
    <xdr:to>
      <xdr:col>107</xdr:col>
      <xdr:colOff>50800</xdr:colOff>
      <xdr:row>106</xdr:row>
      <xdr:rowOff>37337</xdr:rowOff>
    </xdr:to>
    <xdr:cxnSp macro="">
      <xdr:nvCxnSpPr>
        <xdr:cNvPr id="843" name="直線コネクタ 842">
          <a:extLst>
            <a:ext uri="{FF2B5EF4-FFF2-40B4-BE49-F238E27FC236}">
              <a16:creationId xmlns:a16="http://schemas.microsoft.com/office/drawing/2014/main" id="{919849AC-296F-4366-943D-835828DD1ADC}"/>
            </a:ext>
          </a:extLst>
        </xdr:cNvPr>
        <xdr:cNvCxnSpPr/>
      </xdr:nvCxnSpPr>
      <xdr:spPr>
        <a:xfrm flipV="1">
          <a:off x="19545300" y="1820875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161037</xdr:rowOff>
    </xdr:from>
    <xdr:to>
      <xdr:col>98</xdr:col>
      <xdr:colOff>38100</xdr:colOff>
      <xdr:row>106</xdr:row>
      <xdr:rowOff>91187</xdr:rowOff>
    </xdr:to>
    <xdr:sp macro="" textlink="">
      <xdr:nvSpPr>
        <xdr:cNvPr id="844" name="楕円 843">
          <a:extLst>
            <a:ext uri="{FF2B5EF4-FFF2-40B4-BE49-F238E27FC236}">
              <a16:creationId xmlns:a16="http://schemas.microsoft.com/office/drawing/2014/main" id="{5A10A18B-0C3C-4137-9A13-4ADD03ED4344}"/>
            </a:ext>
          </a:extLst>
        </xdr:cNvPr>
        <xdr:cNvSpPr/>
      </xdr:nvSpPr>
      <xdr:spPr>
        <a:xfrm>
          <a:off x="18605500" y="1816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37337</xdr:rowOff>
    </xdr:from>
    <xdr:to>
      <xdr:col>102</xdr:col>
      <xdr:colOff>114300</xdr:colOff>
      <xdr:row>106</xdr:row>
      <xdr:rowOff>40387</xdr:rowOff>
    </xdr:to>
    <xdr:cxnSp macro="">
      <xdr:nvCxnSpPr>
        <xdr:cNvPr id="845" name="直線コネクタ 844">
          <a:extLst>
            <a:ext uri="{FF2B5EF4-FFF2-40B4-BE49-F238E27FC236}">
              <a16:creationId xmlns:a16="http://schemas.microsoft.com/office/drawing/2014/main" id="{159659CF-A31B-4083-8753-002FC9478AA1}"/>
            </a:ext>
          </a:extLst>
        </xdr:cNvPr>
        <xdr:cNvCxnSpPr/>
      </xdr:nvCxnSpPr>
      <xdr:spPr>
        <a:xfrm flipV="1">
          <a:off x="18656300" y="18211037"/>
          <a:ext cx="8890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44214</xdr:rowOff>
    </xdr:from>
    <xdr:ext cx="469744" cy="259045"/>
    <xdr:sp macro="" textlink="">
      <xdr:nvSpPr>
        <xdr:cNvPr id="846" name="n_1aveValue【庁舎】&#10;一人当たり面積">
          <a:extLst>
            <a:ext uri="{FF2B5EF4-FFF2-40B4-BE49-F238E27FC236}">
              <a16:creationId xmlns:a16="http://schemas.microsoft.com/office/drawing/2014/main" id="{EBCF7EA1-4896-4ABC-84C8-0ADA8073C942}"/>
            </a:ext>
          </a:extLst>
        </xdr:cNvPr>
        <xdr:cNvSpPr txBox="1"/>
      </xdr:nvSpPr>
      <xdr:spPr>
        <a:xfrm>
          <a:off x="21075727" y="1838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46499</xdr:rowOff>
    </xdr:from>
    <xdr:ext cx="469744" cy="259045"/>
    <xdr:sp macro="" textlink="">
      <xdr:nvSpPr>
        <xdr:cNvPr id="847" name="n_2aveValue【庁舎】&#10;一人当たり面積">
          <a:extLst>
            <a:ext uri="{FF2B5EF4-FFF2-40B4-BE49-F238E27FC236}">
              <a16:creationId xmlns:a16="http://schemas.microsoft.com/office/drawing/2014/main" id="{252934D1-37A5-4257-89A9-5ADE5D5F8508}"/>
            </a:ext>
          </a:extLst>
        </xdr:cNvPr>
        <xdr:cNvSpPr txBox="1"/>
      </xdr:nvSpPr>
      <xdr:spPr>
        <a:xfrm>
          <a:off x="20199427" y="1839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56405</xdr:rowOff>
    </xdr:from>
    <xdr:ext cx="469744" cy="259045"/>
    <xdr:sp macro="" textlink="">
      <xdr:nvSpPr>
        <xdr:cNvPr id="848" name="n_3aveValue【庁舎】&#10;一人当たり面積">
          <a:extLst>
            <a:ext uri="{FF2B5EF4-FFF2-40B4-BE49-F238E27FC236}">
              <a16:creationId xmlns:a16="http://schemas.microsoft.com/office/drawing/2014/main" id="{F4DAED67-8039-4500-9EAF-AB49AC275F16}"/>
            </a:ext>
          </a:extLst>
        </xdr:cNvPr>
        <xdr:cNvSpPr txBox="1"/>
      </xdr:nvSpPr>
      <xdr:spPr>
        <a:xfrm>
          <a:off x="19310427" y="184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61740</xdr:rowOff>
    </xdr:from>
    <xdr:ext cx="469744" cy="259045"/>
    <xdr:sp macro="" textlink="">
      <xdr:nvSpPr>
        <xdr:cNvPr id="849" name="n_4aveValue【庁舎】&#10;一人当たり面積">
          <a:extLst>
            <a:ext uri="{FF2B5EF4-FFF2-40B4-BE49-F238E27FC236}">
              <a16:creationId xmlns:a16="http://schemas.microsoft.com/office/drawing/2014/main" id="{4973AEBB-76AF-41E2-AC69-EEBA8A9495CA}"/>
            </a:ext>
          </a:extLst>
        </xdr:cNvPr>
        <xdr:cNvSpPr txBox="1"/>
      </xdr:nvSpPr>
      <xdr:spPr>
        <a:xfrm>
          <a:off x="18421427" y="1840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97807</xdr:rowOff>
    </xdr:from>
    <xdr:ext cx="469744" cy="259045"/>
    <xdr:sp macro="" textlink="">
      <xdr:nvSpPr>
        <xdr:cNvPr id="850" name="n_1mainValue【庁舎】&#10;一人当たり面積">
          <a:extLst>
            <a:ext uri="{FF2B5EF4-FFF2-40B4-BE49-F238E27FC236}">
              <a16:creationId xmlns:a16="http://schemas.microsoft.com/office/drawing/2014/main" id="{EE15F76A-9CDF-4F11-8FFF-1C86C01F2A14}"/>
            </a:ext>
          </a:extLst>
        </xdr:cNvPr>
        <xdr:cNvSpPr txBox="1"/>
      </xdr:nvSpPr>
      <xdr:spPr>
        <a:xfrm>
          <a:off x="210757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102379</xdr:rowOff>
    </xdr:from>
    <xdr:ext cx="469744" cy="259045"/>
    <xdr:sp macro="" textlink="">
      <xdr:nvSpPr>
        <xdr:cNvPr id="851" name="n_2mainValue【庁舎】&#10;一人当たり面積">
          <a:extLst>
            <a:ext uri="{FF2B5EF4-FFF2-40B4-BE49-F238E27FC236}">
              <a16:creationId xmlns:a16="http://schemas.microsoft.com/office/drawing/2014/main" id="{E2E08ED3-AC3F-4E6B-B540-E880C0DF3931}"/>
            </a:ext>
          </a:extLst>
        </xdr:cNvPr>
        <xdr:cNvSpPr txBox="1"/>
      </xdr:nvSpPr>
      <xdr:spPr>
        <a:xfrm>
          <a:off x="201994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104664</xdr:rowOff>
    </xdr:from>
    <xdr:ext cx="469744" cy="259045"/>
    <xdr:sp macro="" textlink="">
      <xdr:nvSpPr>
        <xdr:cNvPr id="852" name="n_3mainValue【庁舎】&#10;一人当たり面積">
          <a:extLst>
            <a:ext uri="{FF2B5EF4-FFF2-40B4-BE49-F238E27FC236}">
              <a16:creationId xmlns:a16="http://schemas.microsoft.com/office/drawing/2014/main" id="{CA5147D4-2BCD-48D0-90A3-9F0589D50CDF}"/>
            </a:ext>
          </a:extLst>
        </xdr:cNvPr>
        <xdr:cNvSpPr txBox="1"/>
      </xdr:nvSpPr>
      <xdr:spPr>
        <a:xfrm>
          <a:off x="19310427" y="1793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107714</xdr:rowOff>
    </xdr:from>
    <xdr:ext cx="469744" cy="259045"/>
    <xdr:sp macro="" textlink="">
      <xdr:nvSpPr>
        <xdr:cNvPr id="853" name="n_4mainValue【庁舎】&#10;一人当たり面積">
          <a:extLst>
            <a:ext uri="{FF2B5EF4-FFF2-40B4-BE49-F238E27FC236}">
              <a16:creationId xmlns:a16="http://schemas.microsoft.com/office/drawing/2014/main" id="{4D9AD8CB-3F94-4DAC-883C-7BFBD7CDA90A}"/>
            </a:ext>
          </a:extLst>
        </xdr:cNvPr>
        <xdr:cNvSpPr txBox="1"/>
      </xdr:nvSpPr>
      <xdr:spPr>
        <a:xfrm>
          <a:off x="18421427" y="17938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AFBC6CE4-29BB-4D3E-BFDF-CF4887B3D2B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B721C810-4453-4EE5-8F5A-77D3D279772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D90E1A09-43DC-4A16-99C5-BD68A5EB2C6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上記施設について類似団体と比較すると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図書館、庁舎は有形固定資産減価償却率が低くなっている。これは図書館が平成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年度、庁舎が平成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年度にそれぞれ新しい施設を建設し、その後も維持管理しているためである。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一方、体育館・プール、福祉施設、一般廃棄物処理施設、保健センター・保健所、消防施設については、減価償却率が高い結果となっている。</a:t>
          </a:r>
          <a:b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また、図書館、体育館・プール、庁舎</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については、類似団体と比較し、一人当たり面積が広い結果となっている。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本市の場合は施設の分類ごとに老朽化の進行度合いに差があり、耐用年数を経過した施設も多く存在しているため、今後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公共施設等総合管理計画や個別施設計画等に基づき、除却・統廃合・複合化等の適正配置、並びに長寿命化対策等で施設の適正な維持管理を進めていく必要がある。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3"/>
      <c r="DK1" s="163"/>
      <c r="DL1" s="163"/>
      <c r="DM1" s="163"/>
      <c r="DN1" s="163"/>
      <c r="DO1" s="163"/>
    </row>
    <row r="2" spans="1:119" ht="24.75" thickBot="1" x14ac:dyDescent="0.2">
      <c r="B2" s="164" t="s">
        <v>77</v>
      </c>
      <c r="C2" s="164"/>
      <c r="D2" s="165"/>
    </row>
    <row r="3" spans="1:119" ht="18.75" customHeight="1" thickBot="1" x14ac:dyDescent="0.2">
      <c r="A3" s="163"/>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3"/>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19249811</v>
      </c>
      <c r="BO4" s="485"/>
      <c r="BP4" s="485"/>
      <c r="BQ4" s="485"/>
      <c r="BR4" s="485"/>
      <c r="BS4" s="485"/>
      <c r="BT4" s="485"/>
      <c r="BU4" s="486"/>
      <c r="BV4" s="484">
        <v>17768924</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4.5999999999999996</v>
      </c>
      <c r="CU4" s="625"/>
      <c r="CV4" s="625"/>
      <c r="CW4" s="625"/>
      <c r="CX4" s="625"/>
      <c r="CY4" s="625"/>
      <c r="CZ4" s="625"/>
      <c r="DA4" s="626"/>
      <c r="DB4" s="624">
        <v>4.7</v>
      </c>
      <c r="DC4" s="625"/>
      <c r="DD4" s="625"/>
      <c r="DE4" s="625"/>
      <c r="DF4" s="625"/>
      <c r="DG4" s="625"/>
      <c r="DH4" s="625"/>
      <c r="DI4" s="626"/>
    </row>
    <row r="5" spans="1:119" ht="18.75" customHeight="1" x14ac:dyDescent="0.15">
      <c r="A5" s="163"/>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18750739</v>
      </c>
      <c r="BO5" s="456"/>
      <c r="BP5" s="456"/>
      <c r="BQ5" s="456"/>
      <c r="BR5" s="456"/>
      <c r="BS5" s="456"/>
      <c r="BT5" s="456"/>
      <c r="BU5" s="457"/>
      <c r="BV5" s="455">
        <v>17305835</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90</v>
      </c>
      <c r="CU5" s="453"/>
      <c r="CV5" s="453"/>
      <c r="CW5" s="453"/>
      <c r="CX5" s="453"/>
      <c r="CY5" s="453"/>
      <c r="CZ5" s="453"/>
      <c r="DA5" s="454"/>
      <c r="DB5" s="452">
        <v>86.5</v>
      </c>
      <c r="DC5" s="453"/>
      <c r="DD5" s="453"/>
      <c r="DE5" s="453"/>
      <c r="DF5" s="453"/>
      <c r="DG5" s="453"/>
      <c r="DH5" s="453"/>
      <c r="DI5" s="454"/>
    </row>
    <row r="6" spans="1:119" ht="18.75" customHeight="1" x14ac:dyDescent="0.15">
      <c r="A6" s="163"/>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499072</v>
      </c>
      <c r="BO6" s="456"/>
      <c r="BP6" s="456"/>
      <c r="BQ6" s="456"/>
      <c r="BR6" s="456"/>
      <c r="BS6" s="456"/>
      <c r="BT6" s="456"/>
      <c r="BU6" s="457"/>
      <c r="BV6" s="455">
        <v>463089</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90.2</v>
      </c>
      <c r="CU6" s="599"/>
      <c r="CV6" s="599"/>
      <c r="CW6" s="599"/>
      <c r="CX6" s="599"/>
      <c r="CY6" s="599"/>
      <c r="CZ6" s="599"/>
      <c r="DA6" s="600"/>
      <c r="DB6" s="598">
        <v>86.9</v>
      </c>
      <c r="DC6" s="599"/>
      <c r="DD6" s="599"/>
      <c r="DE6" s="599"/>
      <c r="DF6" s="599"/>
      <c r="DG6" s="599"/>
      <c r="DH6" s="599"/>
      <c r="DI6" s="600"/>
    </row>
    <row r="7" spans="1:119" ht="18.75" customHeight="1" x14ac:dyDescent="0.15">
      <c r="A7" s="163"/>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94307</v>
      </c>
      <c r="BO7" s="456"/>
      <c r="BP7" s="456"/>
      <c r="BQ7" s="456"/>
      <c r="BR7" s="456"/>
      <c r="BS7" s="456"/>
      <c r="BT7" s="456"/>
      <c r="BU7" s="457"/>
      <c r="BV7" s="455">
        <v>61313</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8846039</v>
      </c>
      <c r="CU7" s="456"/>
      <c r="CV7" s="456"/>
      <c r="CW7" s="456"/>
      <c r="CX7" s="456"/>
      <c r="CY7" s="456"/>
      <c r="CZ7" s="456"/>
      <c r="DA7" s="457"/>
      <c r="DB7" s="455">
        <v>8596957</v>
      </c>
      <c r="DC7" s="456"/>
      <c r="DD7" s="456"/>
      <c r="DE7" s="456"/>
      <c r="DF7" s="456"/>
      <c r="DG7" s="456"/>
      <c r="DH7" s="456"/>
      <c r="DI7" s="457"/>
    </row>
    <row r="8" spans="1:119" ht="18.75" customHeight="1" thickBot="1" x14ac:dyDescent="0.2">
      <c r="A8" s="163"/>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404765</v>
      </c>
      <c r="BO8" s="456"/>
      <c r="BP8" s="456"/>
      <c r="BQ8" s="456"/>
      <c r="BR8" s="456"/>
      <c r="BS8" s="456"/>
      <c r="BT8" s="456"/>
      <c r="BU8" s="457"/>
      <c r="BV8" s="455">
        <v>401776</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0.32</v>
      </c>
      <c r="CU8" s="559"/>
      <c r="CV8" s="559"/>
      <c r="CW8" s="559"/>
      <c r="CX8" s="559"/>
      <c r="CY8" s="559"/>
      <c r="CZ8" s="559"/>
      <c r="DA8" s="560"/>
      <c r="DB8" s="558">
        <v>0.31</v>
      </c>
      <c r="DC8" s="559"/>
      <c r="DD8" s="559"/>
      <c r="DE8" s="559"/>
      <c r="DF8" s="559"/>
      <c r="DG8" s="559"/>
      <c r="DH8" s="559"/>
      <c r="DI8" s="560"/>
    </row>
    <row r="9" spans="1:119" ht="18.75" customHeight="1" thickBot="1" x14ac:dyDescent="0.2">
      <c r="A9" s="163"/>
      <c r="B9" s="587" t="s">
        <v>106</v>
      </c>
      <c r="C9" s="588"/>
      <c r="D9" s="588"/>
      <c r="E9" s="588"/>
      <c r="F9" s="588"/>
      <c r="G9" s="588"/>
      <c r="H9" s="588"/>
      <c r="I9" s="588"/>
      <c r="J9" s="588"/>
      <c r="K9" s="506"/>
      <c r="L9" s="589" t="s">
        <v>107</v>
      </c>
      <c r="M9" s="590"/>
      <c r="N9" s="590"/>
      <c r="O9" s="590"/>
      <c r="P9" s="590"/>
      <c r="Q9" s="591"/>
      <c r="R9" s="592">
        <v>22112</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2989</v>
      </c>
      <c r="BO9" s="456"/>
      <c r="BP9" s="456"/>
      <c r="BQ9" s="456"/>
      <c r="BR9" s="456"/>
      <c r="BS9" s="456"/>
      <c r="BT9" s="456"/>
      <c r="BU9" s="457"/>
      <c r="BV9" s="455">
        <v>-64799</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21.8</v>
      </c>
      <c r="CU9" s="453"/>
      <c r="CV9" s="453"/>
      <c r="CW9" s="453"/>
      <c r="CX9" s="453"/>
      <c r="CY9" s="453"/>
      <c r="CZ9" s="453"/>
      <c r="DA9" s="454"/>
      <c r="DB9" s="452">
        <v>14.8</v>
      </c>
      <c r="DC9" s="453"/>
      <c r="DD9" s="453"/>
      <c r="DE9" s="453"/>
      <c r="DF9" s="453"/>
      <c r="DG9" s="453"/>
      <c r="DH9" s="453"/>
      <c r="DI9" s="454"/>
    </row>
    <row r="10" spans="1:119" ht="18.75" customHeight="1" thickBot="1" x14ac:dyDescent="0.2">
      <c r="A10" s="163"/>
      <c r="B10" s="587"/>
      <c r="C10" s="588"/>
      <c r="D10" s="588"/>
      <c r="E10" s="588"/>
      <c r="F10" s="588"/>
      <c r="G10" s="588"/>
      <c r="H10" s="588"/>
      <c r="I10" s="588"/>
      <c r="J10" s="588"/>
      <c r="K10" s="506"/>
      <c r="L10" s="411" t="s">
        <v>112</v>
      </c>
      <c r="M10" s="412"/>
      <c r="N10" s="412"/>
      <c r="O10" s="412"/>
      <c r="P10" s="412"/>
      <c r="Q10" s="413"/>
      <c r="R10" s="408">
        <v>22853</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234685</v>
      </c>
      <c r="BO10" s="456"/>
      <c r="BP10" s="456"/>
      <c r="BQ10" s="456"/>
      <c r="BR10" s="456"/>
      <c r="BS10" s="456"/>
      <c r="BT10" s="456"/>
      <c r="BU10" s="457"/>
      <c r="BV10" s="455">
        <v>274791</v>
      </c>
      <c r="BW10" s="456"/>
      <c r="BX10" s="456"/>
      <c r="BY10" s="456"/>
      <c r="BZ10" s="456"/>
      <c r="CA10" s="456"/>
      <c r="CB10" s="456"/>
      <c r="CC10" s="457"/>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761594</v>
      </c>
      <c r="BO11" s="456"/>
      <c r="BP11" s="456"/>
      <c r="BQ11" s="456"/>
      <c r="BR11" s="456"/>
      <c r="BS11" s="456"/>
      <c r="BT11" s="456"/>
      <c r="BU11" s="457"/>
      <c r="BV11" s="455">
        <v>32200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3"/>
      <c r="B12" s="561" t="s">
        <v>123</v>
      </c>
      <c r="C12" s="562"/>
      <c r="D12" s="562"/>
      <c r="E12" s="562"/>
      <c r="F12" s="562"/>
      <c r="G12" s="562"/>
      <c r="H12" s="562"/>
      <c r="I12" s="562"/>
      <c r="J12" s="562"/>
      <c r="K12" s="563"/>
      <c r="L12" s="570" t="s">
        <v>124</v>
      </c>
      <c r="M12" s="571"/>
      <c r="N12" s="571"/>
      <c r="O12" s="571"/>
      <c r="P12" s="571"/>
      <c r="Q12" s="572"/>
      <c r="R12" s="573">
        <v>21748</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114</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3"/>
      <c r="B13" s="564"/>
      <c r="C13" s="565"/>
      <c r="D13" s="565"/>
      <c r="E13" s="565"/>
      <c r="F13" s="565"/>
      <c r="G13" s="565"/>
      <c r="H13" s="565"/>
      <c r="I13" s="565"/>
      <c r="J13" s="565"/>
      <c r="K13" s="566"/>
      <c r="L13" s="172"/>
      <c r="M13" s="539" t="s">
        <v>130</v>
      </c>
      <c r="N13" s="540"/>
      <c r="O13" s="540"/>
      <c r="P13" s="540"/>
      <c r="Q13" s="541"/>
      <c r="R13" s="542">
        <v>20723</v>
      </c>
      <c r="S13" s="543"/>
      <c r="T13" s="543"/>
      <c r="U13" s="543"/>
      <c r="V13" s="544"/>
      <c r="W13" s="545" t="s">
        <v>131</v>
      </c>
      <c r="X13" s="441"/>
      <c r="Y13" s="441"/>
      <c r="Z13" s="441"/>
      <c r="AA13" s="441"/>
      <c r="AB13" s="442"/>
      <c r="AC13" s="408">
        <v>1405</v>
      </c>
      <c r="AD13" s="409"/>
      <c r="AE13" s="409"/>
      <c r="AF13" s="409"/>
      <c r="AG13" s="410"/>
      <c r="AH13" s="408">
        <v>1638</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999268</v>
      </c>
      <c r="BO13" s="456"/>
      <c r="BP13" s="456"/>
      <c r="BQ13" s="456"/>
      <c r="BR13" s="456"/>
      <c r="BS13" s="456"/>
      <c r="BT13" s="456"/>
      <c r="BU13" s="457"/>
      <c r="BV13" s="455">
        <v>242192</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4.3</v>
      </c>
      <c r="CU13" s="453"/>
      <c r="CV13" s="453"/>
      <c r="CW13" s="453"/>
      <c r="CX13" s="453"/>
      <c r="CY13" s="453"/>
      <c r="CZ13" s="453"/>
      <c r="DA13" s="454"/>
      <c r="DB13" s="452">
        <v>3.8</v>
      </c>
      <c r="DC13" s="453"/>
      <c r="DD13" s="453"/>
      <c r="DE13" s="453"/>
      <c r="DF13" s="453"/>
      <c r="DG13" s="453"/>
      <c r="DH13" s="453"/>
      <c r="DI13" s="454"/>
    </row>
    <row r="14" spans="1:119" ht="18.75" customHeight="1" thickBot="1" x14ac:dyDescent="0.2">
      <c r="A14" s="163"/>
      <c r="B14" s="564"/>
      <c r="C14" s="565"/>
      <c r="D14" s="565"/>
      <c r="E14" s="565"/>
      <c r="F14" s="565"/>
      <c r="G14" s="565"/>
      <c r="H14" s="565"/>
      <c r="I14" s="565"/>
      <c r="J14" s="565"/>
      <c r="K14" s="566"/>
      <c r="L14" s="529" t="s">
        <v>135</v>
      </c>
      <c r="M14" s="582"/>
      <c r="N14" s="582"/>
      <c r="O14" s="582"/>
      <c r="P14" s="582"/>
      <c r="Q14" s="583"/>
      <c r="R14" s="542">
        <v>21960</v>
      </c>
      <c r="S14" s="543"/>
      <c r="T14" s="543"/>
      <c r="U14" s="543"/>
      <c r="V14" s="544"/>
      <c r="W14" s="546"/>
      <c r="X14" s="444"/>
      <c r="Y14" s="444"/>
      <c r="Z14" s="444"/>
      <c r="AA14" s="444"/>
      <c r="AB14" s="445"/>
      <c r="AC14" s="535">
        <v>14.3</v>
      </c>
      <c r="AD14" s="536"/>
      <c r="AE14" s="536"/>
      <c r="AF14" s="536"/>
      <c r="AG14" s="537"/>
      <c r="AH14" s="535">
        <v>15.9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3"/>
      <c r="B15" s="564"/>
      <c r="C15" s="565"/>
      <c r="D15" s="565"/>
      <c r="E15" s="565"/>
      <c r="F15" s="565"/>
      <c r="G15" s="565"/>
      <c r="H15" s="565"/>
      <c r="I15" s="565"/>
      <c r="J15" s="565"/>
      <c r="K15" s="566"/>
      <c r="L15" s="172"/>
      <c r="M15" s="539" t="s">
        <v>130</v>
      </c>
      <c r="N15" s="540"/>
      <c r="O15" s="540"/>
      <c r="P15" s="540"/>
      <c r="Q15" s="541"/>
      <c r="R15" s="542">
        <v>21078</v>
      </c>
      <c r="S15" s="543"/>
      <c r="T15" s="543"/>
      <c r="U15" s="543"/>
      <c r="V15" s="544"/>
      <c r="W15" s="545" t="s">
        <v>137</v>
      </c>
      <c r="X15" s="441"/>
      <c r="Y15" s="441"/>
      <c r="Z15" s="441"/>
      <c r="AA15" s="441"/>
      <c r="AB15" s="442"/>
      <c r="AC15" s="408">
        <v>2870</v>
      </c>
      <c r="AD15" s="409"/>
      <c r="AE15" s="409"/>
      <c r="AF15" s="409"/>
      <c r="AG15" s="410"/>
      <c r="AH15" s="408">
        <v>2895</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2596851</v>
      </c>
      <c r="BO15" s="485"/>
      <c r="BP15" s="485"/>
      <c r="BQ15" s="485"/>
      <c r="BR15" s="485"/>
      <c r="BS15" s="485"/>
      <c r="BT15" s="485"/>
      <c r="BU15" s="486"/>
      <c r="BV15" s="484">
        <v>2515506</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29.3</v>
      </c>
      <c r="AD16" s="536"/>
      <c r="AE16" s="536"/>
      <c r="AF16" s="536"/>
      <c r="AG16" s="537"/>
      <c r="AH16" s="535">
        <v>28.1</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8186022</v>
      </c>
      <c r="BO16" s="456"/>
      <c r="BP16" s="456"/>
      <c r="BQ16" s="456"/>
      <c r="BR16" s="456"/>
      <c r="BS16" s="456"/>
      <c r="BT16" s="456"/>
      <c r="BU16" s="457"/>
      <c r="BV16" s="455">
        <v>7935654</v>
      </c>
      <c r="BW16" s="456"/>
      <c r="BX16" s="456"/>
      <c r="BY16" s="456"/>
      <c r="BZ16" s="456"/>
      <c r="CA16" s="456"/>
      <c r="CB16" s="456"/>
      <c r="CC16" s="457"/>
      <c r="CD16" s="176"/>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3"/>
      <c r="B17" s="567"/>
      <c r="C17" s="568"/>
      <c r="D17" s="568"/>
      <c r="E17" s="568"/>
      <c r="F17" s="568"/>
      <c r="G17" s="568"/>
      <c r="H17" s="568"/>
      <c r="I17" s="568"/>
      <c r="J17" s="568"/>
      <c r="K17" s="569"/>
      <c r="L17" s="177"/>
      <c r="M17" s="548" t="s">
        <v>143</v>
      </c>
      <c r="N17" s="549"/>
      <c r="O17" s="549"/>
      <c r="P17" s="549"/>
      <c r="Q17" s="550"/>
      <c r="R17" s="532" t="s">
        <v>144</v>
      </c>
      <c r="S17" s="533"/>
      <c r="T17" s="533"/>
      <c r="U17" s="533"/>
      <c r="V17" s="534"/>
      <c r="W17" s="545" t="s">
        <v>145</v>
      </c>
      <c r="X17" s="441"/>
      <c r="Y17" s="441"/>
      <c r="Z17" s="441"/>
      <c r="AA17" s="441"/>
      <c r="AB17" s="442"/>
      <c r="AC17" s="408">
        <v>5521</v>
      </c>
      <c r="AD17" s="409"/>
      <c r="AE17" s="409"/>
      <c r="AF17" s="409"/>
      <c r="AG17" s="410"/>
      <c r="AH17" s="408">
        <v>5762</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3238404</v>
      </c>
      <c r="BO17" s="456"/>
      <c r="BP17" s="456"/>
      <c r="BQ17" s="456"/>
      <c r="BR17" s="456"/>
      <c r="BS17" s="456"/>
      <c r="BT17" s="456"/>
      <c r="BU17" s="457"/>
      <c r="BV17" s="455">
        <v>3135867</v>
      </c>
      <c r="BW17" s="456"/>
      <c r="BX17" s="456"/>
      <c r="BY17" s="456"/>
      <c r="BZ17" s="456"/>
      <c r="CA17" s="456"/>
      <c r="CB17" s="456"/>
      <c r="CC17" s="457"/>
      <c r="CD17" s="176"/>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3"/>
      <c r="B18" s="505" t="s">
        <v>147</v>
      </c>
      <c r="C18" s="506"/>
      <c r="D18" s="506"/>
      <c r="E18" s="507"/>
      <c r="F18" s="507"/>
      <c r="G18" s="507"/>
      <c r="H18" s="507"/>
      <c r="I18" s="507"/>
      <c r="J18" s="507"/>
      <c r="K18" s="507"/>
      <c r="L18" s="508">
        <v>206.24</v>
      </c>
      <c r="M18" s="508"/>
      <c r="N18" s="508"/>
      <c r="O18" s="508"/>
      <c r="P18" s="508"/>
      <c r="Q18" s="508"/>
      <c r="R18" s="509"/>
      <c r="S18" s="509"/>
      <c r="T18" s="509"/>
      <c r="U18" s="509"/>
      <c r="V18" s="510"/>
      <c r="W18" s="526"/>
      <c r="X18" s="527"/>
      <c r="Y18" s="527"/>
      <c r="Z18" s="527"/>
      <c r="AA18" s="527"/>
      <c r="AB18" s="551"/>
      <c r="AC18" s="425">
        <v>56.4</v>
      </c>
      <c r="AD18" s="426"/>
      <c r="AE18" s="426"/>
      <c r="AF18" s="426"/>
      <c r="AG18" s="511"/>
      <c r="AH18" s="425">
        <v>56</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8001721</v>
      </c>
      <c r="BO18" s="456"/>
      <c r="BP18" s="456"/>
      <c r="BQ18" s="456"/>
      <c r="BR18" s="456"/>
      <c r="BS18" s="456"/>
      <c r="BT18" s="456"/>
      <c r="BU18" s="457"/>
      <c r="BV18" s="455">
        <v>7548390</v>
      </c>
      <c r="BW18" s="456"/>
      <c r="BX18" s="456"/>
      <c r="BY18" s="456"/>
      <c r="BZ18" s="456"/>
      <c r="CA18" s="456"/>
      <c r="CB18" s="456"/>
      <c r="CC18" s="457"/>
      <c r="CD18" s="176"/>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3"/>
      <c r="B19" s="505" t="s">
        <v>149</v>
      </c>
      <c r="C19" s="506"/>
      <c r="D19" s="506"/>
      <c r="E19" s="507"/>
      <c r="F19" s="507"/>
      <c r="G19" s="507"/>
      <c r="H19" s="507"/>
      <c r="I19" s="507"/>
      <c r="J19" s="507"/>
      <c r="K19" s="507"/>
      <c r="L19" s="515">
        <v>107</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11192694</v>
      </c>
      <c r="BO19" s="456"/>
      <c r="BP19" s="456"/>
      <c r="BQ19" s="456"/>
      <c r="BR19" s="456"/>
      <c r="BS19" s="456"/>
      <c r="BT19" s="456"/>
      <c r="BU19" s="457"/>
      <c r="BV19" s="455">
        <v>10653982</v>
      </c>
      <c r="BW19" s="456"/>
      <c r="BX19" s="456"/>
      <c r="BY19" s="456"/>
      <c r="BZ19" s="456"/>
      <c r="CA19" s="456"/>
      <c r="CB19" s="456"/>
      <c r="CC19" s="457"/>
      <c r="CD19" s="176"/>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3"/>
      <c r="B20" s="505" t="s">
        <v>151</v>
      </c>
      <c r="C20" s="506"/>
      <c r="D20" s="506"/>
      <c r="E20" s="507"/>
      <c r="F20" s="507"/>
      <c r="G20" s="507"/>
      <c r="H20" s="507"/>
      <c r="I20" s="507"/>
      <c r="J20" s="507"/>
      <c r="K20" s="507"/>
      <c r="L20" s="515">
        <v>9584</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76"/>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3"/>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76"/>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3"/>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16617382</v>
      </c>
      <c r="BO22" s="485"/>
      <c r="BP22" s="485"/>
      <c r="BQ22" s="485"/>
      <c r="BR22" s="485"/>
      <c r="BS22" s="485"/>
      <c r="BT22" s="485"/>
      <c r="BU22" s="486"/>
      <c r="BV22" s="484">
        <v>16201779</v>
      </c>
      <c r="BW22" s="485"/>
      <c r="BX22" s="485"/>
      <c r="BY22" s="485"/>
      <c r="BZ22" s="485"/>
      <c r="CA22" s="485"/>
      <c r="CB22" s="485"/>
      <c r="CC22" s="486"/>
      <c r="CD22" s="176"/>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3"/>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15606255</v>
      </c>
      <c r="BO23" s="456"/>
      <c r="BP23" s="456"/>
      <c r="BQ23" s="456"/>
      <c r="BR23" s="456"/>
      <c r="BS23" s="456"/>
      <c r="BT23" s="456"/>
      <c r="BU23" s="457"/>
      <c r="BV23" s="455">
        <v>15397936</v>
      </c>
      <c r="BW23" s="456"/>
      <c r="BX23" s="456"/>
      <c r="BY23" s="456"/>
      <c r="BZ23" s="456"/>
      <c r="CA23" s="456"/>
      <c r="CB23" s="456"/>
      <c r="CC23" s="457"/>
      <c r="CD23" s="176"/>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3"/>
      <c r="B24" s="434"/>
      <c r="C24" s="435"/>
      <c r="D24" s="436"/>
      <c r="E24" s="411" t="s">
        <v>161</v>
      </c>
      <c r="F24" s="412"/>
      <c r="G24" s="412"/>
      <c r="H24" s="412"/>
      <c r="I24" s="412"/>
      <c r="J24" s="412"/>
      <c r="K24" s="413"/>
      <c r="L24" s="408">
        <v>1</v>
      </c>
      <c r="M24" s="409"/>
      <c r="N24" s="409"/>
      <c r="O24" s="409"/>
      <c r="P24" s="410"/>
      <c r="Q24" s="408">
        <v>8100</v>
      </c>
      <c r="R24" s="409"/>
      <c r="S24" s="409"/>
      <c r="T24" s="409"/>
      <c r="U24" s="409"/>
      <c r="V24" s="410"/>
      <c r="W24" s="498"/>
      <c r="X24" s="435"/>
      <c r="Y24" s="436"/>
      <c r="Z24" s="411" t="s">
        <v>162</v>
      </c>
      <c r="AA24" s="412"/>
      <c r="AB24" s="412"/>
      <c r="AC24" s="412"/>
      <c r="AD24" s="412"/>
      <c r="AE24" s="412"/>
      <c r="AF24" s="412"/>
      <c r="AG24" s="413"/>
      <c r="AH24" s="408">
        <v>278</v>
      </c>
      <c r="AI24" s="409"/>
      <c r="AJ24" s="409"/>
      <c r="AK24" s="409"/>
      <c r="AL24" s="410"/>
      <c r="AM24" s="408">
        <v>936026</v>
      </c>
      <c r="AN24" s="409"/>
      <c r="AO24" s="409"/>
      <c r="AP24" s="409"/>
      <c r="AQ24" s="409"/>
      <c r="AR24" s="410"/>
      <c r="AS24" s="408">
        <v>3367</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13187852</v>
      </c>
      <c r="BO24" s="456"/>
      <c r="BP24" s="456"/>
      <c r="BQ24" s="456"/>
      <c r="BR24" s="456"/>
      <c r="BS24" s="456"/>
      <c r="BT24" s="456"/>
      <c r="BU24" s="457"/>
      <c r="BV24" s="455">
        <v>12387701</v>
      </c>
      <c r="BW24" s="456"/>
      <c r="BX24" s="456"/>
      <c r="BY24" s="456"/>
      <c r="BZ24" s="456"/>
      <c r="CA24" s="456"/>
      <c r="CB24" s="456"/>
      <c r="CC24" s="457"/>
      <c r="CD24" s="176"/>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3"/>
      <c r="B25" s="434"/>
      <c r="C25" s="435"/>
      <c r="D25" s="436"/>
      <c r="E25" s="411" t="s">
        <v>164</v>
      </c>
      <c r="F25" s="412"/>
      <c r="G25" s="412"/>
      <c r="H25" s="412"/>
      <c r="I25" s="412"/>
      <c r="J25" s="412"/>
      <c r="K25" s="413"/>
      <c r="L25" s="408">
        <v>1</v>
      </c>
      <c r="M25" s="409"/>
      <c r="N25" s="409"/>
      <c r="O25" s="409"/>
      <c r="P25" s="410"/>
      <c r="Q25" s="408">
        <v>6500</v>
      </c>
      <c r="R25" s="409"/>
      <c r="S25" s="409"/>
      <c r="T25" s="409"/>
      <c r="U25" s="409"/>
      <c r="V25" s="410"/>
      <c r="W25" s="498"/>
      <c r="X25" s="435"/>
      <c r="Y25" s="436"/>
      <c r="Z25" s="411" t="s">
        <v>165</v>
      </c>
      <c r="AA25" s="412"/>
      <c r="AB25" s="412"/>
      <c r="AC25" s="412"/>
      <c r="AD25" s="412"/>
      <c r="AE25" s="412"/>
      <c r="AF25" s="412"/>
      <c r="AG25" s="413"/>
      <c r="AH25" s="408">
        <v>47</v>
      </c>
      <c r="AI25" s="409"/>
      <c r="AJ25" s="409"/>
      <c r="AK25" s="409"/>
      <c r="AL25" s="410"/>
      <c r="AM25" s="408">
        <v>151434</v>
      </c>
      <c r="AN25" s="409"/>
      <c r="AO25" s="409"/>
      <c r="AP25" s="409"/>
      <c r="AQ25" s="409"/>
      <c r="AR25" s="410"/>
      <c r="AS25" s="408">
        <v>3222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588274</v>
      </c>
      <c r="BO25" s="485"/>
      <c r="BP25" s="485"/>
      <c r="BQ25" s="485"/>
      <c r="BR25" s="485"/>
      <c r="BS25" s="485"/>
      <c r="BT25" s="485"/>
      <c r="BU25" s="486"/>
      <c r="BV25" s="484">
        <v>998319</v>
      </c>
      <c r="BW25" s="485"/>
      <c r="BX25" s="485"/>
      <c r="BY25" s="485"/>
      <c r="BZ25" s="485"/>
      <c r="CA25" s="485"/>
      <c r="CB25" s="485"/>
      <c r="CC25" s="486"/>
      <c r="CD25" s="176"/>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3"/>
      <c r="B26" s="434"/>
      <c r="C26" s="435"/>
      <c r="D26" s="436"/>
      <c r="E26" s="411" t="s">
        <v>167</v>
      </c>
      <c r="F26" s="412"/>
      <c r="G26" s="412"/>
      <c r="H26" s="412"/>
      <c r="I26" s="412"/>
      <c r="J26" s="412"/>
      <c r="K26" s="413"/>
      <c r="L26" s="408">
        <v>1</v>
      </c>
      <c r="M26" s="409"/>
      <c r="N26" s="409"/>
      <c r="O26" s="409"/>
      <c r="P26" s="410"/>
      <c r="Q26" s="408">
        <v>5700</v>
      </c>
      <c r="R26" s="409"/>
      <c r="S26" s="409"/>
      <c r="T26" s="409"/>
      <c r="U26" s="409"/>
      <c r="V26" s="410"/>
      <c r="W26" s="498"/>
      <c r="X26" s="435"/>
      <c r="Y26" s="436"/>
      <c r="Z26" s="411" t="s">
        <v>168</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76"/>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3"/>
      <c r="B27" s="434"/>
      <c r="C27" s="435"/>
      <c r="D27" s="436"/>
      <c r="E27" s="411" t="s">
        <v>170</v>
      </c>
      <c r="F27" s="412"/>
      <c r="G27" s="412"/>
      <c r="H27" s="412"/>
      <c r="I27" s="412"/>
      <c r="J27" s="412"/>
      <c r="K27" s="413"/>
      <c r="L27" s="408">
        <v>1</v>
      </c>
      <c r="M27" s="409"/>
      <c r="N27" s="409"/>
      <c r="O27" s="409"/>
      <c r="P27" s="410"/>
      <c r="Q27" s="408">
        <v>4500</v>
      </c>
      <c r="R27" s="409"/>
      <c r="S27" s="409"/>
      <c r="T27" s="409"/>
      <c r="U27" s="409"/>
      <c r="V27" s="410"/>
      <c r="W27" s="498"/>
      <c r="X27" s="435"/>
      <c r="Y27" s="436"/>
      <c r="Z27" s="411" t="s">
        <v>171</v>
      </c>
      <c r="AA27" s="412"/>
      <c r="AB27" s="412"/>
      <c r="AC27" s="412"/>
      <c r="AD27" s="412"/>
      <c r="AE27" s="412"/>
      <c r="AF27" s="412"/>
      <c r="AG27" s="413"/>
      <c r="AH27" s="408">
        <v>14</v>
      </c>
      <c r="AI27" s="409"/>
      <c r="AJ27" s="409"/>
      <c r="AK27" s="409"/>
      <c r="AL27" s="410"/>
      <c r="AM27" s="408">
        <v>35532</v>
      </c>
      <c r="AN27" s="409"/>
      <c r="AO27" s="409"/>
      <c r="AP27" s="409"/>
      <c r="AQ27" s="409"/>
      <c r="AR27" s="410"/>
      <c r="AS27" s="408">
        <v>2538</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458713</v>
      </c>
      <c r="BO27" s="490"/>
      <c r="BP27" s="490"/>
      <c r="BQ27" s="490"/>
      <c r="BR27" s="490"/>
      <c r="BS27" s="490"/>
      <c r="BT27" s="490"/>
      <c r="BU27" s="491"/>
      <c r="BV27" s="489">
        <v>458713</v>
      </c>
      <c r="BW27" s="490"/>
      <c r="BX27" s="490"/>
      <c r="BY27" s="490"/>
      <c r="BZ27" s="490"/>
      <c r="CA27" s="490"/>
      <c r="CB27" s="490"/>
      <c r="CC27" s="491"/>
      <c r="CD27" s="178"/>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3"/>
      <c r="B28" s="434"/>
      <c r="C28" s="435"/>
      <c r="D28" s="436"/>
      <c r="E28" s="411" t="s">
        <v>173</v>
      </c>
      <c r="F28" s="412"/>
      <c r="G28" s="412"/>
      <c r="H28" s="412"/>
      <c r="I28" s="412"/>
      <c r="J28" s="412"/>
      <c r="K28" s="413"/>
      <c r="L28" s="408">
        <v>1</v>
      </c>
      <c r="M28" s="409"/>
      <c r="N28" s="409"/>
      <c r="O28" s="409"/>
      <c r="P28" s="410"/>
      <c r="Q28" s="408">
        <v>4100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3593048</v>
      </c>
      <c r="BO28" s="485"/>
      <c r="BP28" s="485"/>
      <c r="BQ28" s="485"/>
      <c r="BR28" s="485"/>
      <c r="BS28" s="485"/>
      <c r="BT28" s="485"/>
      <c r="BU28" s="486"/>
      <c r="BV28" s="484">
        <v>3358363</v>
      </c>
      <c r="BW28" s="485"/>
      <c r="BX28" s="485"/>
      <c r="BY28" s="485"/>
      <c r="BZ28" s="485"/>
      <c r="CA28" s="485"/>
      <c r="CB28" s="485"/>
      <c r="CC28" s="486"/>
      <c r="CD28" s="176"/>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3"/>
      <c r="B29" s="434"/>
      <c r="C29" s="435"/>
      <c r="D29" s="436"/>
      <c r="E29" s="411" t="s">
        <v>176</v>
      </c>
      <c r="F29" s="412"/>
      <c r="G29" s="412"/>
      <c r="H29" s="412"/>
      <c r="I29" s="412"/>
      <c r="J29" s="412"/>
      <c r="K29" s="413"/>
      <c r="L29" s="408">
        <v>14</v>
      </c>
      <c r="M29" s="409"/>
      <c r="N29" s="409"/>
      <c r="O29" s="409"/>
      <c r="P29" s="410"/>
      <c r="Q29" s="408">
        <v>3900</v>
      </c>
      <c r="R29" s="409"/>
      <c r="S29" s="409"/>
      <c r="T29" s="409"/>
      <c r="U29" s="409"/>
      <c r="V29" s="410"/>
      <c r="W29" s="499"/>
      <c r="X29" s="500"/>
      <c r="Y29" s="501"/>
      <c r="Z29" s="411" t="s">
        <v>177</v>
      </c>
      <c r="AA29" s="412"/>
      <c r="AB29" s="412"/>
      <c r="AC29" s="412"/>
      <c r="AD29" s="412"/>
      <c r="AE29" s="412"/>
      <c r="AF29" s="412"/>
      <c r="AG29" s="413"/>
      <c r="AH29" s="408">
        <v>292</v>
      </c>
      <c r="AI29" s="409"/>
      <c r="AJ29" s="409"/>
      <c r="AK29" s="409"/>
      <c r="AL29" s="410"/>
      <c r="AM29" s="408">
        <v>971558</v>
      </c>
      <c r="AN29" s="409"/>
      <c r="AO29" s="409"/>
      <c r="AP29" s="409"/>
      <c r="AQ29" s="409"/>
      <c r="AR29" s="410"/>
      <c r="AS29" s="408">
        <v>3327</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1538583</v>
      </c>
      <c r="BO29" s="456"/>
      <c r="BP29" s="456"/>
      <c r="BQ29" s="456"/>
      <c r="BR29" s="456"/>
      <c r="BS29" s="456"/>
      <c r="BT29" s="456"/>
      <c r="BU29" s="457"/>
      <c r="BV29" s="455">
        <v>2074707</v>
      </c>
      <c r="BW29" s="456"/>
      <c r="BX29" s="456"/>
      <c r="BY29" s="456"/>
      <c r="BZ29" s="456"/>
      <c r="CA29" s="456"/>
      <c r="CB29" s="456"/>
      <c r="CC29" s="457"/>
      <c r="CD29" s="178"/>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3"/>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100</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6383796</v>
      </c>
      <c r="BO30" s="490"/>
      <c r="BP30" s="490"/>
      <c r="BQ30" s="490"/>
      <c r="BR30" s="490"/>
      <c r="BS30" s="490"/>
      <c r="BT30" s="490"/>
      <c r="BU30" s="491"/>
      <c r="BV30" s="489">
        <v>6463226</v>
      </c>
      <c r="BW30" s="490"/>
      <c r="BX30" s="490"/>
      <c r="BY30" s="490"/>
      <c r="BZ30" s="490"/>
      <c r="CA30" s="490"/>
      <c r="CB30" s="490"/>
      <c r="CC30" s="49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86"/>
    </row>
    <row r="33" spans="1:113" ht="13.5" customHeight="1" x14ac:dyDescent="0.15">
      <c r="A33" s="163"/>
      <c r="B33" s="187"/>
      <c r="C33" s="407" t="s">
        <v>186</v>
      </c>
      <c r="D33" s="407"/>
      <c r="E33" s="406" t="s">
        <v>187</v>
      </c>
      <c r="F33" s="406"/>
      <c r="G33" s="406"/>
      <c r="H33" s="406"/>
      <c r="I33" s="406"/>
      <c r="J33" s="406"/>
      <c r="K33" s="406"/>
      <c r="L33" s="406"/>
      <c r="M33" s="406"/>
      <c r="N33" s="406"/>
      <c r="O33" s="406"/>
      <c r="P33" s="406"/>
      <c r="Q33" s="406"/>
      <c r="R33" s="406"/>
      <c r="S33" s="406"/>
      <c r="T33" s="188"/>
      <c r="U33" s="407" t="s">
        <v>186</v>
      </c>
      <c r="V33" s="407"/>
      <c r="W33" s="406" t="s">
        <v>187</v>
      </c>
      <c r="X33" s="406"/>
      <c r="Y33" s="406"/>
      <c r="Z33" s="406"/>
      <c r="AA33" s="406"/>
      <c r="AB33" s="406"/>
      <c r="AC33" s="406"/>
      <c r="AD33" s="406"/>
      <c r="AE33" s="406"/>
      <c r="AF33" s="406"/>
      <c r="AG33" s="406"/>
      <c r="AH33" s="406"/>
      <c r="AI33" s="406"/>
      <c r="AJ33" s="406"/>
      <c r="AK33" s="406"/>
      <c r="AL33" s="188"/>
      <c r="AM33" s="407" t="s">
        <v>186</v>
      </c>
      <c r="AN33" s="407"/>
      <c r="AO33" s="406" t="s">
        <v>187</v>
      </c>
      <c r="AP33" s="406"/>
      <c r="AQ33" s="406"/>
      <c r="AR33" s="406"/>
      <c r="AS33" s="406"/>
      <c r="AT33" s="406"/>
      <c r="AU33" s="406"/>
      <c r="AV33" s="406"/>
      <c r="AW33" s="406"/>
      <c r="AX33" s="406"/>
      <c r="AY33" s="406"/>
      <c r="AZ33" s="406"/>
      <c r="BA33" s="406"/>
      <c r="BB33" s="406"/>
      <c r="BC33" s="406"/>
      <c r="BD33" s="189"/>
      <c r="BE33" s="406" t="s">
        <v>188</v>
      </c>
      <c r="BF33" s="406"/>
      <c r="BG33" s="406" t="s">
        <v>189</v>
      </c>
      <c r="BH33" s="406"/>
      <c r="BI33" s="406"/>
      <c r="BJ33" s="406"/>
      <c r="BK33" s="406"/>
      <c r="BL33" s="406"/>
      <c r="BM33" s="406"/>
      <c r="BN33" s="406"/>
      <c r="BO33" s="406"/>
      <c r="BP33" s="406"/>
      <c r="BQ33" s="406"/>
      <c r="BR33" s="406"/>
      <c r="BS33" s="406"/>
      <c r="BT33" s="406"/>
      <c r="BU33" s="406"/>
      <c r="BV33" s="189"/>
      <c r="BW33" s="407" t="s">
        <v>188</v>
      </c>
      <c r="BX33" s="407"/>
      <c r="BY33" s="406" t="s">
        <v>190</v>
      </c>
      <c r="BZ33" s="406"/>
      <c r="CA33" s="406"/>
      <c r="CB33" s="406"/>
      <c r="CC33" s="406"/>
      <c r="CD33" s="406"/>
      <c r="CE33" s="406"/>
      <c r="CF33" s="406"/>
      <c r="CG33" s="406"/>
      <c r="CH33" s="406"/>
      <c r="CI33" s="406"/>
      <c r="CJ33" s="406"/>
      <c r="CK33" s="406"/>
      <c r="CL33" s="406"/>
      <c r="CM33" s="406"/>
      <c r="CN33" s="188"/>
      <c r="CO33" s="407" t="s">
        <v>186</v>
      </c>
      <c r="CP33" s="407"/>
      <c r="CQ33" s="406" t="s">
        <v>191</v>
      </c>
      <c r="CR33" s="406"/>
      <c r="CS33" s="406"/>
      <c r="CT33" s="406"/>
      <c r="CU33" s="406"/>
      <c r="CV33" s="406"/>
      <c r="CW33" s="406"/>
      <c r="CX33" s="406"/>
      <c r="CY33" s="406"/>
      <c r="CZ33" s="406"/>
      <c r="DA33" s="406"/>
      <c r="DB33" s="406"/>
      <c r="DC33" s="406"/>
      <c r="DD33" s="406"/>
      <c r="DE33" s="406"/>
      <c r="DF33" s="188"/>
      <c r="DG33" s="405" t="s">
        <v>192</v>
      </c>
      <c r="DH33" s="405"/>
      <c r="DI33" s="190"/>
    </row>
    <row r="34" spans="1:113" ht="32.25" customHeight="1" x14ac:dyDescent="0.15">
      <c r="A34" s="163"/>
      <c r="B34" s="187"/>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3"/>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3"/>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3"/>
      <c r="BE34" s="403" t="str">
        <f>IF(BG34="","",MAX(C34:D43,U34:V43,AM34:AN43)+1)</f>
        <v/>
      </c>
      <c r="BF34" s="403"/>
      <c r="BG34" s="404"/>
      <c r="BH34" s="404"/>
      <c r="BI34" s="404"/>
      <c r="BJ34" s="404"/>
      <c r="BK34" s="404"/>
      <c r="BL34" s="404"/>
      <c r="BM34" s="404"/>
      <c r="BN34" s="404"/>
      <c r="BO34" s="404"/>
      <c r="BP34" s="404"/>
      <c r="BQ34" s="404"/>
      <c r="BR34" s="404"/>
      <c r="BS34" s="404"/>
      <c r="BT34" s="404"/>
      <c r="BU34" s="404"/>
      <c r="BV34" s="163"/>
      <c r="BW34" s="403">
        <f>IF(BY34="","",MAX(C34:D43,U34:V43,AM34:AN43,BE34:BF43)+1)</f>
        <v>8</v>
      </c>
      <c r="BX34" s="403"/>
      <c r="BY34" s="404" t="str">
        <f>IF('各会計、関係団体の財政状況及び健全化判断比率'!B68="","",'各会計、関係団体の財政状況及び健全化判断比率'!B68)</f>
        <v>大分県交通災害共済組合（交通災害共済事業会計）</v>
      </c>
      <c r="BZ34" s="404"/>
      <c r="CA34" s="404"/>
      <c r="CB34" s="404"/>
      <c r="CC34" s="404"/>
      <c r="CD34" s="404"/>
      <c r="CE34" s="404"/>
      <c r="CF34" s="404"/>
      <c r="CG34" s="404"/>
      <c r="CH34" s="404"/>
      <c r="CI34" s="404"/>
      <c r="CJ34" s="404"/>
      <c r="CK34" s="404"/>
      <c r="CL34" s="404"/>
      <c r="CM34" s="404"/>
      <c r="CN34" s="163"/>
      <c r="CO34" s="403">
        <f>IF(CQ34="","",MAX(C34:D43,U34:V43,AM34:AN43,BE34:BF43,BW34:BX43)+1)</f>
        <v>13</v>
      </c>
      <c r="CP34" s="403"/>
      <c r="CQ34" s="404" t="str">
        <f>IF('各会計、関係団体の財政状況及び健全化判断比率'!BS7="","",'各会計、関係団体の財政状況及び健全化判断比率'!BS7)</f>
        <v>スパランド真玉</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0"/>
    </row>
    <row r="35" spans="1:113" ht="32.25" customHeight="1" x14ac:dyDescent="0.15">
      <c r="A35" s="163"/>
      <c r="B35" s="187"/>
      <c r="C35" s="403">
        <f>IF(E35="","",C34+1)</f>
        <v>2</v>
      </c>
      <c r="D35" s="403"/>
      <c r="E35" s="404" t="str">
        <f>IF('各会計、関係団体の財政状況及び健全化判断比率'!B8="","",'各会計、関係団体の財政状況及び健全化判断比率'!B8)</f>
        <v>ケーブルネットワーク事業特別会計</v>
      </c>
      <c r="F35" s="404"/>
      <c r="G35" s="404"/>
      <c r="H35" s="404"/>
      <c r="I35" s="404"/>
      <c r="J35" s="404"/>
      <c r="K35" s="404"/>
      <c r="L35" s="404"/>
      <c r="M35" s="404"/>
      <c r="N35" s="404"/>
      <c r="O35" s="404"/>
      <c r="P35" s="404"/>
      <c r="Q35" s="404"/>
      <c r="R35" s="404"/>
      <c r="S35" s="404"/>
      <c r="T35" s="163"/>
      <c r="U35" s="403">
        <f>IF(W35="","",U34+1)</f>
        <v>4</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3"/>
      <c r="AM35" s="403">
        <f t="shared" ref="AM35:AM43" si="0">IF(AO35="","",AM34+1)</f>
        <v>7</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3"/>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3"/>
      <c r="BW35" s="403">
        <f t="shared" ref="BW35:BW43" si="2">IF(BY35="","",BW34+1)</f>
        <v>9</v>
      </c>
      <c r="BX35" s="403"/>
      <c r="BY35" s="404" t="str">
        <f>IF('各会計、関係団体の財政状況及び健全化判断比率'!B69="","",'各会計、関係団体の財政状況及び健全化判断比率'!B69)</f>
        <v>大分県市町村会館管理組合</v>
      </c>
      <c r="BZ35" s="404"/>
      <c r="CA35" s="404"/>
      <c r="CB35" s="404"/>
      <c r="CC35" s="404"/>
      <c r="CD35" s="404"/>
      <c r="CE35" s="404"/>
      <c r="CF35" s="404"/>
      <c r="CG35" s="404"/>
      <c r="CH35" s="404"/>
      <c r="CI35" s="404"/>
      <c r="CJ35" s="404"/>
      <c r="CK35" s="404"/>
      <c r="CL35" s="404"/>
      <c r="CM35" s="404"/>
      <c r="CN35" s="163"/>
      <c r="CO35" s="403">
        <f t="shared" ref="CO35:CO43" si="3">IF(CQ35="","",CO34+1)</f>
        <v>14</v>
      </c>
      <c r="CP35" s="403"/>
      <c r="CQ35" s="404" t="str">
        <f>IF('各会計、関係団体の財政状況及び健全化判断比率'!BS8="","",'各会計、関係団体の財政状況及び健全化判断比率'!BS8)</f>
        <v>豊後高田市観光まちづくり会社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0"/>
    </row>
    <row r="36" spans="1:113" ht="32.25" customHeight="1" x14ac:dyDescent="0.15">
      <c r="A36" s="163"/>
      <c r="B36" s="187"/>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3"/>
      <c r="U36" s="403">
        <f t="shared" ref="U36:U43" si="4">IF(W36="","",U35+1)</f>
        <v>5</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3"/>
      <c r="AM36" s="403" t="str">
        <f t="shared" si="0"/>
        <v/>
      </c>
      <c r="AN36" s="403"/>
      <c r="AO36" s="404"/>
      <c r="AP36" s="404"/>
      <c r="AQ36" s="404"/>
      <c r="AR36" s="404"/>
      <c r="AS36" s="404"/>
      <c r="AT36" s="404"/>
      <c r="AU36" s="404"/>
      <c r="AV36" s="404"/>
      <c r="AW36" s="404"/>
      <c r="AX36" s="404"/>
      <c r="AY36" s="404"/>
      <c r="AZ36" s="404"/>
      <c r="BA36" s="404"/>
      <c r="BB36" s="404"/>
      <c r="BC36" s="404"/>
      <c r="BD36" s="163"/>
      <c r="BE36" s="403" t="str">
        <f t="shared" si="1"/>
        <v/>
      </c>
      <c r="BF36" s="403"/>
      <c r="BG36" s="404"/>
      <c r="BH36" s="404"/>
      <c r="BI36" s="404"/>
      <c r="BJ36" s="404"/>
      <c r="BK36" s="404"/>
      <c r="BL36" s="404"/>
      <c r="BM36" s="404"/>
      <c r="BN36" s="404"/>
      <c r="BO36" s="404"/>
      <c r="BP36" s="404"/>
      <c r="BQ36" s="404"/>
      <c r="BR36" s="404"/>
      <c r="BS36" s="404"/>
      <c r="BT36" s="404"/>
      <c r="BU36" s="404"/>
      <c r="BV36" s="163"/>
      <c r="BW36" s="403">
        <f t="shared" si="2"/>
        <v>10</v>
      </c>
      <c r="BX36" s="403"/>
      <c r="BY36" s="404" t="str">
        <f>IF('各会計、関係団体の財政状況及び健全化判断比率'!B70="","",'各会計、関係団体の財政状況及び健全化判断比率'!B70)</f>
        <v>大分県後期高齢者医療広域連合（普通会計）</v>
      </c>
      <c r="BZ36" s="404"/>
      <c r="CA36" s="404"/>
      <c r="CB36" s="404"/>
      <c r="CC36" s="404"/>
      <c r="CD36" s="404"/>
      <c r="CE36" s="404"/>
      <c r="CF36" s="404"/>
      <c r="CG36" s="404"/>
      <c r="CH36" s="404"/>
      <c r="CI36" s="404"/>
      <c r="CJ36" s="404"/>
      <c r="CK36" s="404"/>
      <c r="CL36" s="404"/>
      <c r="CM36" s="404"/>
      <c r="CN36" s="163"/>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0"/>
    </row>
    <row r="37" spans="1:113" ht="32.25" customHeight="1" x14ac:dyDescent="0.15">
      <c r="A37" s="163"/>
      <c r="B37" s="187"/>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3"/>
      <c r="U37" s="403" t="str">
        <f t="shared" si="4"/>
        <v/>
      </c>
      <c r="V37" s="403"/>
      <c r="W37" s="404"/>
      <c r="X37" s="404"/>
      <c r="Y37" s="404"/>
      <c r="Z37" s="404"/>
      <c r="AA37" s="404"/>
      <c r="AB37" s="404"/>
      <c r="AC37" s="404"/>
      <c r="AD37" s="404"/>
      <c r="AE37" s="404"/>
      <c r="AF37" s="404"/>
      <c r="AG37" s="404"/>
      <c r="AH37" s="404"/>
      <c r="AI37" s="404"/>
      <c r="AJ37" s="404"/>
      <c r="AK37" s="404"/>
      <c r="AL37" s="163"/>
      <c r="AM37" s="403" t="str">
        <f t="shared" si="0"/>
        <v/>
      </c>
      <c r="AN37" s="403"/>
      <c r="AO37" s="404"/>
      <c r="AP37" s="404"/>
      <c r="AQ37" s="404"/>
      <c r="AR37" s="404"/>
      <c r="AS37" s="404"/>
      <c r="AT37" s="404"/>
      <c r="AU37" s="404"/>
      <c r="AV37" s="404"/>
      <c r="AW37" s="404"/>
      <c r="AX37" s="404"/>
      <c r="AY37" s="404"/>
      <c r="AZ37" s="404"/>
      <c r="BA37" s="404"/>
      <c r="BB37" s="404"/>
      <c r="BC37" s="404"/>
      <c r="BD37" s="163"/>
      <c r="BE37" s="403" t="str">
        <f t="shared" si="1"/>
        <v/>
      </c>
      <c r="BF37" s="403"/>
      <c r="BG37" s="404"/>
      <c r="BH37" s="404"/>
      <c r="BI37" s="404"/>
      <c r="BJ37" s="404"/>
      <c r="BK37" s="404"/>
      <c r="BL37" s="404"/>
      <c r="BM37" s="404"/>
      <c r="BN37" s="404"/>
      <c r="BO37" s="404"/>
      <c r="BP37" s="404"/>
      <c r="BQ37" s="404"/>
      <c r="BR37" s="404"/>
      <c r="BS37" s="404"/>
      <c r="BT37" s="404"/>
      <c r="BU37" s="404"/>
      <c r="BV37" s="163"/>
      <c r="BW37" s="403">
        <f t="shared" si="2"/>
        <v>11</v>
      </c>
      <c r="BX37" s="403"/>
      <c r="BY37" s="404" t="str">
        <f>IF('各会計、関係団体の財政状況及び健全化判断比率'!B71="","",'各会計、関係団体の財政状況及び健全化判断比率'!B71)</f>
        <v>大分県後期高齢者医療広域連合（後期高齢者医療事業会計）</v>
      </c>
      <c r="BZ37" s="404"/>
      <c r="CA37" s="404"/>
      <c r="CB37" s="404"/>
      <c r="CC37" s="404"/>
      <c r="CD37" s="404"/>
      <c r="CE37" s="404"/>
      <c r="CF37" s="404"/>
      <c r="CG37" s="404"/>
      <c r="CH37" s="404"/>
      <c r="CI37" s="404"/>
      <c r="CJ37" s="404"/>
      <c r="CK37" s="404"/>
      <c r="CL37" s="404"/>
      <c r="CM37" s="404"/>
      <c r="CN37" s="163"/>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0"/>
    </row>
    <row r="38" spans="1:113" ht="32.25" customHeight="1" x14ac:dyDescent="0.15">
      <c r="A38" s="163"/>
      <c r="B38" s="187"/>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3"/>
      <c r="U38" s="403" t="str">
        <f t="shared" si="4"/>
        <v/>
      </c>
      <c r="V38" s="403"/>
      <c r="W38" s="404"/>
      <c r="X38" s="404"/>
      <c r="Y38" s="404"/>
      <c r="Z38" s="404"/>
      <c r="AA38" s="404"/>
      <c r="AB38" s="404"/>
      <c r="AC38" s="404"/>
      <c r="AD38" s="404"/>
      <c r="AE38" s="404"/>
      <c r="AF38" s="404"/>
      <c r="AG38" s="404"/>
      <c r="AH38" s="404"/>
      <c r="AI38" s="404"/>
      <c r="AJ38" s="404"/>
      <c r="AK38" s="404"/>
      <c r="AL38" s="163"/>
      <c r="AM38" s="403" t="str">
        <f t="shared" si="0"/>
        <v/>
      </c>
      <c r="AN38" s="403"/>
      <c r="AO38" s="404"/>
      <c r="AP38" s="404"/>
      <c r="AQ38" s="404"/>
      <c r="AR38" s="404"/>
      <c r="AS38" s="404"/>
      <c r="AT38" s="404"/>
      <c r="AU38" s="404"/>
      <c r="AV38" s="404"/>
      <c r="AW38" s="404"/>
      <c r="AX38" s="404"/>
      <c r="AY38" s="404"/>
      <c r="AZ38" s="404"/>
      <c r="BA38" s="404"/>
      <c r="BB38" s="404"/>
      <c r="BC38" s="404"/>
      <c r="BD38" s="163"/>
      <c r="BE38" s="403" t="str">
        <f t="shared" si="1"/>
        <v/>
      </c>
      <c r="BF38" s="403"/>
      <c r="BG38" s="404"/>
      <c r="BH38" s="404"/>
      <c r="BI38" s="404"/>
      <c r="BJ38" s="404"/>
      <c r="BK38" s="404"/>
      <c r="BL38" s="404"/>
      <c r="BM38" s="404"/>
      <c r="BN38" s="404"/>
      <c r="BO38" s="404"/>
      <c r="BP38" s="404"/>
      <c r="BQ38" s="404"/>
      <c r="BR38" s="404"/>
      <c r="BS38" s="404"/>
      <c r="BT38" s="404"/>
      <c r="BU38" s="404"/>
      <c r="BV38" s="163"/>
      <c r="BW38" s="403">
        <f t="shared" si="2"/>
        <v>12</v>
      </c>
      <c r="BX38" s="403"/>
      <c r="BY38" s="404" t="str">
        <f>IF('各会計、関係団体の財政状況及び健全化判断比率'!B72="","",'各会計、関係団体の財政状況及び健全化判断比率'!B72)</f>
        <v>宇佐・高田・国東広域事務組合</v>
      </c>
      <c r="BZ38" s="404"/>
      <c r="CA38" s="404"/>
      <c r="CB38" s="404"/>
      <c r="CC38" s="404"/>
      <c r="CD38" s="404"/>
      <c r="CE38" s="404"/>
      <c r="CF38" s="404"/>
      <c r="CG38" s="404"/>
      <c r="CH38" s="404"/>
      <c r="CI38" s="404"/>
      <c r="CJ38" s="404"/>
      <c r="CK38" s="404"/>
      <c r="CL38" s="404"/>
      <c r="CM38" s="404"/>
      <c r="CN38" s="163"/>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0"/>
    </row>
    <row r="39" spans="1:113" ht="32.25" customHeight="1" x14ac:dyDescent="0.15">
      <c r="A39" s="163"/>
      <c r="B39" s="187"/>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3"/>
      <c r="U39" s="403" t="str">
        <f t="shared" si="4"/>
        <v/>
      </c>
      <c r="V39" s="403"/>
      <c r="W39" s="404"/>
      <c r="X39" s="404"/>
      <c r="Y39" s="404"/>
      <c r="Z39" s="404"/>
      <c r="AA39" s="404"/>
      <c r="AB39" s="404"/>
      <c r="AC39" s="404"/>
      <c r="AD39" s="404"/>
      <c r="AE39" s="404"/>
      <c r="AF39" s="404"/>
      <c r="AG39" s="404"/>
      <c r="AH39" s="404"/>
      <c r="AI39" s="404"/>
      <c r="AJ39" s="404"/>
      <c r="AK39" s="404"/>
      <c r="AL39" s="163"/>
      <c r="AM39" s="403" t="str">
        <f t="shared" si="0"/>
        <v/>
      </c>
      <c r="AN39" s="403"/>
      <c r="AO39" s="404"/>
      <c r="AP39" s="404"/>
      <c r="AQ39" s="404"/>
      <c r="AR39" s="404"/>
      <c r="AS39" s="404"/>
      <c r="AT39" s="404"/>
      <c r="AU39" s="404"/>
      <c r="AV39" s="404"/>
      <c r="AW39" s="404"/>
      <c r="AX39" s="404"/>
      <c r="AY39" s="404"/>
      <c r="AZ39" s="404"/>
      <c r="BA39" s="404"/>
      <c r="BB39" s="404"/>
      <c r="BC39" s="404"/>
      <c r="BD39" s="163"/>
      <c r="BE39" s="403" t="str">
        <f t="shared" si="1"/>
        <v/>
      </c>
      <c r="BF39" s="403"/>
      <c r="BG39" s="404"/>
      <c r="BH39" s="404"/>
      <c r="BI39" s="404"/>
      <c r="BJ39" s="404"/>
      <c r="BK39" s="404"/>
      <c r="BL39" s="404"/>
      <c r="BM39" s="404"/>
      <c r="BN39" s="404"/>
      <c r="BO39" s="404"/>
      <c r="BP39" s="404"/>
      <c r="BQ39" s="404"/>
      <c r="BR39" s="404"/>
      <c r="BS39" s="404"/>
      <c r="BT39" s="404"/>
      <c r="BU39" s="404"/>
      <c r="BV39" s="163"/>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3"/>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0"/>
    </row>
    <row r="40" spans="1:113" ht="32.25" customHeight="1" x14ac:dyDescent="0.15">
      <c r="A40" s="163"/>
      <c r="B40" s="187"/>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3"/>
      <c r="U40" s="403" t="str">
        <f t="shared" si="4"/>
        <v/>
      </c>
      <c r="V40" s="403"/>
      <c r="W40" s="404"/>
      <c r="X40" s="404"/>
      <c r="Y40" s="404"/>
      <c r="Z40" s="404"/>
      <c r="AA40" s="404"/>
      <c r="AB40" s="404"/>
      <c r="AC40" s="404"/>
      <c r="AD40" s="404"/>
      <c r="AE40" s="404"/>
      <c r="AF40" s="404"/>
      <c r="AG40" s="404"/>
      <c r="AH40" s="404"/>
      <c r="AI40" s="404"/>
      <c r="AJ40" s="404"/>
      <c r="AK40" s="404"/>
      <c r="AL40" s="163"/>
      <c r="AM40" s="403" t="str">
        <f t="shared" si="0"/>
        <v/>
      </c>
      <c r="AN40" s="403"/>
      <c r="AO40" s="404"/>
      <c r="AP40" s="404"/>
      <c r="AQ40" s="404"/>
      <c r="AR40" s="404"/>
      <c r="AS40" s="404"/>
      <c r="AT40" s="404"/>
      <c r="AU40" s="404"/>
      <c r="AV40" s="404"/>
      <c r="AW40" s="404"/>
      <c r="AX40" s="404"/>
      <c r="AY40" s="404"/>
      <c r="AZ40" s="404"/>
      <c r="BA40" s="404"/>
      <c r="BB40" s="404"/>
      <c r="BC40" s="404"/>
      <c r="BD40" s="163"/>
      <c r="BE40" s="403" t="str">
        <f t="shared" si="1"/>
        <v/>
      </c>
      <c r="BF40" s="403"/>
      <c r="BG40" s="404"/>
      <c r="BH40" s="404"/>
      <c r="BI40" s="404"/>
      <c r="BJ40" s="404"/>
      <c r="BK40" s="404"/>
      <c r="BL40" s="404"/>
      <c r="BM40" s="404"/>
      <c r="BN40" s="404"/>
      <c r="BO40" s="404"/>
      <c r="BP40" s="404"/>
      <c r="BQ40" s="404"/>
      <c r="BR40" s="404"/>
      <c r="BS40" s="404"/>
      <c r="BT40" s="404"/>
      <c r="BU40" s="404"/>
      <c r="BV40" s="163"/>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3"/>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0"/>
    </row>
    <row r="41" spans="1:113" ht="32.25" customHeight="1" x14ac:dyDescent="0.15">
      <c r="A41" s="163"/>
      <c r="B41" s="187"/>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3"/>
      <c r="U41" s="403" t="str">
        <f t="shared" si="4"/>
        <v/>
      </c>
      <c r="V41" s="403"/>
      <c r="W41" s="404"/>
      <c r="X41" s="404"/>
      <c r="Y41" s="404"/>
      <c r="Z41" s="404"/>
      <c r="AA41" s="404"/>
      <c r="AB41" s="404"/>
      <c r="AC41" s="404"/>
      <c r="AD41" s="404"/>
      <c r="AE41" s="404"/>
      <c r="AF41" s="404"/>
      <c r="AG41" s="404"/>
      <c r="AH41" s="404"/>
      <c r="AI41" s="404"/>
      <c r="AJ41" s="404"/>
      <c r="AK41" s="404"/>
      <c r="AL41" s="163"/>
      <c r="AM41" s="403" t="str">
        <f t="shared" si="0"/>
        <v/>
      </c>
      <c r="AN41" s="403"/>
      <c r="AO41" s="404"/>
      <c r="AP41" s="404"/>
      <c r="AQ41" s="404"/>
      <c r="AR41" s="404"/>
      <c r="AS41" s="404"/>
      <c r="AT41" s="404"/>
      <c r="AU41" s="404"/>
      <c r="AV41" s="404"/>
      <c r="AW41" s="404"/>
      <c r="AX41" s="404"/>
      <c r="AY41" s="404"/>
      <c r="AZ41" s="404"/>
      <c r="BA41" s="404"/>
      <c r="BB41" s="404"/>
      <c r="BC41" s="404"/>
      <c r="BD41" s="163"/>
      <c r="BE41" s="403" t="str">
        <f t="shared" si="1"/>
        <v/>
      </c>
      <c r="BF41" s="403"/>
      <c r="BG41" s="404"/>
      <c r="BH41" s="404"/>
      <c r="BI41" s="404"/>
      <c r="BJ41" s="404"/>
      <c r="BK41" s="404"/>
      <c r="BL41" s="404"/>
      <c r="BM41" s="404"/>
      <c r="BN41" s="404"/>
      <c r="BO41" s="404"/>
      <c r="BP41" s="404"/>
      <c r="BQ41" s="404"/>
      <c r="BR41" s="404"/>
      <c r="BS41" s="404"/>
      <c r="BT41" s="404"/>
      <c r="BU41" s="404"/>
      <c r="BV41" s="163"/>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3"/>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0"/>
    </row>
    <row r="42" spans="1:113" ht="32.25" customHeight="1" x14ac:dyDescent="0.15">
      <c r="B42" s="187"/>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3"/>
      <c r="U42" s="403" t="str">
        <f t="shared" si="4"/>
        <v/>
      </c>
      <c r="V42" s="403"/>
      <c r="W42" s="404"/>
      <c r="X42" s="404"/>
      <c r="Y42" s="404"/>
      <c r="Z42" s="404"/>
      <c r="AA42" s="404"/>
      <c r="AB42" s="404"/>
      <c r="AC42" s="404"/>
      <c r="AD42" s="404"/>
      <c r="AE42" s="404"/>
      <c r="AF42" s="404"/>
      <c r="AG42" s="404"/>
      <c r="AH42" s="404"/>
      <c r="AI42" s="404"/>
      <c r="AJ42" s="404"/>
      <c r="AK42" s="404"/>
      <c r="AL42" s="163"/>
      <c r="AM42" s="403" t="str">
        <f t="shared" si="0"/>
        <v/>
      </c>
      <c r="AN42" s="403"/>
      <c r="AO42" s="404"/>
      <c r="AP42" s="404"/>
      <c r="AQ42" s="404"/>
      <c r="AR42" s="404"/>
      <c r="AS42" s="404"/>
      <c r="AT42" s="404"/>
      <c r="AU42" s="404"/>
      <c r="AV42" s="404"/>
      <c r="AW42" s="404"/>
      <c r="AX42" s="404"/>
      <c r="AY42" s="404"/>
      <c r="AZ42" s="404"/>
      <c r="BA42" s="404"/>
      <c r="BB42" s="404"/>
      <c r="BC42" s="404"/>
      <c r="BD42" s="163"/>
      <c r="BE42" s="403" t="str">
        <f t="shared" si="1"/>
        <v/>
      </c>
      <c r="BF42" s="403"/>
      <c r="BG42" s="404"/>
      <c r="BH42" s="404"/>
      <c r="BI42" s="404"/>
      <c r="BJ42" s="404"/>
      <c r="BK42" s="404"/>
      <c r="BL42" s="404"/>
      <c r="BM42" s="404"/>
      <c r="BN42" s="404"/>
      <c r="BO42" s="404"/>
      <c r="BP42" s="404"/>
      <c r="BQ42" s="404"/>
      <c r="BR42" s="404"/>
      <c r="BS42" s="404"/>
      <c r="BT42" s="404"/>
      <c r="BU42" s="404"/>
      <c r="BV42" s="163"/>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3"/>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0"/>
    </row>
    <row r="43" spans="1:113" ht="32.25" customHeight="1" x14ac:dyDescent="0.15">
      <c r="B43" s="187"/>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3"/>
      <c r="U43" s="403" t="str">
        <f t="shared" si="4"/>
        <v/>
      </c>
      <c r="V43" s="403"/>
      <c r="W43" s="404"/>
      <c r="X43" s="404"/>
      <c r="Y43" s="404"/>
      <c r="Z43" s="404"/>
      <c r="AA43" s="404"/>
      <c r="AB43" s="404"/>
      <c r="AC43" s="404"/>
      <c r="AD43" s="404"/>
      <c r="AE43" s="404"/>
      <c r="AF43" s="404"/>
      <c r="AG43" s="404"/>
      <c r="AH43" s="404"/>
      <c r="AI43" s="404"/>
      <c r="AJ43" s="404"/>
      <c r="AK43" s="404"/>
      <c r="AL43" s="163"/>
      <c r="AM43" s="403" t="str">
        <f t="shared" si="0"/>
        <v/>
      </c>
      <c r="AN43" s="403"/>
      <c r="AO43" s="404"/>
      <c r="AP43" s="404"/>
      <c r="AQ43" s="404"/>
      <c r="AR43" s="404"/>
      <c r="AS43" s="404"/>
      <c r="AT43" s="404"/>
      <c r="AU43" s="404"/>
      <c r="AV43" s="404"/>
      <c r="AW43" s="404"/>
      <c r="AX43" s="404"/>
      <c r="AY43" s="404"/>
      <c r="AZ43" s="404"/>
      <c r="BA43" s="404"/>
      <c r="BB43" s="404"/>
      <c r="BC43" s="404"/>
      <c r="BD43" s="163"/>
      <c r="BE43" s="403" t="str">
        <f t="shared" si="1"/>
        <v/>
      </c>
      <c r="BF43" s="403"/>
      <c r="BG43" s="404"/>
      <c r="BH43" s="404"/>
      <c r="BI43" s="404"/>
      <c r="BJ43" s="404"/>
      <c r="BK43" s="404"/>
      <c r="BL43" s="404"/>
      <c r="BM43" s="404"/>
      <c r="BN43" s="404"/>
      <c r="BO43" s="404"/>
      <c r="BP43" s="404"/>
      <c r="BQ43" s="404"/>
      <c r="BR43" s="404"/>
      <c r="BS43" s="404"/>
      <c r="BT43" s="404"/>
      <c r="BU43" s="404"/>
      <c r="BV43" s="163"/>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3"/>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95+Knh43hi988yVMlgGE92byEn7T2TV49vqxwZc+68fy/Ryqu+kJkPtYzZCHSv+XThc5ENq+Hsqdqzm/g12YSA==" saltValue="GW+vOKNJ0k1hb5uLRCA1V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3" t="s">
        <v>202</v>
      </c>
      <c r="DI1" s="754"/>
      <c r="DJ1" s="754"/>
      <c r="DK1" s="754"/>
      <c r="DL1" s="754"/>
      <c r="DM1" s="754"/>
      <c r="DN1" s="755"/>
      <c r="DO1" s="196"/>
      <c r="DP1" s="753" t="s">
        <v>203</v>
      </c>
      <c r="DQ1" s="754"/>
      <c r="DR1" s="754"/>
      <c r="DS1" s="754"/>
      <c r="DT1" s="754"/>
      <c r="DU1" s="754"/>
      <c r="DV1" s="754"/>
      <c r="DW1" s="754"/>
      <c r="DX1" s="754"/>
      <c r="DY1" s="754"/>
      <c r="DZ1" s="754"/>
      <c r="EA1" s="754"/>
      <c r="EB1" s="754"/>
      <c r="EC1" s="755"/>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2326565</v>
      </c>
      <c r="S5" s="713"/>
      <c r="T5" s="713"/>
      <c r="U5" s="713"/>
      <c r="V5" s="713"/>
      <c r="W5" s="713"/>
      <c r="X5" s="713"/>
      <c r="Y5" s="738"/>
      <c r="Z5" s="751">
        <v>12.1</v>
      </c>
      <c r="AA5" s="751"/>
      <c r="AB5" s="751"/>
      <c r="AC5" s="751"/>
      <c r="AD5" s="752">
        <v>2326565</v>
      </c>
      <c r="AE5" s="752"/>
      <c r="AF5" s="752"/>
      <c r="AG5" s="752"/>
      <c r="AH5" s="752"/>
      <c r="AI5" s="752"/>
      <c r="AJ5" s="752"/>
      <c r="AK5" s="752"/>
      <c r="AL5" s="739">
        <v>26.2</v>
      </c>
      <c r="AM5" s="721"/>
      <c r="AN5" s="721"/>
      <c r="AO5" s="740"/>
      <c r="AP5" s="715" t="s">
        <v>216</v>
      </c>
      <c r="AQ5" s="716"/>
      <c r="AR5" s="716"/>
      <c r="AS5" s="716"/>
      <c r="AT5" s="716"/>
      <c r="AU5" s="716"/>
      <c r="AV5" s="716"/>
      <c r="AW5" s="716"/>
      <c r="AX5" s="716"/>
      <c r="AY5" s="716"/>
      <c r="AZ5" s="716"/>
      <c r="BA5" s="716"/>
      <c r="BB5" s="716"/>
      <c r="BC5" s="716"/>
      <c r="BD5" s="716"/>
      <c r="BE5" s="716"/>
      <c r="BF5" s="717"/>
      <c r="BG5" s="657">
        <v>2325125</v>
      </c>
      <c r="BH5" s="658"/>
      <c r="BI5" s="658"/>
      <c r="BJ5" s="658"/>
      <c r="BK5" s="658"/>
      <c r="BL5" s="658"/>
      <c r="BM5" s="658"/>
      <c r="BN5" s="659"/>
      <c r="BO5" s="695">
        <v>99.9</v>
      </c>
      <c r="BP5" s="695"/>
      <c r="BQ5" s="695"/>
      <c r="BR5" s="695"/>
      <c r="BS5" s="696">
        <v>23135</v>
      </c>
      <c r="BT5" s="696"/>
      <c r="BU5" s="696"/>
      <c r="BV5" s="696"/>
      <c r="BW5" s="696"/>
      <c r="BX5" s="696"/>
      <c r="BY5" s="696"/>
      <c r="BZ5" s="696"/>
      <c r="CA5" s="696"/>
      <c r="CB5" s="731"/>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166109</v>
      </c>
      <c r="S6" s="658"/>
      <c r="T6" s="658"/>
      <c r="U6" s="658"/>
      <c r="V6" s="658"/>
      <c r="W6" s="658"/>
      <c r="X6" s="658"/>
      <c r="Y6" s="659"/>
      <c r="Z6" s="695">
        <v>0.9</v>
      </c>
      <c r="AA6" s="695"/>
      <c r="AB6" s="695"/>
      <c r="AC6" s="695"/>
      <c r="AD6" s="696">
        <v>166109</v>
      </c>
      <c r="AE6" s="696"/>
      <c r="AF6" s="696"/>
      <c r="AG6" s="696"/>
      <c r="AH6" s="696"/>
      <c r="AI6" s="696"/>
      <c r="AJ6" s="696"/>
      <c r="AK6" s="696"/>
      <c r="AL6" s="660">
        <v>1.9</v>
      </c>
      <c r="AM6" s="661"/>
      <c r="AN6" s="661"/>
      <c r="AO6" s="697"/>
      <c r="AP6" s="654" t="s">
        <v>221</v>
      </c>
      <c r="AQ6" s="655"/>
      <c r="AR6" s="655"/>
      <c r="AS6" s="655"/>
      <c r="AT6" s="655"/>
      <c r="AU6" s="655"/>
      <c r="AV6" s="655"/>
      <c r="AW6" s="655"/>
      <c r="AX6" s="655"/>
      <c r="AY6" s="655"/>
      <c r="AZ6" s="655"/>
      <c r="BA6" s="655"/>
      <c r="BB6" s="655"/>
      <c r="BC6" s="655"/>
      <c r="BD6" s="655"/>
      <c r="BE6" s="655"/>
      <c r="BF6" s="656"/>
      <c r="BG6" s="657">
        <v>2325125</v>
      </c>
      <c r="BH6" s="658"/>
      <c r="BI6" s="658"/>
      <c r="BJ6" s="658"/>
      <c r="BK6" s="658"/>
      <c r="BL6" s="658"/>
      <c r="BM6" s="658"/>
      <c r="BN6" s="659"/>
      <c r="BO6" s="695">
        <v>99.9</v>
      </c>
      <c r="BP6" s="695"/>
      <c r="BQ6" s="695"/>
      <c r="BR6" s="695"/>
      <c r="BS6" s="696">
        <v>23135</v>
      </c>
      <c r="BT6" s="696"/>
      <c r="BU6" s="696"/>
      <c r="BV6" s="696"/>
      <c r="BW6" s="696"/>
      <c r="BX6" s="696"/>
      <c r="BY6" s="696"/>
      <c r="BZ6" s="696"/>
      <c r="CA6" s="696"/>
      <c r="CB6" s="731"/>
      <c r="CD6" s="715" t="s">
        <v>222</v>
      </c>
      <c r="CE6" s="716"/>
      <c r="CF6" s="716"/>
      <c r="CG6" s="716"/>
      <c r="CH6" s="716"/>
      <c r="CI6" s="716"/>
      <c r="CJ6" s="716"/>
      <c r="CK6" s="716"/>
      <c r="CL6" s="716"/>
      <c r="CM6" s="716"/>
      <c r="CN6" s="716"/>
      <c r="CO6" s="716"/>
      <c r="CP6" s="716"/>
      <c r="CQ6" s="717"/>
      <c r="CR6" s="657">
        <v>168403</v>
      </c>
      <c r="CS6" s="658"/>
      <c r="CT6" s="658"/>
      <c r="CU6" s="658"/>
      <c r="CV6" s="658"/>
      <c r="CW6" s="658"/>
      <c r="CX6" s="658"/>
      <c r="CY6" s="659"/>
      <c r="CZ6" s="739">
        <v>0.9</v>
      </c>
      <c r="DA6" s="721"/>
      <c r="DB6" s="721"/>
      <c r="DC6" s="741"/>
      <c r="DD6" s="663" t="s">
        <v>122</v>
      </c>
      <c r="DE6" s="658"/>
      <c r="DF6" s="658"/>
      <c r="DG6" s="658"/>
      <c r="DH6" s="658"/>
      <c r="DI6" s="658"/>
      <c r="DJ6" s="658"/>
      <c r="DK6" s="658"/>
      <c r="DL6" s="658"/>
      <c r="DM6" s="658"/>
      <c r="DN6" s="658"/>
      <c r="DO6" s="658"/>
      <c r="DP6" s="659"/>
      <c r="DQ6" s="663">
        <v>168403</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927</v>
      </c>
      <c r="S7" s="658"/>
      <c r="T7" s="658"/>
      <c r="U7" s="658"/>
      <c r="V7" s="658"/>
      <c r="W7" s="658"/>
      <c r="X7" s="658"/>
      <c r="Y7" s="659"/>
      <c r="Z7" s="695">
        <v>0</v>
      </c>
      <c r="AA7" s="695"/>
      <c r="AB7" s="695"/>
      <c r="AC7" s="695"/>
      <c r="AD7" s="696">
        <v>927</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898424</v>
      </c>
      <c r="BH7" s="658"/>
      <c r="BI7" s="658"/>
      <c r="BJ7" s="658"/>
      <c r="BK7" s="658"/>
      <c r="BL7" s="658"/>
      <c r="BM7" s="658"/>
      <c r="BN7" s="659"/>
      <c r="BO7" s="695">
        <v>38.6</v>
      </c>
      <c r="BP7" s="695"/>
      <c r="BQ7" s="695"/>
      <c r="BR7" s="695"/>
      <c r="BS7" s="696">
        <v>23135</v>
      </c>
      <c r="BT7" s="696"/>
      <c r="BU7" s="696"/>
      <c r="BV7" s="696"/>
      <c r="BW7" s="696"/>
      <c r="BX7" s="696"/>
      <c r="BY7" s="696"/>
      <c r="BZ7" s="696"/>
      <c r="CA7" s="696"/>
      <c r="CB7" s="731"/>
      <c r="CD7" s="654" t="s">
        <v>225</v>
      </c>
      <c r="CE7" s="655"/>
      <c r="CF7" s="655"/>
      <c r="CG7" s="655"/>
      <c r="CH7" s="655"/>
      <c r="CI7" s="655"/>
      <c r="CJ7" s="655"/>
      <c r="CK7" s="655"/>
      <c r="CL7" s="655"/>
      <c r="CM7" s="655"/>
      <c r="CN7" s="655"/>
      <c r="CO7" s="655"/>
      <c r="CP7" s="655"/>
      <c r="CQ7" s="656"/>
      <c r="CR7" s="657">
        <v>2471857</v>
      </c>
      <c r="CS7" s="658"/>
      <c r="CT7" s="658"/>
      <c r="CU7" s="658"/>
      <c r="CV7" s="658"/>
      <c r="CW7" s="658"/>
      <c r="CX7" s="658"/>
      <c r="CY7" s="659"/>
      <c r="CZ7" s="695">
        <v>13.2</v>
      </c>
      <c r="DA7" s="695"/>
      <c r="DB7" s="695"/>
      <c r="DC7" s="695"/>
      <c r="DD7" s="663">
        <v>112429</v>
      </c>
      <c r="DE7" s="658"/>
      <c r="DF7" s="658"/>
      <c r="DG7" s="658"/>
      <c r="DH7" s="658"/>
      <c r="DI7" s="658"/>
      <c r="DJ7" s="658"/>
      <c r="DK7" s="658"/>
      <c r="DL7" s="658"/>
      <c r="DM7" s="658"/>
      <c r="DN7" s="658"/>
      <c r="DO7" s="658"/>
      <c r="DP7" s="659"/>
      <c r="DQ7" s="663">
        <v>1582231</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14026</v>
      </c>
      <c r="S8" s="658"/>
      <c r="T8" s="658"/>
      <c r="U8" s="658"/>
      <c r="V8" s="658"/>
      <c r="W8" s="658"/>
      <c r="X8" s="658"/>
      <c r="Y8" s="659"/>
      <c r="Z8" s="695">
        <v>0.1</v>
      </c>
      <c r="AA8" s="695"/>
      <c r="AB8" s="695"/>
      <c r="AC8" s="695"/>
      <c r="AD8" s="696">
        <v>14026</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31548</v>
      </c>
      <c r="BH8" s="658"/>
      <c r="BI8" s="658"/>
      <c r="BJ8" s="658"/>
      <c r="BK8" s="658"/>
      <c r="BL8" s="658"/>
      <c r="BM8" s="658"/>
      <c r="BN8" s="659"/>
      <c r="BO8" s="695">
        <v>1.4</v>
      </c>
      <c r="BP8" s="695"/>
      <c r="BQ8" s="695"/>
      <c r="BR8" s="695"/>
      <c r="BS8" s="696" t="s">
        <v>122</v>
      </c>
      <c r="BT8" s="696"/>
      <c r="BU8" s="696"/>
      <c r="BV8" s="696"/>
      <c r="BW8" s="696"/>
      <c r="BX8" s="696"/>
      <c r="BY8" s="696"/>
      <c r="BZ8" s="696"/>
      <c r="CA8" s="696"/>
      <c r="CB8" s="731"/>
      <c r="CD8" s="654" t="s">
        <v>228</v>
      </c>
      <c r="CE8" s="655"/>
      <c r="CF8" s="655"/>
      <c r="CG8" s="655"/>
      <c r="CH8" s="655"/>
      <c r="CI8" s="655"/>
      <c r="CJ8" s="655"/>
      <c r="CK8" s="655"/>
      <c r="CL8" s="655"/>
      <c r="CM8" s="655"/>
      <c r="CN8" s="655"/>
      <c r="CO8" s="655"/>
      <c r="CP8" s="655"/>
      <c r="CQ8" s="656"/>
      <c r="CR8" s="657">
        <v>5329609</v>
      </c>
      <c r="CS8" s="658"/>
      <c r="CT8" s="658"/>
      <c r="CU8" s="658"/>
      <c r="CV8" s="658"/>
      <c r="CW8" s="658"/>
      <c r="CX8" s="658"/>
      <c r="CY8" s="659"/>
      <c r="CZ8" s="695">
        <v>28.4</v>
      </c>
      <c r="DA8" s="695"/>
      <c r="DB8" s="695"/>
      <c r="DC8" s="695"/>
      <c r="DD8" s="663">
        <v>66514</v>
      </c>
      <c r="DE8" s="658"/>
      <c r="DF8" s="658"/>
      <c r="DG8" s="658"/>
      <c r="DH8" s="658"/>
      <c r="DI8" s="658"/>
      <c r="DJ8" s="658"/>
      <c r="DK8" s="658"/>
      <c r="DL8" s="658"/>
      <c r="DM8" s="658"/>
      <c r="DN8" s="658"/>
      <c r="DO8" s="658"/>
      <c r="DP8" s="659"/>
      <c r="DQ8" s="663">
        <v>2616964</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16517</v>
      </c>
      <c r="S9" s="658"/>
      <c r="T9" s="658"/>
      <c r="U9" s="658"/>
      <c r="V9" s="658"/>
      <c r="W9" s="658"/>
      <c r="X9" s="658"/>
      <c r="Y9" s="659"/>
      <c r="Z9" s="695">
        <v>0.1</v>
      </c>
      <c r="AA9" s="695"/>
      <c r="AB9" s="695"/>
      <c r="AC9" s="695"/>
      <c r="AD9" s="696">
        <v>16517</v>
      </c>
      <c r="AE9" s="696"/>
      <c r="AF9" s="696"/>
      <c r="AG9" s="696"/>
      <c r="AH9" s="696"/>
      <c r="AI9" s="696"/>
      <c r="AJ9" s="696"/>
      <c r="AK9" s="696"/>
      <c r="AL9" s="660">
        <v>0.2</v>
      </c>
      <c r="AM9" s="661"/>
      <c r="AN9" s="661"/>
      <c r="AO9" s="697"/>
      <c r="AP9" s="654" t="s">
        <v>230</v>
      </c>
      <c r="AQ9" s="655"/>
      <c r="AR9" s="655"/>
      <c r="AS9" s="655"/>
      <c r="AT9" s="655"/>
      <c r="AU9" s="655"/>
      <c r="AV9" s="655"/>
      <c r="AW9" s="655"/>
      <c r="AX9" s="655"/>
      <c r="AY9" s="655"/>
      <c r="AZ9" s="655"/>
      <c r="BA9" s="655"/>
      <c r="BB9" s="655"/>
      <c r="BC9" s="655"/>
      <c r="BD9" s="655"/>
      <c r="BE9" s="655"/>
      <c r="BF9" s="656"/>
      <c r="BG9" s="657">
        <v>725862</v>
      </c>
      <c r="BH9" s="658"/>
      <c r="BI9" s="658"/>
      <c r="BJ9" s="658"/>
      <c r="BK9" s="658"/>
      <c r="BL9" s="658"/>
      <c r="BM9" s="658"/>
      <c r="BN9" s="659"/>
      <c r="BO9" s="695">
        <v>31.2</v>
      </c>
      <c r="BP9" s="695"/>
      <c r="BQ9" s="695"/>
      <c r="BR9" s="695"/>
      <c r="BS9" s="696" t="s">
        <v>122</v>
      </c>
      <c r="BT9" s="696"/>
      <c r="BU9" s="696"/>
      <c r="BV9" s="696"/>
      <c r="BW9" s="696"/>
      <c r="BX9" s="696"/>
      <c r="BY9" s="696"/>
      <c r="BZ9" s="696"/>
      <c r="CA9" s="696"/>
      <c r="CB9" s="731"/>
      <c r="CD9" s="654" t="s">
        <v>231</v>
      </c>
      <c r="CE9" s="655"/>
      <c r="CF9" s="655"/>
      <c r="CG9" s="655"/>
      <c r="CH9" s="655"/>
      <c r="CI9" s="655"/>
      <c r="CJ9" s="655"/>
      <c r="CK9" s="655"/>
      <c r="CL9" s="655"/>
      <c r="CM9" s="655"/>
      <c r="CN9" s="655"/>
      <c r="CO9" s="655"/>
      <c r="CP9" s="655"/>
      <c r="CQ9" s="656"/>
      <c r="CR9" s="657">
        <v>2136565</v>
      </c>
      <c r="CS9" s="658"/>
      <c r="CT9" s="658"/>
      <c r="CU9" s="658"/>
      <c r="CV9" s="658"/>
      <c r="CW9" s="658"/>
      <c r="CX9" s="658"/>
      <c r="CY9" s="659"/>
      <c r="CZ9" s="695">
        <v>11.4</v>
      </c>
      <c r="DA9" s="695"/>
      <c r="DB9" s="695"/>
      <c r="DC9" s="695"/>
      <c r="DD9" s="663">
        <v>40739</v>
      </c>
      <c r="DE9" s="658"/>
      <c r="DF9" s="658"/>
      <c r="DG9" s="658"/>
      <c r="DH9" s="658"/>
      <c r="DI9" s="658"/>
      <c r="DJ9" s="658"/>
      <c r="DK9" s="658"/>
      <c r="DL9" s="658"/>
      <c r="DM9" s="658"/>
      <c r="DN9" s="658"/>
      <c r="DO9" s="658"/>
      <c r="DP9" s="659"/>
      <c r="DQ9" s="663">
        <v>749227</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59512</v>
      </c>
      <c r="BH10" s="658"/>
      <c r="BI10" s="658"/>
      <c r="BJ10" s="658"/>
      <c r="BK10" s="658"/>
      <c r="BL10" s="658"/>
      <c r="BM10" s="658"/>
      <c r="BN10" s="659"/>
      <c r="BO10" s="695">
        <v>2.6</v>
      </c>
      <c r="BP10" s="695"/>
      <c r="BQ10" s="695"/>
      <c r="BR10" s="695"/>
      <c r="BS10" s="696" t="s">
        <v>122</v>
      </c>
      <c r="BT10" s="696"/>
      <c r="BU10" s="696"/>
      <c r="BV10" s="696"/>
      <c r="BW10" s="696"/>
      <c r="BX10" s="696"/>
      <c r="BY10" s="696"/>
      <c r="BZ10" s="696"/>
      <c r="CA10" s="696"/>
      <c r="CB10" s="731"/>
      <c r="CD10" s="654" t="s">
        <v>234</v>
      </c>
      <c r="CE10" s="655"/>
      <c r="CF10" s="655"/>
      <c r="CG10" s="655"/>
      <c r="CH10" s="655"/>
      <c r="CI10" s="655"/>
      <c r="CJ10" s="655"/>
      <c r="CK10" s="655"/>
      <c r="CL10" s="655"/>
      <c r="CM10" s="655"/>
      <c r="CN10" s="655"/>
      <c r="CO10" s="655"/>
      <c r="CP10" s="655"/>
      <c r="CQ10" s="656"/>
      <c r="CR10" s="657">
        <v>18727</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15899</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589672</v>
      </c>
      <c r="S11" s="658"/>
      <c r="T11" s="658"/>
      <c r="U11" s="658"/>
      <c r="V11" s="658"/>
      <c r="W11" s="658"/>
      <c r="X11" s="658"/>
      <c r="Y11" s="659"/>
      <c r="Z11" s="660">
        <v>3.1</v>
      </c>
      <c r="AA11" s="661"/>
      <c r="AB11" s="661"/>
      <c r="AC11" s="662"/>
      <c r="AD11" s="663">
        <v>589672</v>
      </c>
      <c r="AE11" s="658"/>
      <c r="AF11" s="658"/>
      <c r="AG11" s="658"/>
      <c r="AH11" s="658"/>
      <c r="AI11" s="658"/>
      <c r="AJ11" s="658"/>
      <c r="AK11" s="659"/>
      <c r="AL11" s="660">
        <v>6.6</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81502</v>
      </c>
      <c r="BH11" s="658"/>
      <c r="BI11" s="658"/>
      <c r="BJ11" s="658"/>
      <c r="BK11" s="658"/>
      <c r="BL11" s="658"/>
      <c r="BM11" s="658"/>
      <c r="BN11" s="659"/>
      <c r="BO11" s="695">
        <v>3.5</v>
      </c>
      <c r="BP11" s="695"/>
      <c r="BQ11" s="695"/>
      <c r="BR11" s="695"/>
      <c r="BS11" s="696">
        <v>23135</v>
      </c>
      <c r="BT11" s="696"/>
      <c r="BU11" s="696"/>
      <c r="BV11" s="696"/>
      <c r="BW11" s="696"/>
      <c r="BX11" s="696"/>
      <c r="BY11" s="696"/>
      <c r="BZ11" s="696"/>
      <c r="CA11" s="696"/>
      <c r="CB11" s="731"/>
      <c r="CD11" s="654" t="s">
        <v>237</v>
      </c>
      <c r="CE11" s="655"/>
      <c r="CF11" s="655"/>
      <c r="CG11" s="655"/>
      <c r="CH11" s="655"/>
      <c r="CI11" s="655"/>
      <c r="CJ11" s="655"/>
      <c r="CK11" s="655"/>
      <c r="CL11" s="655"/>
      <c r="CM11" s="655"/>
      <c r="CN11" s="655"/>
      <c r="CO11" s="655"/>
      <c r="CP11" s="655"/>
      <c r="CQ11" s="656"/>
      <c r="CR11" s="657">
        <v>1366741</v>
      </c>
      <c r="CS11" s="658"/>
      <c r="CT11" s="658"/>
      <c r="CU11" s="658"/>
      <c r="CV11" s="658"/>
      <c r="CW11" s="658"/>
      <c r="CX11" s="658"/>
      <c r="CY11" s="659"/>
      <c r="CZ11" s="695">
        <v>7.3</v>
      </c>
      <c r="DA11" s="695"/>
      <c r="DB11" s="695"/>
      <c r="DC11" s="695"/>
      <c r="DD11" s="663">
        <v>626556</v>
      </c>
      <c r="DE11" s="658"/>
      <c r="DF11" s="658"/>
      <c r="DG11" s="658"/>
      <c r="DH11" s="658"/>
      <c r="DI11" s="658"/>
      <c r="DJ11" s="658"/>
      <c r="DK11" s="658"/>
      <c r="DL11" s="658"/>
      <c r="DM11" s="658"/>
      <c r="DN11" s="658"/>
      <c r="DO11" s="658"/>
      <c r="DP11" s="659"/>
      <c r="DQ11" s="663">
        <v>506120</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1150195</v>
      </c>
      <c r="BH12" s="658"/>
      <c r="BI12" s="658"/>
      <c r="BJ12" s="658"/>
      <c r="BK12" s="658"/>
      <c r="BL12" s="658"/>
      <c r="BM12" s="658"/>
      <c r="BN12" s="659"/>
      <c r="BO12" s="695">
        <v>49.4</v>
      </c>
      <c r="BP12" s="695"/>
      <c r="BQ12" s="695"/>
      <c r="BR12" s="695"/>
      <c r="BS12" s="696" t="s">
        <v>122</v>
      </c>
      <c r="BT12" s="696"/>
      <c r="BU12" s="696"/>
      <c r="BV12" s="696"/>
      <c r="BW12" s="696"/>
      <c r="BX12" s="696"/>
      <c r="BY12" s="696"/>
      <c r="BZ12" s="696"/>
      <c r="CA12" s="696"/>
      <c r="CB12" s="731"/>
      <c r="CD12" s="654" t="s">
        <v>240</v>
      </c>
      <c r="CE12" s="655"/>
      <c r="CF12" s="655"/>
      <c r="CG12" s="655"/>
      <c r="CH12" s="655"/>
      <c r="CI12" s="655"/>
      <c r="CJ12" s="655"/>
      <c r="CK12" s="655"/>
      <c r="CL12" s="655"/>
      <c r="CM12" s="655"/>
      <c r="CN12" s="655"/>
      <c r="CO12" s="655"/>
      <c r="CP12" s="655"/>
      <c r="CQ12" s="656"/>
      <c r="CR12" s="657">
        <v>658395</v>
      </c>
      <c r="CS12" s="658"/>
      <c r="CT12" s="658"/>
      <c r="CU12" s="658"/>
      <c r="CV12" s="658"/>
      <c r="CW12" s="658"/>
      <c r="CX12" s="658"/>
      <c r="CY12" s="659"/>
      <c r="CZ12" s="695">
        <v>3.5</v>
      </c>
      <c r="DA12" s="695"/>
      <c r="DB12" s="695"/>
      <c r="DC12" s="695"/>
      <c r="DD12" s="663">
        <v>220624</v>
      </c>
      <c r="DE12" s="658"/>
      <c r="DF12" s="658"/>
      <c r="DG12" s="658"/>
      <c r="DH12" s="658"/>
      <c r="DI12" s="658"/>
      <c r="DJ12" s="658"/>
      <c r="DK12" s="658"/>
      <c r="DL12" s="658"/>
      <c r="DM12" s="658"/>
      <c r="DN12" s="658"/>
      <c r="DO12" s="658"/>
      <c r="DP12" s="659"/>
      <c r="DQ12" s="663">
        <v>422734</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1149159</v>
      </c>
      <c r="BH13" s="658"/>
      <c r="BI13" s="658"/>
      <c r="BJ13" s="658"/>
      <c r="BK13" s="658"/>
      <c r="BL13" s="658"/>
      <c r="BM13" s="658"/>
      <c r="BN13" s="659"/>
      <c r="BO13" s="695">
        <v>49.4</v>
      </c>
      <c r="BP13" s="695"/>
      <c r="BQ13" s="695"/>
      <c r="BR13" s="695"/>
      <c r="BS13" s="696" t="s">
        <v>122</v>
      </c>
      <c r="BT13" s="696"/>
      <c r="BU13" s="696"/>
      <c r="BV13" s="696"/>
      <c r="BW13" s="696"/>
      <c r="BX13" s="696"/>
      <c r="BY13" s="696"/>
      <c r="BZ13" s="696"/>
      <c r="CA13" s="696"/>
      <c r="CB13" s="731"/>
      <c r="CD13" s="654" t="s">
        <v>243</v>
      </c>
      <c r="CE13" s="655"/>
      <c r="CF13" s="655"/>
      <c r="CG13" s="655"/>
      <c r="CH13" s="655"/>
      <c r="CI13" s="655"/>
      <c r="CJ13" s="655"/>
      <c r="CK13" s="655"/>
      <c r="CL13" s="655"/>
      <c r="CM13" s="655"/>
      <c r="CN13" s="655"/>
      <c r="CO13" s="655"/>
      <c r="CP13" s="655"/>
      <c r="CQ13" s="656"/>
      <c r="CR13" s="657">
        <v>1571262</v>
      </c>
      <c r="CS13" s="658"/>
      <c r="CT13" s="658"/>
      <c r="CU13" s="658"/>
      <c r="CV13" s="658"/>
      <c r="CW13" s="658"/>
      <c r="CX13" s="658"/>
      <c r="CY13" s="659"/>
      <c r="CZ13" s="695">
        <v>8.4</v>
      </c>
      <c r="DA13" s="695"/>
      <c r="DB13" s="695"/>
      <c r="DC13" s="695"/>
      <c r="DD13" s="663">
        <v>890865</v>
      </c>
      <c r="DE13" s="658"/>
      <c r="DF13" s="658"/>
      <c r="DG13" s="658"/>
      <c r="DH13" s="658"/>
      <c r="DI13" s="658"/>
      <c r="DJ13" s="658"/>
      <c r="DK13" s="658"/>
      <c r="DL13" s="658"/>
      <c r="DM13" s="658"/>
      <c r="DN13" s="658"/>
      <c r="DO13" s="658"/>
      <c r="DP13" s="659"/>
      <c r="DQ13" s="663">
        <v>593747</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97688</v>
      </c>
      <c r="BH14" s="658"/>
      <c r="BI14" s="658"/>
      <c r="BJ14" s="658"/>
      <c r="BK14" s="658"/>
      <c r="BL14" s="658"/>
      <c r="BM14" s="658"/>
      <c r="BN14" s="659"/>
      <c r="BO14" s="695">
        <v>4.2</v>
      </c>
      <c r="BP14" s="695"/>
      <c r="BQ14" s="695"/>
      <c r="BR14" s="695"/>
      <c r="BS14" s="696" t="s">
        <v>122</v>
      </c>
      <c r="BT14" s="696"/>
      <c r="BU14" s="696"/>
      <c r="BV14" s="696"/>
      <c r="BW14" s="696"/>
      <c r="BX14" s="696"/>
      <c r="BY14" s="696"/>
      <c r="BZ14" s="696"/>
      <c r="CA14" s="696"/>
      <c r="CB14" s="731"/>
      <c r="CD14" s="654" t="s">
        <v>246</v>
      </c>
      <c r="CE14" s="655"/>
      <c r="CF14" s="655"/>
      <c r="CG14" s="655"/>
      <c r="CH14" s="655"/>
      <c r="CI14" s="655"/>
      <c r="CJ14" s="655"/>
      <c r="CK14" s="655"/>
      <c r="CL14" s="655"/>
      <c r="CM14" s="655"/>
      <c r="CN14" s="655"/>
      <c r="CO14" s="655"/>
      <c r="CP14" s="655"/>
      <c r="CQ14" s="656"/>
      <c r="CR14" s="657">
        <v>757154</v>
      </c>
      <c r="CS14" s="658"/>
      <c r="CT14" s="658"/>
      <c r="CU14" s="658"/>
      <c r="CV14" s="658"/>
      <c r="CW14" s="658"/>
      <c r="CX14" s="658"/>
      <c r="CY14" s="659"/>
      <c r="CZ14" s="695">
        <v>4</v>
      </c>
      <c r="DA14" s="695"/>
      <c r="DB14" s="695"/>
      <c r="DC14" s="695"/>
      <c r="DD14" s="663">
        <v>265693</v>
      </c>
      <c r="DE14" s="658"/>
      <c r="DF14" s="658"/>
      <c r="DG14" s="658"/>
      <c r="DH14" s="658"/>
      <c r="DI14" s="658"/>
      <c r="DJ14" s="658"/>
      <c r="DK14" s="658"/>
      <c r="DL14" s="658"/>
      <c r="DM14" s="658"/>
      <c r="DN14" s="658"/>
      <c r="DO14" s="658"/>
      <c r="DP14" s="659"/>
      <c r="DQ14" s="663">
        <v>480389</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14756</v>
      </c>
      <c r="S15" s="658"/>
      <c r="T15" s="658"/>
      <c r="U15" s="658"/>
      <c r="V15" s="658"/>
      <c r="W15" s="658"/>
      <c r="X15" s="658"/>
      <c r="Y15" s="659"/>
      <c r="Z15" s="695">
        <v>0.1</v>
      </c>
      <c r="AA15" s="695"/>
      <c r="AB15" s="695"/>
      <c r="AC15" s="695"/>
      <c r="AD15" s="696">
        <v>14756</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178818</v>
      </c>
      <c r="BH15" s="658"/>
      <c r="BI15" s="658"/>
      <c r="BJ15" s="658"/>
      <c r="BK15" s="658"/>
      <c r="BL15" s="658"/>
      <c r="BM15" s="658"/>
      <c r="BN15" s="659"/>
      <c r="BO15" s="695">
        <v>7.7</v>
      </c>
      <c r="BP15" s="695"/>
      <c r="BQ15" s="695"/>
      <c r="BR15" s="695"/>
      <c r="BS15" s="696" t="s">
        <v>122</v>
      </c>
      <c r="BT15" s="696"/>
      <c r="BU15" s="696"/>
      <c r="BV15" s="696"/>
      <c r="BW15" s="696"/>
      <c r="BX15" s="696"/>
      <c r="BY15" s="696"/>
      <c r="BZ15" s="696"/>
      <c r="CA15" s="696"/>
      <c r="CB15" s="731"/>
      <c r="CD15" s="654" t="s">
        <v>249</v>
      </c>
      <c r="CE15" s="655"/>
      <c r="CF15" s="655"/>
      <c r="CG15" s="655"/>
      <c r="CH15" s="655"/>
      <c r="CI15" s="655"/>
      <c r="CJ15" s="655"/>
      <c r="CK15" s="655"/>
      <c r="CL15" s="655"/>
      <c r="CM15" s="655"/>
      <c r="CN15" s="655"/>
      <c r="CO15" s="655"/>
      <c r="CP15" s="655"/>
      <c r="CQ15" s="656"/>
      <c r="CR15" s="657">
        <v>1279381</v>
      </c>
      <c r="CS15" s="658"/>
      <c r="CT15" s="658"/>
      <c r="CU15" s="658"/>
      <c r="CV15" s="658"/>
      <c r="CW15" s="658"/>
      <c r="CX15" s="658"/>
      <c r="CY15" s="659"/>
      <c r="CZ15" s="695">
        <v>6.8</v>
      </c>
      <c r="DA15" s="695"/>
      <c r="DB15" s="695"/>
      <c r="DC15" s="695"/>
      <c r="DD15" s="663">
        <v>38295</v>
      </c>
      <c r="DE15" s="658"/>
      <c r="DF15" s="658"/>
      <c r="DG15" s="658"/>
      <c r="DH15" s="658"/>
      <c r="DI15" s="658"/>
      <c r="DJ15" s="658"/>
      <c r="DK15" s="658"/>
      <c r="DL15" s="658"/>
      <c r="DM15" s="658"/>
      <c r="DN15" s="658"/>
      <c r="DO15" s="658"/>
      <c r="DP15" s="659"/>
      <c r="DQ15" s="663">
        <v>1003919</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44102</v>
      </c>
      <c r="S16" s="658"/>
      <c r="T16" s="658"/>
      <c r="U16" s="658"/>
      <c r="V16" s="658"/>
      <c r="W16" s="658"/>
      <c r="X16" s="658"/>
      <c r="Y16" s="659"/>
      <c r="Z16" s="695">
        <v>0.2</v>
      </c>
      <c r="AA16" s="695"/>
      <c r="AB16" s="695"/>
      <c r="AC16" s="695"/>
      <c r="AD16" s="696">
        <v>44102</v>
      </c>
      <c r="AE16" s="696"/>
      <c r="AF16" s="696"/>
      <c r="AG16" s="696"/>
      <c r="AH16" s="696"/>
      <c r="AI16" s="696"/>
      <c r="AJ16" s="696"/>
      <c r="AK16" s="696"/>
      <c r="AL16" s="660">
        <v>0.5</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1"/>
      <c r="CD16" s="654" t="s">
        <v>252</v>
      </c>
      <c r="CE16" s="655"/>
      <c r="CF16" s="655"/>
      <c r="CG16" s="655"/>
      <c r="CH16" s="655"/>
      <c r="CI16" s="655"/>
      <c r="CJ16" s="655"/>
      <c r="CK16" s="655"/>
      <c r="CL16" s="655"/>
      <c r="CM16" s="655"/>
      <c r="CN16" s="655"/>
      <c r="CO16" s="655"/>
      <c r="CP16" s="655"/>
      <c r="CQ16" s="656"/>
      <c r="CR16" s="657">
        <v>528849</v>
      </c>
      <c r="CS16" s="658"/>
      <c r="CT16" s="658"/>
      <c r="CU16" s="658"/>
      <c r="CV16" s="658"/>
      <c r="CW16" s="658"/>
      <c r="CX16" s="658"/>
      <c r="CY16" s="659"/>
      <c r="CZ16" s="695">
        <v>2.8</v>
      </c>
      <c r="DA16" s="695"/>
      <c r="DB16" s="695"/>
      <c r="DC16" s="695"/>
      <c r="DD16" s="663" t="s">
        <v>122</v>
      </c>
      <c r="DE16" s="658"/>
      <c r="DF16" s="658"/>
      <c r="DG16" s="658"/>
      <c r="DH16" s="658"/>
      <c r="DI16" s="658"/>
      <c r="DJ16" s="658"/>
      <c r="DK16" s="658"/>
      <c r="DL16" s="658"/>
      <c r="DM16" s="658"/>
      <c r="DN16" s="658"/>
      <c r="DO16" s="658"/>
      <c r="DP16" s="659"/>
      <c r="DQ16" s="663">
        <v>115503</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105042</v>
      </c>
      <c r="S17" s="658"/>
      <c r="T17" s="658"/>
      <c r="U17" s="658"/>
      <c r="V17" s="658"/>
      <c r="W17" s="658"/>
      <c r="X17" s="658"/>
      <c r="Y17" s="659"/>
      <c r="Z17" s="695">
        <v>0.5</v>
      </c>
      <c r="AA17" s="695"/>
      <c r="AB17" s="695"/>
      <c r="AC17" s="695"/>
      <c r="AD17" s="696">
        <v>105042</v>
      </c>
      <c r="AE17" s="696"/>
      <c r="AF17" s="696"/>
      <c r="AG17" s="696"/>
      <c r="AH17" s="696"/>
      <c r="AI17" s="696"/>
      <c r="AJ17" s="696"/>
      <c r="AK17" s="696"/>
      <c r="AL17" s="660">
        <v>1.2</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1"/>
      <c r="CD17" s="654" t="s">
        <v>255</v>
      </c>
      <c r="CE17" s="655"/>
      <c r="CF17" s="655"/>
      <c r="CG17" s="655"/>
      <c r="CH17" s="655"/>
      <c r="CI17" s="655"/>
      <c r="CJ17" s="655"/>
      <c r="CK17" s="655"/>
      <c r="CL17" s="655"/>
      <c r="CM17" s="655"/>
      <c r="CN17" s="655"/>
      <c r="CO17" s="655"/>
      <c r="CP17" s="655"/>
      <c r="CQ17" s="656"/>
      <c r="CR17" s="657">
        <v>2463796</v>
      </c>
      <c r="CS17" s="658"/>
      <c r="CT17" s="658"/>
      <c r="CU17" s="658"/>
      <c r="CV17" s="658"/>
      <c r="CW17" s="658"/>
      <c r="CX17" s="658"/>
      <c r="CY17" s="659"/>
      <c r="CZ17" s="695">
        <v>13.1</v>
      </c>
      <c r="DA17" s="695"/>
      <c r="DB17" s="695"/>
      <c r="DC17" s="695"/>
      <c r="DD17" s="663" t="s">
        <v>122</v>
      </c>
      <c r="DE17" s="658"/>
      <c r="DF17" s="658"/>
      <c r="DG17" s="658"/>
      <c r="DH17" s="658"/>
      <c r="DI17" s="658"/>
      <c r="DJ17" s="658"/>
      <c r="DK17" s="658"/>
      <c r="DL17" s="658"/>
      <c r="DM17" s="658"/>
      <c r="DN17" s="658"/>
      <c r="DO17" s="658"/>
      <c r="DP17" s="659"/>
      <c r="DQ17" s="663">
        <v>2438486</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18570</v>
      </c>
      <c r="S18" s="658"/>
      <c r="T18" s="658"/>
      <c r="U18" s="658"/>
      <c r="V18" s="658"/>
      <c r="W18" s="658"/>
      <c r="X18" s="658"/>
      <c r="Y18" s="659"/>
      <c r="Z18" s="695">
        <v>0.1</v>
      </c>
      <c r="AA18" s="695"/>
      <c r="AB18" s="695"/>
      <c r="AC18" s="695"/>
      <c r="AD18" s="696">
        <v>18570</v>
      </c>
      <c r="AE18" s="696"/>
      <c r="AF18" s="696"/>
      <c r="AG18" s="696"/>
      <c r="AH18" s="696"/>
      <c r="AI18" s="696"/>
      <c r="AJ18" s="696"/>
      <c r="AK18" s="696"/>
      <c r="AL18" s="660">
        <v>0.2</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1"/>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82837</v>
      </c>
      <c r="S19" s="658"/>
      <c r="T19" s="658"/>
      <c r="U19" s="658"/>
      <c r="V19" s="658"/>
      <c r="W19" s="658"/>
      <c r="X19" s="658"/>
      <c r="Y19" s="659"/>
      <c r="Z19" s="695">
        <v>0.4</v>
      </c>
      <c r="AA19" s="695"/>
      <c r="AB19" s="695"/>
      <c r="AC19" s="695"/>
      <c r="AD19" s="696">
        <v>82837</v>
      </c>
      <c r="AE19" s="696"/>
      <c r="AF19" s="696"/>
      <c r="AG19" s="696"/>
      <c r="AH19" s="696"/>
      <c r="AI19" s="696"/>
      <c r="AJ19" s="696"/>
      <c r="AK19" s="696"/>
      <c r="AL19" s="660">
        <v>0.9</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1440</v>
      </c>
      <c r="BH19" s="658"/>
      <c r="BI19" s="658"/>
      <c r="BJ19" s="658"/>
      <c r="BK19" s="658"/>
      <c r="BL19" s="658"/>
      <c r="BM19" s="658"/>
      <c r="BN19" s="659"/>
      <c r="BO19" s="695">
        <v>0.1</v>
      </c>
      <c r="BP19" s="695"/>
      <c r="BQ19" s="695"/>
      <c r="BR19" s="695"/>
      <c r="BS19" s="696" t="s">
        <v>122</v>
      </c>
      <c r="BT19" s="696"/>
      <c r="BU19" s="696"/>
      <c r="BV19" s="696"/>
      <c r="BW19" s="696"/>
      <c r="BX19" s="696"/>
      <c r="BY19" s="696"/>
      <c r="BZ19" s="696"/>
      <c r="CA19" s="696"/>
      <c r="CB19" s="731"/>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32" t="s">
        <v>262</v>
      </c>
      <c r="C20" s="733"/>
      <c r="D20" s="733"/>
      <c r="E20" s="733"/>
      <c r="F20" s="733"/>
      <c r="G20" s="733"/>
      <c r="H20" s="733"/>
      <c r="I20" s="733"/>
      <c r="J20" s="733"/>
      <c r="K20" s="733"/>
      <c r="L20" s="733"/>
      <c r="M20" s="733"/>
      <c r="N20" s="733"/>
      <c r="O20" s="733"/>
      <c r="P20" s="733"/>
      <c r="Q20" s="734"/>
      <c r="R20" s="657">
        <v>3635</v>
      </c>
      <c r="S20" s="658"/>
      <c r="T20" s="658"/>
      <c r="U20" s="658"/>
      <c r="V20" s="658"/>
      <c r="W20" s="658"/>
      <c r="X20" s="658"/>
      <c r="Y20" s="659"/>
      <c r="Z20" s="695">
        <v>0</v>
      </c>
      <c r="AA20" s="695"/>
      <c r="AB20" s="695"/>
      <c r="AC20" s="695"/>
      <c r="AD20" s="696">
        <v>3635</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1440</v>
      </c>
      <c r="BH20" s="658"/>
      <c r="BI20" s="658"/>
      <c r="BJ20" s="658"/>
      <c r="BK20" s="658"/>
      <c r="BL20" s="658"/>
      <c r="BM20" s="658"/>
      <c r="BN20" s="659"/>
      <c r="BO20" s="695">
        <v>0.1</v>
      </c>
      <c r="BP20" s="695"/>
      <c r="BQ20" s="695"/>
      <c r="BR20" s="695"/>
      <c r="BS20" s="696" t="s">
        <v>122</v>
      </c>
      <c r="BT20" s="696"/>
      <c r="BU20" s="696"/>
      <c r="BV20" s="696"/>
      <c r="BW20" s="696"/>
      <c r="BX20" s="696"/>
      <c r="BY20" s="696"/>
      <c r="BZ20" s="696"/>
      <c r="CA20" s="696"/>
      <c r="CB20" s="731"/>
      <c r="CD20" s="654" t="s">
        <v>264</v>
      </c>
      <c r="CE20" s="655"/>
      <c r="CF20" s="655"/>
      <c r="CG20" s="655"/>
      <c r="CH20" s="655"/>
      <c r="CI20" s="655"/>
      <c r="CJ20" s="655"/>
      <c r="CK20" s="655"/>
      <c r="CL20" s="655"/>
      <c r="CM20" s="655"/>
      <c r="CN20" s="655"/>
      <c r="CO20" s="655"/>
      <c r="CP20" s="655"/>
      <c r="CQ20" s="656"/>
      <c r="CR20" s="657">
        <v>18750739</v>
      </c>
      <c r="CS20" s="658"/>
      <c r="CT20" s="658"/>
      <c r="CU20" s="658"/>
      <c r="CV20" s="658"/>
      <c r="CW20" s="658"/>
      <c r="CX20" s="658"/>
      <c r="CY20" s="659"/>
      <c r="CZ20" s="695">
        <v>100</v>
      </c>
      <c r="DA20" s="695"/>
      <c r="DB20" s="695"/>
      <c r="DC20" s="695"/>
      <c r="DD20" s="663">
        <v>2261715</v>
      </c>
      <c r="DE20" s="658"/>
      <c r="DF20" s="658"/>
      <c r="DG20" s="658"/>
      <c r="DH20" s="658"/>
      <c r="DI20" s="658"/>
      <c r="DJ20" s="658"/>
      <c r="DK20" s="658"/>
      <c r="DL20" s="658"/>
      <c r="DM20" s="658"/>
      <c r="DN20" s="658"/>
      <c r="DO20" s="658"/>
      <c r="DP20" s="659"/>
      <c r="DQ20" s="663">
        <v>10693622</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6356701</v>
      </c>
      <c r="S21" s="658"/>
      <c r="T21" s="658"/>
      <c r="U21" s="658"/>
      <c r="V21" s="658"/>
      <c r="W21" s="658"/>
      <c r="X21" s="658"/>
      <c r="Y21" s="659"/>
      <c r="Z21" s="695">
        <v>33</v>
      </c>
      <c r="AA21" s="695"/>
      <c r="AB21" s="695"/>
      <c r="AC21" s="695"/>
      <c r="AD21" s="696">
        <v>5588231</v>
      </c>
      <c r="AE21" s="696"/>
      <c r="AF21" s="696"/>
      <c r="AG21" s="696"/>
      <c r="AH21" s="696"/>
      <c r="AI21" s="696"/>
      <c r="AJ21" s="696"/>
      <c r="AK21" s="696"/>
      <c r="AL21" s="660">
        <v>63</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v>1440</v>
      </c>
      <c r="BH21" s="658"/>
      <c r="BI21" s="658"/>
      <c r="BJ21" s="658"/>
      <c r="BK21" s="658"/>
      <c r="BL21" s="658"/>
      <c r="BM21" s="658"/>
      <c r="BN21" s="659"/>
      <c r="BO21" s="695">
        <v>0.1</v>
      </c>
      <c r="BP21" s="695"/>
      <c r="BQ21" s="695"/>
      <c r="BR21" s="695"/>
      <c r="BS21" s="696" t="s">
        <v>122</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5588231</v>
      </c>
      <c r="S22" s="658"/>
      <c r="T22" s="658"/>
      <c r="U22" s="658"/>
      <c r="V22" s="658"/>
      <c r="W22" s="658"/>
      <c r="X22" s="658"/>
      <c r="Y22" s="659"/>
      <c r="Z22" s="695">
        <v>29</v>
      </c>
      <c r="AA22" s="695"/>
      <c r="AB22" s="695"/>
      <c r="AC22" s="695"/>
      <c r="AD22" s="696">
        <v>5588231</v>
      </c>
      <c r="AE22" s="696"/>
      <c r="AF22" s="696"/>
      <c r="AG22" s="696"/>
      <c r="AH22" s="696"/>
      <c r="AI22" s="696"/>
      <c r="AJ22" s="696"/>
      <c r="AK22" s="696"/>
      <c r="AL22" s="660">
        <v>63</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1"/>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768470</v>
      </c>
      <c r="S23" s="658"/>
      <c r="T23" s="658"/>
      <c r="U23" s="658"/>
      <c r="V23" s="658"/>
      <c r="W23" s="658"/>
      <c r="X23" s="658"/>
      <c r="Y23" s="659"/>
      <c r="Z23" s="695">
        <v>4</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1"/>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1"/>
      <c r="CD24" s="715" t="s">
        <v>279</v>
      </c>
      <c r="CE24" s="716"/>
      <c r="CF24" s="716"/>
      <c r="CG24" s="716"/>
      <c r="CH24" s="716"/>
      <c r="CI24" s="716"/>
      <c r="CJ24" s="716"/>
      <c r="CK24" s="716"/>
      <c r="CL24" s="716"/>
      <c r="CM24" s="716"/>
      <c r="CN24" s="716"/>
      <c r="CO24" s="716"/>
      <c r="CP24" s="716"/>
      <c r="CQ24" s="717"/>
      <c r="CR24" s="712">
        <v>8780486</v>
      </c>
      <c r="CS24" s="713"/>
      <c r="CT24" s="713"/>
      <c r="CU24" s="713"/>
      <c r="CV24" s="713"/>
      <c r="CW24" s="713"/>
      <c r="CX24" s="713"/>
      <c r="CY24" s="738"/>
      <c r="CZ24" s="739">
        <v>46.8</v>
      </c>
      <c r="DA24" s="721"/>
      <c r="DB24" s="721"/>
      <c r="DC24" s="741"/>
      <c r="DD24" s="737">
        <v>6387033</v>
      </c>
      <c r="DE24" s="713"/>
      <c r="DF24" s="713"/>
      <c r="DG24" s="713"/>
      <c r="DH24" s="713"/>
      <c r="DI24" s="713"/>
      <c r="DJ24" s="713"/>
      <c r="DK24" s="738"/>
      <c r="DL24" s="737">
        <v>5194129</v>
      </c>
      <c r="DM24" s="713"/>
      <c r="DN24" s="713"/>
      <c r="DO24" s="713"/>
      <c r="DP24" s="713"/>
      <c r="DQ24" s="713"/>
      <c r="DR24" s="713"/>
      <c r="DS24" s="713"/>
      <c r="DT24" s="713"/>
      <c r="DU24" s="713"/>
      <c r="DV24" s="738"/>
      <c r="DW24" s="739">
        <v>58.4</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9634417</v>
      </c>
      <c r="S25" s="658"/>
      <c r="T25" s="658"/>
      <c r="U25" s="658"/>
      <c r="V25" s="658"/>
      <c r="W25" s="658"/>
      <c r="X25" s="658"/>
      <c r="Y25" s="659"/>
      <c r="Z25" s="695">
        <v>50</v>
      </c>
      <c r="AA25" s="695"/>
      <c r="AB25" s="695"/>
      <c r="AC25" s="695"/>
      <c r="AD25" s="696">
        <v>8865947</v>
      </c>
      <c r="AE25" s="696"/>
      <c r="AF25" s="696"/>
      <c r="AG25" s="696"/>
      <c r="AH25" s="696"/>
      <c r="AI25" s="696"/>
      <c r="AJ25" s="696"/>
      <c r="AK25" s="696"/>
      <c r="AL25" s="660">
        <v>99.9</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1"/>
      <c r="CD25" s="654" t="s">
        <v>282</v>
      </c>
      <c r="CE25" s="655"/>
      <c r="CF25" s="655"/>
      <c r="CG25" s="655"/>
      <c r="CH25" s="655"/>
      <c r="CI25" s="655"/>
      <c r="CJ25" s="655"/>
      <c r="CK25" s="655"/>
      <c r="CL25" s="655"/>
      <c r="CM25" s="655"/>
      <c r="CN25" s="655"/>
      <c r="CO25" s="655"/>
      <c r="CP25" s="655"/>
      <c r="CQ25" s="656"/>
      <c r="CR25" s="657">
        <v>2959844</v>
      </c>
      <c r="CS25" s="670"/>
      <c r="CT25" s="670"/>
      <c r="CU25" s="670"/>
      <c r="CV25" s="670"/>
      <c r="CW25" s="670"/>
      <c r="CX25" s="670"/>
      <c r="CY25" s="671"/>
      <c r="CZ25" s="660">
        <v>15.8</v>
      </c>
      <c r="DA25" s="672"/>
      <c r="DB25" s="672"/>
      <c r="DC25" s="673"/>
      <c r="DD25" s="663">
        <v>2781837</v>
      </c>
      <c r="DE25" s="670"/>
      <c r="DF25" s="670"/>
      <c r="DG25" s="670"/>
      <c r="DH25" s="670"/>
      <c r="DI25" s="670"/>
      <c r="DJ25" s="670"/>
      <c r="DK25" s="671"/>
      <c r="DL25" s="663">
        <v>2708347</v>
      </c>
      <c r="DM25" s="670"/>
      <c r="DN25" s="670"/>
      <c r="DO25" s="670"/>
      <c r="DP25" s="670"/>
      <c r="DQ25" s="670"/>
      <c r="DR25" s="670"/>
      <c r="DS25" s="670"/>
      <c r="DT25" s="670"/>
      <c r="DU25" s="670"/>
      <c r="DV25" s="671"/>
      <c r="DW25" s="660">
        <v>30.5</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2166</v>
      </c>
      <c r="S26" s="658"/>
      <c r="T26" s="658"/>
      <c r="U26" s="658"/>
      <c r="V26" s="658"/>
      <c r="W26" s="658"/>
      <c r="X26" s="658"/>
      <c r="Y26" s="659"/>
      <c r="Z26" s="695">
        <v>0</v>
      </c>
      <c r="AA26" s="695"/>
      <c r="AB26" s="695"/>
      <c r="AC26" s="695"/>
      <c r="AD26" s="696">
        <v>2166</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1"/>
      <c r="CD26" s="654" t="s">
        <v>285</v>
      </c>
      <c r="CE26" s="655"/>
      <c r="CF26" s="655"/>
      <c r="CG26" s="655"/>
      <c r="CH26" s="655"/>
      <c r="CI26" s="655"/>
      <c r="CJ26" s="655"/>
      <c r="CK26" s="655"/>
      <c r="CL26" s="655"/>
      <c r="CM26" s="655"/>
      <c r="CN26" s="655"/>
      <c r="CO26" s="655"/>
      <c r="CP26" s="655"/>
      <c r="CQ26" s="656"/>
      <c r="CR26" s="657">
        <v>1818032</v>
      </c>
      <c r="CS26" s="658"/>
      <c r="CT26" s="658"/>
      <c r="CU26" s="658"/>
      <c r="CV26" s="658"/>
      <c r="CW26" s="658"/>
      <c r="CX26" s="658"/>
      <c r="CY26" s="659"/>
      <c r="CZ26" s="660">
        <v>9.6999999999999993</v>
      </c>
      <c r="DA26" s="672"/>
      <c r="DB26" s="672"/>
      <c r="DC26" s="673"/>
      <c r="DD26" s="663">
        <v>1679544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88539</v>
      </c>
      <c r="S27" s="658"/>
      <c r="T27" s="658"/>
      <c r="U27" s="658"/>
      <c r="V27" s="658"/>
      <c r="W27" s="658"/>
      <c r="X27" s="658"/>
      <c r="Y27" s="659"/>
      <c r="Z27" s="695">
        <v>0.5</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2326565</v>
      </c>
      <c r="BH27" s="658"/>
      <c r="BI27" s="658"/>
      <c r="BJ27" s="658"/>
      <c r="BK27" s="658"/>
      <c r="BL27" s="658"/>
      <c r="BM27" s="658"/>
      <c r="BN27" s="659"/>
      <c r="BO27" s="695">
        <v>100</v>
      </c>
      <c r="BP27" s="695"/>
      <c r="BQ27" s="695"/>
      <c r="BR27" s="695"/>
      <c r="BS27" s="696">
        <v>23135</v>
      </c>
      <c r="BT27" s="696"/>
      <c r="BU27" s="696"/>
      <c r="BV27" s="696"/>
      <c r="BW27" s="696"/>
      <c r="BX27" s="696"/>
      <c r="BY27" s="696"/>
      <c r="BZ27" s="696"/>
      <c r="CA27" s="696"/>
      <c r="CB27" s="731"/>
      <c r="CD27" s="654" t="s">
        <v>288</v>
      </c>
      <c r="CE27" s="655"/>
      <c r="CF27" s="655"/>
      <c r="CG27" s="655"/>
      <c r="CH27" s="655"/>
      <c r="CI27" s="655"/>
      <c r="CJ27" s="655"/>
      <c r="CK27" s="655"/>
      <c r="CL27" s="655"/>
      <c r="CM27" s="655"/>
      <c r="CN27" s="655"/>
      <c r="CO27" s="655"/>
      <c r="CP27" s="655"/>
      <c r="CQ27" s="656"/>
      <c r="CR27" s="657">
        <v>3356846</v>
      </c>
      <c r="CS27" s="670"/>
      <c r="CT27" s="670"/>
      <c r="CU27" s="670"/>
      <c r="CV27" s="670"/>
      <c r="CW27" s="670"/>
      <c r="CX27" s="670"/>
      <c r="CY27" s="671"/>
      <c r="CZ27" s="660">
        <v>17.899999999999999</v>
      </c>
      <c r="DA27" s="672"/>
      <c r="DB27" s="672"/>
      <c r="DC27" s="673"/>
      <c r="DD27" s="663">
        <v>1166710</v>
      </c>
      <c r="DE27" s="670"/>
      <c r="DF27" s="670"/>
      <c r="DG27" s="670"/>
      <c r="DH27" s="670"/>
      <c r="DI27" s="670"/>
      <c r="DJ27" s="670"/>
      <c r="DK27" s="671"/>
      <c r="DL27" s="663">
        <v>808890</v>
      </c>
      <c r="DM27" s="670"/>
      <c r="DN27" s="670"/>
      <c r="DO27" s="670"/>
      <c r="DP27" s="670"/>
      <c r="DQ27" s="670"/>
      <c r="DR27" s="670"/>
      <c r="DS27" s="670"/>
      <c r="DT27" s="670"/>
      <c r="DU27" s="670"/>
      <c r="DV27" s="671"/>
      <c r="DW27" s="660">
        <v>9.1</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237384</v>
      </c>
      <c r="S28" s="658"/>
      <c r="T28" s="658"/>
      <c r="U28" s="658"/>
      <c r="V28" s="658"/>
      <c r="W28" s="658"/>
      <c r="X28" s="658"/>
      <c r="Y28" s="659"/>
      <c r="Z28" s="695">
        <v>1.2</v>
      </c>
      <c r="AA28" s="695"/>
      <c r="AB28" s="695"/>
      <c r="AC28" s="695"/>
      <c r="AD28" s="696">
        <v>4636</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2463796</v>
      </c>
      <c r="CS28" s="658"/>
      <c r="CT28" s="658"/>
      <c r="CU28" s="658"/>
      <c r="CV28" s="658"/>
      <c r="CW28" s="658"/>
      <c r="CX28" s="658"/>
      <c r="CY28" s="659"/>
      <c r="CZ28" s="660">
        <v>13.1</v>
      </c>
      <c r="DA28" s="672"/>
      <c r="DB28" s="672"/>
      <c r="DC28" s="673"/>
      <c r="DD28" s="663">
        <v>2438486</v>
      </c>
      <c r="DE28" s="658"/>
      <c r="DF28" s="658"/>
      <c r="DG28" s="658"/>
      <c r="DH28" s="658"/>
      <c r="DI28" s="658"/>
      <c r="DJ28" s="658"/>
      <c r="DK28" s="659"/>
      <c r="DL28" s="663">
        <v>1676892</v>
      </c>
      <c r="DM28" s="658"/>
      <c r="DN28" s="658"/>
      <c r="DO28" s="658"/>
      <c r="DP28" s="658"/>
      <c r="DQ28" s="658"/>
      <c r="DR28" s="658"/>
      <c r="DS28" s="658"/>
      <c r="DT28" s="658"/>
      <c r="DU28" s="658"/>
      <c r="DV28" s="659"/>
      <c r="DW28" s="660">
        <v>18.899999999999999</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37297</v>
      </c>
      <c r="S29" s="658"/>
      <c r="T29" s="658"/>
      <c r="U29" s="658"/>
      <c r="V29" s="658"/>
      <c r="W29" s="658"/>
      <c r="X29" s="658"/>
      <c r="Y29" s="659"/>
      <c r="Z29" s="695">
        <v>0.2</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292</v>
      </c>
      <c r="CE29" s="677"/>
      <c r="CF29" s="654" t="s">
        <v>66</v>
      </c>
      <c r="CG29" s="655"/>
      <c r="CH29" s="655"/>
      <c r="CI29" s="655"/>
      <c r="CJ29" s="655"/>
      <c r="CK29" s="655"/>
      <c r="CL29" s="655"/>
      <c r="CM29" s="655"/>
      <c r="CN29" s="655"/>
      <c r="CO29" s="655"/>
      <c r="CP29" s="655"/>
      <c r="CQ29" s="656"/>
      <c r="CR29" s="657">
        <v>2463053</v>
      </c>
      <c r="CS29" s="670"/>
      <c r="CT29" s="670"/>
      <c r="CU29" s="670"/>
      <c r="CV29" s="670"/>
      <c r="CW29" s="670"/>
      <c r="CX29" s="670"/>
      <c r="CY29" s="671"/>
      <c r="CZ29" s="660">
        <v>13.1</v>
      </c>
      <c r="DA29" s="672"/>
      <c r="DB29" s="672"/>
      <c r="DC29" s="673"/>
      <c r="DD29" s="663">
        <v>2437743</v>
      </c>
      <c r="DE29" s="670"/>
      <c r="DF29" s="670"/>
      <c r="DG29" s="670"/>
      <c r="DH29" s="670"/>
      <c r="DI29" s="670"/>
      <c r="DJ29" s="670"/>
      <c r="DK29" s="671"/>
      <c r="DL29" s="663">
        <v>1676149</v>
      </c>
      <c r="DM29" s="670"/>
      <c r="DN29" s="670"/>
      <c r="DO29" s="670"/>
      <c r="DP29" s="670"/>
      <c r="DQ29" s="670"/>
      <c r="DR29" s="670"/>
      <c r="DS29" s="670"/>
      <c r="DT29" s="670"/>
      <c r="DU29" s="670"/>
      <c r="DV29" s="671"/>
      <c r="DW29" s="660">
        <v>18.8</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2590531</v>
      </c>
      <c r="S30" s="658"/>
      <c r="T30" s="658"/>
      <c r="U30" s="658"/>
      <c r="V30" s="658"/>
      <c r="W30" s="658"/>
      <c r="X30" s="658"/>
      <c r="Y30" s="659"/>
      <c r="Z30" s="695">
        <v>13.5</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9"/>
      <c r="BI30" s="729"/>
      <c r="BJ30" s="729"/>
      <c r="BK30" s="729"/>
      <c r="BL30" s="729"/>
      <c r="BM30" s="729"/>
      <c r="BN30" s="729"/>
      <c r="BO30" s="729"/>
      <c r="BP30" s="729"/>
      <c r="BQ30" s="730"/>
      <c r="BR30" s="709" t="s">
        <v>295</v>
      </c>
      <c r="BS30" s="729"/>
      <c r="BT30" s="729"/>
      <c r="BU30" s="729"/>
      <c r="BV30" s="729"/>
      <c r="BW30" s="729"/>
      <c r="BX30" s="729"/>
      <c r="BY30" s="729"/>
      <c r="BZ30" s="729"/>
      <c r="CA30" s="729"/>
      <c r="CB30" s="730"/>
      <c r="CD30" s="678"/>
      <c r="CE30" s="679"/>
      <c r="CF30" s="654" t="s">
        <v>296</v>
      </c>
      <c r="CG30" s="655"/>
      <c r="CH30" s="655"/>
      <c r="CI30" s="655"/>
      <c r="CJ30" s="655"/>
      <c r="CK30" s="655"/>
      <c r="CL30" s="655"/>
      <c r="CM30" s="655"/>
      <c r="CN30" s="655"/>
      <c r="CO30" s="655"/>
      <c r="CP30" s="655"/>
      <c r="CQ30" s="656"/>
      <c r="CR30" s="657">
        <v>2404701</v>
      </c>
      <c r="CS30" s="658"/>
      <c r="CT30" s="658"/>
      <c r="CU30" s="658"/>
      <c r="CV30" s="658"/>
      <c r="CW30" s="658"/>
      <c r="CX30" s="658"/>
      <c r="CY30" s="659"/>
      <c r="CZ30" s="660">
        <v>12.8</v>
      </c>
      <c r="DA30" s="672"/>
      <c r="DB30" s="672"/>
      <c r="DC30" s="673"/>
      <c r="DD30" s="663">
        <v>2379391</v>
      </c>
      <c r="DE30" s="658"/>
      <c r="DF30" s="658"/>
      <c r="DG30" s="658"/>
      <c r="DH30" s="658"/>
      <c r="DI30" s="658"/>
      <c r="DJ30" s="658"/>
      <c r="DK30" s="659"/>
      <c r="DL30" s="663">
        <v>1617797</v>
      </c>
      <c r="DM30" s="658"/>
      <c r="DN30" s="658"/>
      <c r="DO30" s="658"/>
      <c r="DP30" s="658"/>
      <c r="DQ30" s="658"/>
      <c r="DR30" s="658"/>
      <c r="DS30" s="658"/>
      <c r="DT30" s="658"/>
      <c r="DU30" s="658"/>
      <c r="DV30" s="659"/>
      <c r="DW30" s="660">
        <v>18.2</v>
      </c>
      <c r="DX30" s="672"/>
      <c r="DY30" s="672"/>
      <c r="DZ30" s="672"/>
      <c r="EA30" s="672"/>
      <c r="EB30" s="672"/>
      <c r="EC30" s="684"/>
    </row>
    <row r="31" spans="2:133" ht="11.25" customHeight="1" x14ac:dyDescent="0.15">
      <c r="B31" s="732" t="s">
        <v>297</v>
      </c>
      <c r="C31" s="733"/>
      <c r="D31" s="733"/>
      <c r="E31" s="733"/>
      <c r="F31" s="733"/>
      <c r="G31" s="733"/>
      <c r="H31" s="733"/>
      <c r="I31" s="733"/>
      <c r="J31" s="733"/>
      <c r="K31" s="733"/>
      <c r="L31" s="733"/>
      <c r="M31" s="733"/>
      <c r="N31" s="733"/>
      <c r="O31" s="733"/>
      <c r="P31" s="733"/>
      <c r="Q31" s="734"/>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3" t="s">
        <v>298</v>
      </c>
      <c r="AQ31" s="724"/>
      <c r="AR31" s="724"/>
      <c r="AS31" s="724"/>
      <c r="AT31" s="725" t="s">
        <v>299</v>
      </c>
      <c r="AU31" s="200"/>
      <c r="AV31" s="200"/>
      <c r="AW31" s="200"/>
      <c r="AX31" s="715" t="s">
        <v>177</v>
      </c>
      <c r="AY31" s="716"/>
      <c r="AZ31" s="716"/>
      <c r="BA31" s="716"/>
      <c r="BB31" s="716"/>
      <c r="BC31" s="716"/>
      <c r="BD31" s="716"/>
      <c r="BE31" s="716"/>
      <c r="BF31" s="717"/>
      <c r="BG31" s="719">
        <v>99.4</v>
      </c>
      <c r="BH31" s="720"/>
      <c r="BI31" s="720"/>
      <c r="BJ31" s="720"/>
      <c r="BK31" s="720"/>
      <c r="BL31" s="720"/>
      <c r="BM31" s="721">
        <v>98.1</v>
      </c>
      <c r="BN31" s="720"/>
      <c r="BO31" s="720"/>
      <c r="BP31" s="720"/>
      <c r="BQ31" s="722"/>
      <c r="BR31" s="719">
        <v>99.5</v>
      </c>
      <c r="BS31" s="720"/>
      <c r="BT31" s="720"/>
      <c r="BU31" s="720"/>
      <c r="BV31" s="720"/>
      <c r="BW31" s="720"/>
      <c r="BX31" s="721">
        <v>98.1</v>
      </c>
      <c r="BY31" s="720"/>
      <c r="BZ31" s="720"/>
      <c r="CA31" s="720"/>
      <c r="CB31" s="722"/>
      <c r="CD31" s="678"/>
      <c r="CE31" s="679"/>
      <c r="CF31" s="654" t="s">
        <v>300</v>
      </c>
      <c r="CG31" s="655"/>
      <c r="CH31" s="655"/>
      <c r="CI31" s="655"/>
      <c r="CJ31" s="655"/>
      <c r="CK31" s="655"/>
      <c r="CL31" s="655"/>
      <c r="CM31" s="655"/>
      <c r="CN31" s="655"/>
      <c r="CO31" s="655"/>
      <c r="CP31" s="655"/>
      <c r="CQ31" s="656"/>
      <c r="CR31" s="657">
        <v>58352</v>
      </c>
      <c r="CS31" s="670"/>
      <c r="CT31" s="670"/>
      <c r="CU31" s="670"/>
      <c r="CV31" s="670"/>
      <c r="CW31" s="670"/>
      <c r="CX31" s="670"/>
      <c r="CY31" s="671"/>
      <c r="CZ31" s="660">
        <v>0.3</v>
      </c>
      <c r="DA31" s="672"/>
      <c r="DB31" s="672"/>
      <c r="DC31" s="673"/>
      <c r="DD31" s="663">
        <v>58352</v>
      </c>
      <c r="DE31" s="670"/>
      <c r="DF31" s="670"/>
      <c r="DG31" s="670"/>
      <c r="DH31" s="670"/>
      <c r="DI31" s="670"/>
      <c r="DJ31" s="670"/>
      <c r="DK31" s="671"/>
      <c r="DL31" s="663">
        <v>58352</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1606077</v>
      </c>
      <c r="S32" s="658"/>
      <c r="T32" s="658"/>
      <c r="U32" s="658"/>
      <c r="V32" s="658"/>
      <c r="W32" s="658"/>
      <c r="X32" s="658"/>
      <c r="Y32" s="659"/>
      <c r="Z32" s="695">
        <v>8.3000000000000007</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26"/>
      <c r="AU32" s="196" t="s">
        <v>302</v>
      </c>
      <c r="AX32" s="654" t="s">
        <v>303</v>
      </c>
      <c r="AY32" s="655"/>
      <c r="AZ32" s="655"/>
      <c r="BA32" s="655"/>
      <c r="BB32" s="655"/>
      <c r="BC32" s="655"/>
      <c r="BD32" s="655"/>
      <c r="BE32" s="655"/>
      <c r="BF32" s="656"/>
      <c r="BG32" s="728">
        <v>99.3</v>
      </c>
      <c r="BH32" s="670"/>
      <c r="BI32" s="670"/>
      <c r="BJ32" s="670"/>
      <c r="BK32" s="670"/>
      <c r="BL32" s="670"/>
      <c r="BM32" s="661">
        <v>97.9</v>
      </c>
      <c r="BN32" s="670"/>
      <c r="BO32" s="670"/>
      <c r="BP32" s="670"/>
      <c r="BQ32" s="693"/>
      <c r="BR32" s="728">
        <v>99.5</v>
      </c>
      <c r="BS32" s="670"/>
      <c r="BT32" s="670"/>
      <c r="BU32" s="670"/>
      <c r="BV32" s="670"/>
      <c r="BW32" s="670"/>
      <c r="BX32" s="661">
        <v>98</v>
      </c>
      <c r="BY32" s="670"/>
      <c r="BZ32" s="670"/>
      <c r="CA32" s="670"/>
      <c r="CB32" s="693"/>
      <c r="CD32" s="680"/>
      <c r="CE32" s="681"/>
      <c r="CF32" s="654" t="s">
        <v>304</v>
      </c>
      <c r="CG32" s="655"/>
      <c r="CH32" s="655"/>
      <c r="CI32" s="655"/>
      <c r="CJ32" s="655"/>
      <c r="CK32" s="655"/>
      <c r="CL32" s="655"/>
      <c r="CM32" s="655"/>
      <c r="CN32" s="655"/>
      <c r="CO32" s="655"/>
      <c r="CP32" s="655"/>
      <c r="CQ32" s="656"/>
      <c r="CR32" s="657">
        <v>743</v>
      </c>
      <c r="CS32" s="658"/>
      <c r="CT32" s="658"/>
      <c r="CU32" s="658"/>
      <c r="CV32" s="658"/>
      <c r="CW32" s="658"/>
      <c r="CX32" s="658"/>
      <c r="CY32" s="659"/>
      <c r="CZ32" s="660">
        <v>0</v>
      </c>
      <c r="DA32" s="672"/>
      <c r="DB32" s="672"/>
      <c r="DC32" s="673"/>
      <c r="DD32" s="663">
        <v>743</v>
      </c>
      <c r="DE32" s="658"/>
      <c r="DF32" s="658"/>
      <c r="DG32" s="658"/>
      <c r="DH32" s="658"/>
      <c r="DI32" s="658"/>
      <c r="DJ32" s="658"/>
      <c r="DK32" s="659"/>
      <c r="DL32" s="663">
        <v>743</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147923</v>
      </c>
      <c r="S33" s="658"/>
      <c r="T33" s="658"/>
      <c r="U33" s="658"/>
      <c r="V33" s="658"/>
      <c r="W33" s="658"/>
      <c r="X33" s="658"/>
      <c r="Y33" s="659"/>
      <c r="Z33" s="695">
        <v>0.8</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27"/>
      <c r="AU33" s="201"/>
      <c r="AV33" s="201"/>
      <c r="AW33" s="201"/>
      <c r="AX33" s="638" t="s">
        <v>306</v>
      </c>
      <c r="AY33" s="639"/>
      <c r="AZ33" s="639"/>
      <c r="BA33" s="639"/>
      <c r="BB33" s="639"/>
      <c r="BC33" s="639"/>
      <c r="BD33" s="639"/>
      <c r="BE33" s="639"/>
      <c r="BF33" s="640"/>
      <c r="BG33" s="718">
        <v>99.3</v>
      </c>
      <c r="BH33" s="642"/>
      <c r="BI33" s="642"/>
      <c r="BJ33" s="642"/>
      <c r="BK33" s="642"/>
      <c r="BL33" s="642"/>
      <c r="BM33" s="688">
        <v>98</v>
      </c>
      <c r="BN33" s="642"/>
      <c r="BO33" s="642"/>
      <c r="BP33" s="642"/>
      <c r="BQ33" s="705"/>
      <c r="BR33" s="718">
        <v>99.5</v>
      </c>
      <c r="BS33" s="642"/>
      <c r="BT33" s="642"/>
      <c r="BU33" s="642"/>
      <c r="BV33" s="642"/>
      <c r="BW33" s="642"/>
      <c r="BX33" s="688">
        <v>98.1</v>
      </c>
      <c r="BY33" s="642"/>
      <c r="BZ33" s="642"/>
      <c r="CA33" s="642"/>
      <c r="CB33" s="705"/>
      <c r="CD33" s="654" t="s">
        <v>307</v>
      </c>
      <c r="CE33" s="655"/>
      <c r="CF33" s="655"/>
      <c r="CG33" s="655"/>
      <c r="CH33" s="655"/>
      <c r="CI33" s="655"/>
      <c r="CJ33" s="655"/>
      <c r="CK33" s="655"/>
      <c r="CL33" s="655"/>
      <c r="CM33" s="655"/>
      <c r="CN33" s="655"/>
      <c r="CO33" s="655"/>
      <c r="CP33" s="655"/>
      <c r="CQ33" s="656"/>
      <c r="CR33" s="657">
        <v>7179689</v>
      </c>
      <c r="CS33" s="670"/>
      <c r="CT33" s="670"/>
      <c r="CU33" s="670"/>
      <c r="CV33" s="670"/>
      <c r="CW33" s="670"/>
      <c r="CX33" s="670"/>
      <c r="CY33" s="671"/>
      <c r="CZ33" s="660">
        <v>38.299999999999997</v>
      </c>
      <c r="DA33" s="672"/>
      <c r="DB33" s="672"/>
      <c r="DC33" s="673"/>
      <c r="DD33" s="663">
        <v>3927040</v>
      </c>
      <c r="DE33" s="670"/>
      <c r="DF33" s="670"/>
      <c r="DG33" s="670"/>
      <c r="DH33" s="670"/>
      <c r="DI33" s="670"/>
      <c r="DJ33" s="670"/>
      <c r="DK33" s="671"/>
      <c r="DL33" s="663">
        <v>2807592</v>
      </c>
      <c r="DM33" s="670"/>
      <c r="DN33" s="670"/>
      <c r="DO33" s="670"/>
      <c r="DP33" s="670"/>
      <c r="DQ33" s="670"/>
      <c r="DR33" s="670"/>
      <c r="DS33" s="670"/>
      <c r="DT33" s="670"/>
      <c r="DU33" s="670"/>
      <c r="DV33" s="671"/>
      <c r="DW33" s="660">
        <v>31.6</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329585</v>
      </c>
      <c r="S34" s="658"/>
      <c r="T34" s="658"/>
      <c r="U34" s="658"/>
      <c r="V34" s="658"/>
      <c r="W34" s="658"/>
      <c r="X34" s="658"/>
      <c r="Y34" s="659"/>
      <c r="Z34" s="695">
        <v>1.7</v>
      </c>
      <c r="AA34" s="695"/>
      <c r="AB34" s="695"/>
      <c r="AC34" s="695"/>
      <c r="AD34" s="696" t="s">
        <v>122</v>
      </c>
      <c r="AE34" s="696"/>
      <c r="AF34" s="696"/>
      <c r="AG34" s="696"/>
      <c r="AH34" s="696"/>
      <c r="AI34" s="696"/>
      <c r="AJ34" s="696"/>
      <c r="AK34" s="696"/>
      <c r="AL34" s="660" t="s">
        <v>122</v>
      </c>
      <c r="AM34" s="661"/>
      <c r="AN34" s="661"/>
      <c r="AO34" s="69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4" t="s">
        <v>309</v>
      </c>
      <c r="CE34" s="655"/>
      <c r="CF34" s="655"/>
      <c r="CG34" s="655"/>
      <c r="CH34" s="655"/>
      <c r="CI34" s="655"/>
      <c r="CJ34" s="655"/>
      <c r="CK34" s="655"/>
      <c r="CL34" s="655"/>
      <c r="CM34" s="655"/>
      <c r="CN34" s="655"/>
      <c r="CO34" s="655"/>
      <c r="CP34" s="655"/>
      <c r="CQ34" s="656"/>
      <c r="CR34" s="657">
        <v>2265739</v>
      </c>
      <c r="CS34" s="658"/>
      <c r="CT34" s="658"/>
      <c r="CU34" s="658"/>
      <c r="CV34" s="658"/>
      <c r="CW34" s="658"/>
      <c r="CX34" s="658"/>
      <c r="CY34" s="659"/>
      <c r="CZ34" s="660">
        <v>12.1</v>
      </c>
      <c r="DA34" s="672"/>
      <c r="DB34" s="672"/>
      <c r="DC34" s="673"/>
      <c r="DD34" s="663">
        <v>1442032</v>
      </c>
      <c r="DE34" s="658"/>
      <c r="DF34" s="658"/>
      <c r="DG34" s="658"/>
      <c r="DH34" s="658"/>
      <c r="DI34" s="658"/>
      <c r="DJ34" s="658"/>
      <c r="DK34" s="659"/>
      <c r="DL34" s="663">
        <v>1206794</v>
      </c>
      <c r="DM34" s="658"/>
      <c r="DN34" s="658"/>
      <c r="DO34" s="658"/>
      <c r="DP34" s="658"/>
      <c r="DQ34" s="658"/>
      <c r="DR34" s="658"/>
      <c r="DS34" s="658"/>
      <c r="DT34" s="658"/>
      <c r="DU34" s="658"/>
      <c r="DV34" s="659"/>
      <c r="DW34" s="660">
        <v>13.6</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941081</v>
      </c>
      <c r="S35" s="658"/>
      <c r="T35" s="658"/>
      <c r="U35" s="658"/>
      <c r="V35" s="658"/>
      <c r="W35" s="658"/>
      <c r="X35" s="658"/>
      <c r="Y35" s="659"/>
      <c r="Z35" s="695">
        <v>4.9000000000000004</v>
      </c>
      <c r="AA35" s="695"/>
      <c r="AB35" s="695"/>
      <c r="AC35" s="695"/>
      <c r="AD35" s="696" t="s">
        <v>122</v>
      </c>
      <c r="AE35" s="696"/>
      <c r="AF35" s="696"/>
      <c r="AG35" s="696"/>
      <c r="AH35" s="696"/>
      <c r="AI35" s="696"/>
      <c r="AJ35" s="696"/>
      <c r="AK35" s="696"/>
      <c r="AL35" s="660" t="s">
        <v>122</v>
      </c>
      <c r="AM35" s="661"/>
      <c r="AN35" s="661"/>
      <c r="AO35" s="697"/>
      <c r="AP35" s="204"/>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107558</v>
      </c>
      <c r="CS35" s="670"/>
      <c r="CT35" s="670"/>
      <c r="CU35" s="670"/>
      <c r="CV35" s="670"/>
      <c r="CW35" s="670"/>
      <c r="CX35" s="670"/>
      <c r="CY35" s="671"/>
      <c r="CZ35" s="660">
        <v>0.6</v>
      </c>
      <c r="DA35" s="672"/>
      <c r="DB35" s="672"/>
      <c r="DC35" s="673"/>
      <c r="DD35" s="663">
        <v>28992</v>
      </c>
      <c r="DE35" s="670"/>
      <c r="DF35" s="670"/>
      <c r="DG35" s="670"/>
      <c r="DH35" s="670"/>
      <c r="DI35" s="670"/>
      <c r="DJ35" s="670"/>
      <c r="DK35" s="671"/>
      <c r="DL35" s="663">
        <v>28992</v>
      </c>
      <c r="DM35" s="670"/>
      <c r="DN35" s="670"/>
      <c r="DO35" s="670"/>
      <c r="DP35" s="670"/>
      <c r="DQ35" s="670"/>
      <c r="DR35" s="670"/>
      <c r="DS35" s="670"/>
      <c r="DT35" s="670"/>
      <c r="DU35" s="670"/>
      <c r="DV35" s="671"/>
      <c r="DW35" s="660">
        <v>0.3</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463089</v>
      </c>
      <c r="S36" s="658"/>
      <c r="T36" s="658"/>
      <c r="U36" s="658"/>
      <c r="V36" s="658"/>
      <c r="W36" s="658"/>
      <c r="X36" s="658"/>
      <c r="Y36" s="659"/>
      <c r="Z36" s="695">
        <v>2.4</v>
      </c>
      <c r="AA36" s="695"/>
      <c r="AB36" s="695"/>
      <c r="AC36" s="695"/>
      <c r="AD36" s="696" t="s">
        <v>122</v>
      </c>
      <c r="AE36" s="696"/>
      <c r="AF36" s="696"/>
      <c r="AG36" s="696"/>
      <c r="AH36" s="696"/>
      <c r="AI36" s="696"/>
      <c r="AJ36" s="696"/>
      <c r="AK36" s="696"/>
      <c r="AL36" s="660" t="s">
        <v>122</v>
      </c>
      <c r="AM36" s="661"/>
      <c r="AN36" s="661"/>
      <c r="AO36" s="697"/>
      <c r="AP36" s="204"/>
      <c r="AQ36" s="706" t="s">
        <v>315</v>
      </c>
      <c r="AR36" s="707"/>
      <c r="AS36" s="707"/>
      <c r="AT36" s="707"/>
      <c r="AU36" s="707"/>
      <c r="AV36" s="707"/>
      <c r="AW36" s="707"/>
      <c r="AX36" s="707"/>
      <c r="AY36" s="708"/>
      <c r="AZ36" s="712">
        <v>1770247</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t="s">
        <v>122</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2749407</v>
      </c>
      <c r="CS36" s="658"/>
      <c r="CT36" s="658"/>
      <c r="CU36" s="658"/>
      <c r="CV36" s="658"/>
      <c r="CW36" s="658"/>
      <c r="CX36" s="658"/>
      <c r="CY36" s="659"/>
      <c r="CZ36" s="660">
        <v>14.7</v>
      </c>
      <c r="DA36" s="672"/>
      <c r="DB36" s="672"/>
      <c r="DC36" s="673"/>
      <c r="DD36" s="663">
        <v>1041674</v>
      </c>
      <c r="DE36" s="658"/>
      <c r="DF36" s="658"/>
      <c r="DG36" s="658"/>
      <c r="DH36" s="658"/>
      <c r="DI36" s="658"/>
      <c r="DJ36" s="658"/>
      <c r="DK36" s="659"/>
      <c r="DL36" s="663">
        <v>568270</v>
      </c>
      <c r="DM36" s="658"/>
      <c r="DN36" s="658"/>
      <c r="DO36" s="658"/>
      <c r="DP36" s="658"/>
      <c r="DQ36" s="658"/>
      <c r="DR36" s="658"/>
      <c r="DS36" s="658"/>
      <c r="DT36" s="658"/>
      <c r="DU36" s="658"/>
      <c r="DV36" s="659"/>
      <c r="DW36" s="660">
        <v>6.4</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351418</v>
      </c>
      <c r="S37" s="658"/>
      <c r="T37" s="658"/>
      <c r="U37" s="658"/>
      <c r="V37" s="658"/>
      <c r="W37" s="658"/>
      <c r="X37" s="658"/>
      <c r="Y37" s="659"/>
      <c r="Z37" s="695">
        <v>1.8</v>
      </c>
      <c r="AA37" s="695"/>
      <c r="AB37" s="695"/>
      <c r="AC37" s="695"/>
      <c r="AD37" s="696">
        <v>45</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394608</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-48749</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1177504</v>
      </c>
      <c r="CS37" s="670"/>
      <c r="CT37" s="670"/>
      <c r="CU37" s="670"/>
      <c r="CV37" s="670"/>
      <c r="CW37" s="670"/>
      <c r="CX37" s="670"/>
      <c r="CY37" s="671"/>
      <c r="CZ37" s="660">
        <v>6.3</v>
      </c>
      <c r="DA37" s="672"/>
      <c r="DB37" s="672"/>
      <c r="DC37" s="673"/>
      <c r="DD37" s="663">
        <v>8904</v>
      </c>
      <c r="DE37" s="670"/>
      <c r="DF37" s="670"/>
      <c r="DG37" s="670"/>
      <c r="DH37" s="670"/>
      <c r="DI37" s="670"/>
      <c r="DJ37" s="670"/>
      <c r="DK37" s="671"/>
      <c r="DL37" s="663">
        <v>4227</v>
      </c>
      <c r="DM37" s="670"/>
      <c r="DN37" s="670"/>
      <c r="DO37" s="670"/>
      <c r="DP37" s="670"/>
      <c r="DQ37" s="670"/>
      <c r="DR37" s="670"/>
      <c r="DS37" s="670"/>
      <c r="DT37" s="670"/>
      <c r="DU37" s="670"/>
      <c r="DV37" s="671"/>
      <c r="DW37" s="660">
        <v>0</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2820304</v>
      </c>
      <c r="S38" s="658"/>
      <c r="T38" s="658"/>
      <c r="U38" s="658"/>
      <c r="V38" s="658"/>
      <c r="W38" s="658"/>
      <c r="X38" s="658"/>
      <c r="Y38" s="659"/>
      <c r="Z38" s="695">
        <v>14.7</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43835</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3117</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1331804</v>
      </c>
      <c r="CS38" s="658"/>
      <c r="CT38" s="658"/>
      <c r="CU38" s="658"/>
      <c r="CV38" s="658"/>
      <c r="CW38" s="658"/>
      <c r="CX38" s="658"/>
      <c r="CY38" s="659"/>
      <c r="CZ38" s="660">
        <v>7.1</v>
      </c>
      <c r="DA38" s="672"/>
      <c r="DB38" s="672"/>
      <c r="DC38" s="673"/>
      <c r="DD38" s="663">
        <v>1056675</v>
      </c>
      <c r="DE38" s="658"/>
      <c r="DF38" s="658"/>
      <c r="DG38" s="658"/>
      <c r="DH38" s="658"/>
      <c r="DI38" s="658"/>
      <c r="DJ38" s="658"/>
      <c r="DK38" s="659"/>
      <c r="DL38" s="663">
        <v>1002942</v>
      </c>
      <c r="DM38" s="658"/>
      <c r="DN38" s="658"/>
      <c r="DO38" s="658"/>
      <c r="DP38" s="658"/>
      <c r="DQ38" s="658"/>
      <c r="DR38" s="658"/>
      <c r="DS38" s="658"/>
      <c r="DT38" s="658"/>
      <c r="DU38" s="658"/>
      <c r="DV38" s="659"/>
      <c r="DW38" s="660">
        <v>11.3</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4641</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558212</v>
      </c>
      <c r="CS39" s="670"/>
      <c r="CT39" s="670"/>
      <c r="CU39" s="670"/>
      <c r="CV39" s="670"/>
      <c r="CW39" s="670"/>
      <c r="CX39" s="670"/>
      <c r="CY39" s="671"/>
      <c r="CZ39" s="660">
        <v>3</v>
      </c>
      <c r="DA39" s="672"/>
      <c r="DB39" s="672"/>
      <c r="DC39" s="673"/>
      <c r="DD39" s="663">
        <v>266504</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19404</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05"/>
      <c r="BM40" s="655" t="s">
        <v>333</v>
      </c>
      <c r="BN40" s="655"/>
      <c r="BO40" s="655"/>
      <c r="BP40" s="655"/>
      <c r="BQ40" s="655"/>
      <c r="BR40" s="655"/>
      <c r="BS40" s="655"/>
      <c r="BT40" s="655"/>
      <c r="BU40" s="656"/>
      <c r="BV40" s="657">
        <v>87</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166969</v>
      </c>
      <c r="CS40" s="658"/>
      <c r="CT40" s="658"/>
      <c r="CU40" s="658"/>
      <c r="CV40" s="658"/>
      <c r="CW40" s="658"/>
      <c r="CX40" s="658"/>
      <c r="CY40" s="659"/>
      <c r="CZ40" s="660">
        <v>0.9</v>
      </c>
      <c r="DA40" s="672"/>
      <c r="DB40" s="672"/>
      <c r="DC40" s="673"/>
      <c r="DD40" s="663">
        <v>91163</v>
      </c>
      <c r="DE40" s="658"/>
      <c r="DF40" s="658"/>
      <c r="DG40" s="658"/>
      <c r="DH40" s="658"/>
      <c r="DI40" s="658"/>
      <c r="DJ40" s="658"/>
      <c r="DK40" s="659"/>
      <c r="DL40" s="663">
        <v>594</v>
      </c>
      <c r="DM40" s="658"/>
      <c r="DN40" s="658"/>
      <c r="DO40" s="658"/>
      <c r="DP40" s="658"/>
      <c r="DQ40" s="658"/>
      <c r="DR40" s="658"/>
      <c r="DS40" s="658"/>
      <c r="DT40" s="658"/>
      <c r="DU40" s="658"/>
      <c r="DV40" s="659"/>
      <c r="DW40" s="660">
        <v>0</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19249811</v>
      </c>
      <c r="S41" s="682"/>
      <c r="T41" s="682"/>
      <c r="U41" s="682"/>
      <c r="V41" s="682"/>
      <c r="W41" s="682"/>
      <c r="X41" s="682"/>
      <c r="Y41" s="685"/>
      <c r="Z41" s="686">
        <v>100</v>
      </c>
      <c r="AA41" s="686"/>
      <c r="AB41" s="686"/>
      <c r="AC41" s="686"/>
      <c r="AD41" s="687">
        <v>8872794</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284555</v>
      </c>
      <c r="BA41" s="658"/>
      <c r="BB41" s="658"/>
      <c r="BC41" s="658"/>
      <c r="BD41" s="670"/>
      <c r="BE41" s="670"/>
      <c r="BF41" s="693"/>
      <c r="BG41" s="698"/>
      <c r="BH41" s="699"/>
      <c r="BI41" s="699"/>
      <c r="BJ41" s="699"/>
      <c r="BK41" s="699"/>
      <c r="BL41" s="205"/>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1047249</v>
      </c>
      <c r="BA42" s="682"/>
      <c r="BB42" s="682"/>
      <c r="BC42" s="682"/>
      <c r="BD42" s="642"/>
      <c r="BE42" s="642"/>
      <c r="BF42" s="705"/>
      <c r="BG42" s="700"/>
      <c r="BH42" s="701"/>
      <c r="BI42" s="701"/>
      <c r="BJ42" s="701"/>
      <c r="BK42" s="701"/>
      <c r="BL42" s="206"/>
      <c r="BM42" s="639" t="s">
        <v>340</v>
      </c>
      <c r="BN42" s="639"/>
      <c r="BO42" s="639"/>
      <c r="BP42" s="639"/>
      <c r="BQ42" s="639"/>
      <c r="BR42" s="639"/>
      <c r="BS42" s="639"/>
      <c r="BT42" s="639"/>
      <c r="BU42" s="640"/>
      <c r="BV42" s="641">
        <v>440</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2790564</v>
      </c>
      <c r="CS42" s="670"/>
      <c r="CT42" s="670"/>
      <c r="CU42" s="670"/>
      <c r="CV42" s="670"/>
      <c r="CW42" s="670"/>
      <c r="CX42" s="670"/>
      <c r="CY42" s="671"/>
      <c r="CZ42" s="660">
        <v>14.9</v>
      </c>
      <c r="DA42" s="672"/>
      <c r="DB42" s="672"/>
      <c r="DC42" s="673"/>
      <c r="DD42" s="663">
        <v>379549</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196" t="s">
        <v>342</v>
      </c>
      <c r="CD43" s="654" t="s">
        <v>343</v>
      </c>
      <c r="CE43" s="655"/>
      <c r="CF43" s="655"/>
      <c r="CG43" s="655"/>
      <c r="CH43" s="655"/>
      <c r="CI43" s="655"/>
      <c r="CJ43" s="655"/>
      <c r="CK43" s="655"/>
      <c r="CL43" s="655"/>
      <c r="CM43" s="655"/>
      <c r="CN43" s="655"/>
      <c r="CO43" s="655"/>
      <c r="CP43" s="655"/>
      <c r="CQ43" s="656"/>
      <c r="CR43" s="657">
        <v>74293</v>
      </c>
      <c r="CS43" s="670"/>
      <c r="CT43" s="670"/>
      <c r="CU43" s="670"/>
      <c r="CV43" s="670"/>
      <c r="CW43" s="670"/>
      <c r="CX43" s="670"/>
      <c r="CY43" s="671"/>
      <c r="CZ43" s="660">
        <v>0.4</v>
      </c>
      <c r="DA43" s="672"/>
      <c r="DB43" s="672"/>
      <c r="DC43" s="673"/>
      <c r="DD43" s="663">
        <v>8443</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2261715</v>
      </c>
      <c r="CS44" s="658"/>
      <c r="CT44" s="658"/>
      <c r="CU44" s="658"/>
      <c r="CV44" s="658"/>
      <c r="CW44" s="658"/>
      <c r="CX44" s="658"/>
      <c r="CY44" s="659"/>
      <c r="CZ44" s="660">
        <v>12.1</v>
      </c>
      <c r="DA44" s="661"/>
      <c r="DB44" s="661"/>
      <c r="DC44" s="662"/>
      <c r="DD44" s="663">
        <v>264046</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926165</v>
      </c>
      <c r="CS45" s="670"/>
      <c r="CT45" s="670"/>
      <c r="CU45" s="670"/>
      <c r="CV45" s="670"/>
      <c r="CW45" s="670"/>
      <c r="CX45" s="670"/>
      <c r="CY45" s="671"/>
      <c r="CZ45" s="660">
        <v>4.9000000000000004</v>
      </c>
      <c r="DA45" s="672"/>
      <c r="DB45" s="672"/>
      <c r="DC45" s="673"/>
      <c r="DD45" s="663">
        <v>77405</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07"/>
      <c r="CD46" s="678"/>
      <c r="CE46" s="679"/>
      <c r="CF46" s="654" t="s">
        <v>348</v>
      </c>
      <c r="CG46" s="655"/>
      <c r="CH46" s="655"/>
      <c r="CI46" s="655"/>
      <c r="CJ46" s="655"/>
      <c r="CK46" s="655"/>
      <c r="CL46" s="655"/>
      <c r="CM46" s="655"/>
      <c r="CN46" s="655"/>
      <c r="CO46" s="655"/>
      <c r="CP46" s="655"/>
      <c r="CQ46" s="656"/>
      <c r="CR46" s="657">
        <v>1164199</v>
      </c>
      <c r="CS46" s="658"/>
      <c r="CT46" s="658"/>
      <c r="CU46" s="658"/>
      <c r="CV46" s="658"/>
      <c r="CW46" s="658"/>
      <c r="CX46" s="658"/>
      <c r="CY46" s="659"/>
      <c r="CZ46" s="660">
        <v>6.2</v>
      </c>
      <c r="DA46" s="661"/>
      <c r="DB46" s="661"/>
      <c r="DC46" s="662"/>
      <c r="DD46" s="663">
        <v>164747</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07"/>
      <c r="CD47" s="678"/>
      <c r="CE47" s="679"/>
      <c r="CF47" s="654" t="s">
        <v>349</v>
      </c>
      <c r="CG47" s="655"/>
      <c r="CH47" s="655"/>
      <c r="CI47" s="655"/>
      <c r="CJ47" s="655"/>
      <c r="CK47" s="655"/>
      <c r="CL47" s="655"/>
      <c r="CM47" s="655"/>
      <c r="CN47" s="655"/>
      <c r="CO47" s="655"/>
      <c r="CP47" s="655"/>
      <c r="CQ47" s="656"/>
      <c r="CR47" s="657">
        <v>528849</v>
      </c>
      <c r="CS47" s="670"/>
      <c r="CT47" s="670"/>
      <c r="CU47" s="670"/>
      <c r="CV47" s="670"/>
      <c r="CW47" s="670"/>
      <c r="CX47" s="670"/>
      <c r="CY47" s="671"/>
      <c r="CZ47" s="660">
        <v>2.8</v>
      </c>
      <c r="DA47" s="672"/>
      <c r="DB47" s="672"/>
      <c r="DC47" s="673"/>
      <c r="DD47" s="663">
        <v>115503</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07"/>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07"/>
      <c r="CD49" s="638" t="s">
        <v>351</v>
      </c>
      <c r="CE49" s="639"/>
      <c r="CF49" s="639"/>
      <c r="CG49" s="639"/>
      <c r="CH49" s="639"/>
      <c r="CI49" s="639"/>
      <c r="CJ49" s="639"/>
      <c r="CK49" s="639"/>
      <c r="CL49" s="639"/>
      <c r="CM49" s="639"/>
      <c r="CN49" s="639"/>
      <c r="CO49" s="639"/>
      <c r="CP49" s="639"/>
      <c r="CQ49" s="640"/>
      <c r="CR49" s="641">
        <v>18750739</v>
      </c>
      <c r="CS49" s="642"/>
      <c r="CT49" s="642"/>
      <c r="CU49" s="642"/>
      <c r="CV49" s="642"/>
      <c r="CW49" s="642"/>
      <c r="CX49" s="642"/>
      <c r="CY49" s="643"/>
      <c r="CZ49" s="644">
        <v>100</v>
      </c>
      <c r="DA49" s="645"/>
      <c r="DB49" s="645"/>
      <c r="DC49" s="646"/>
      <c r="DD49" s="647">
        <v>10693622</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54UlYT4kDeiuhEkTkFD1e+B+8mv+mQNpjxuKvvMIekrninC8vBrUAPJRDCmSOTVkMU42vj1h5qnHPFTdEe+uPw==" saltValue="yCy+hZeDQXbNFmfEEVWKI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7" t="s">
        <v>353</v>
      </c>
      <c r="DK2" s="1128"/>
      <c r="DL2" s="1128"/>
      <c r="DM2" s="1128"/>
      <c r="DN2" s="1128"/>
      <c r="DO2" s="1129"/>
      <c r="DP2" s="210"/>
      <c r="DQ2" s="1127" t="s">
        <v>354</v>
      </c>
      <c r="DR2" s="1128"/>
      <c r="DS2" s="1128"/>
      <c r="DT2" s="1128"/>
      <c r="DU2" s="1128"/>
      <c r="DV2" s="1128"/>
      <c r="DW2" s="1128"/>
      <c r="DX2" s="1128"/>
      <c r="DY2" s="1128"/>
      <c r="DZ2" s="112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14"/>
      <c r="BA4" s="214"/>
      <c r="BB4" s="214"/>
      <c r="BC4" s="214"/>
      <c r="BD4" s="214"/>
      <c r="BE4" s="215"/>
      <c r="BF4" s="215"/>
      <c r="BG4" s="215"/>
      <c r="BH4" s="215"/>
      <c r="BI4" s="215"/>
      <c r="BJ4" s="215"/>
      <c r="BK4" s="215"/>
      <c r="BL4" s="215"/>
      <c r="BM4" s="215"/>
      <c r="BN4" s="215"/>
      <c r="BO4" s="215"/>
      <c r="BP4" s="215"/>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16"/>
    </row>
    <row r="5" spans="1:131" s="217"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14"/>
      <c r="BA5" s="214"/>
      <c r="BB5" s="214"/>
      <c r="BC5" s="214"/>
      <c r="BD5" s="214"/>
      <c r="BE5" s="215"/>
      <c r="BF5" s="215"/>
      <c r="BG5" s="215"/>
      <c r="BH5" s="215"/>
      <c r="BI5" s="215"/>
      <c r="BJ5" s="215"/>
      <c r="BK5" s="215"/>
      <c r="BL5" s="215"/>
      <c r="BM5" s="215"/>
      <c r="BN5" s="215"/>
      <c r="BO5" s="215"/>
      <c r="BP5" s="215"/>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16"/>
    </row>
    <row r="6" spans="1:131" s="217"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14"/>
      <c r="BA6" s="214"/>
      <c r="BB6" s="214"/>
      <c r="BC6" s="214"/>
      <c r="BD6" s="214"/>
      <c r="BE6" s="215"/>
      <c r="BF6" s="215"/>
      <c r="BG6" s="215"/>
      <c r="BH6" s="215"/>
      <c r="BI6" s="215"/>
      <c r="BJ6" s="215"/>
      <c r="BK6" s="215"/>
      <c r="BL6" s="215"/>
      <c r="BM6" s="215"/>
      <c r="BN6" s="215"/>
      <c r="BO6" s="215"/>
      <c r="BP6" s="215"/>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16"/>
    </row>
    <row r="7" spans="1:131" s="217" customFormat="1" ht="26.25" customHeight="1" thickTop="1" x14ac:dyDescent="0.15">
      <c r="A7" s="218">
        <v>1</v>
      </c>
      <c r="B7" s="1083" t="s">
        <v>374</v>
      </c>
      <c r="C7" s="1084"/>
      <c r="D7" s="1084"/>
      <c r="E7" s="1084"/>
      <c r="F7" s="1084"/>
      <c r="G7" s="1084"/>
      <c r="H7" s="1084"/>
      <c r="I7" s="1084"/>
      <c r="J7" s="1084"/>
      <c r="K7" s="1084"/>
      <c r="L7" s="1084"/>
      <c r="M7" s="1084"/>
      <c r="N7" s="1084"/>
      <c r="O7" s="1084"/>
      <c r="P7" s="1085"/>
      <c r="Q7" s="1138">
        <v>19043</v>
      </c>
      <c r="R7" s="1139"/>
      <c r="S7" s="1139"/>
      <c r="T7" s="1139"/>
      <c r="U7" s="1139"/>
      <c r="V7" s="1139">
        <v>18544</v>
      </c>
      <c r="W7" s="1139"/>
      <c r="X7" s="1139"/>
      <c r="Y7" s="1139"/>
      <c r="Z7" s="1139"/>
      <c r="AA7" s="1139">
        <v>499</v>
      </c>
      <c r="AB7" s="1139"/>
      <c r="AC7" s="1139"/>
      <c r="AD7" s="1139"/>
      <c r="AE7" s="1140"/>
      <c r="AF7" s="1141">
        <v>405</v>
      </c>
      <c r="AG7" s="1142"/>
      <c r="AH7" s="1142"/>
      <c r="AI7" s="1142"/>
      <c r="AJ7" s="1143"/>
      <c r="AK7" s="1144">
        <v>941</v>
      </c>
      <c r="AL7" s="1145"/>
      <c r="AM7" s="1145"/>
      <c r="AN7" s="1145"/>
      <c r="AO7" s="1145"/>
      <c r="AP7" s="1145">
        <v>16188</v>
      </c>
      <c r="AQ7" s="1145"/>
      <c r="AR7" s="1145"/>
      <c r="AS7" s="1145"/>
      <c r="AT7" s="1145"/>
      <c r="AU7" s="1146"/>
      <c r="AV7" s="1146"/>
      <c r="AW7" s="1146"/>
      <c r="AX7" s="1146"/>
      <c r="AY7" s="1147"/>
      <c r="AZ7" s="214"/>
      <c r="BA7" s="214"/>
      <c r="BB7" s="214"/>
      <c r="BC7" s="214"/>
      <c r="BD7" s="214"/>
      <c r="BE7" s="215"/>
      <c r="BF7" s="215"/>
      <c r="BG7" s="215"/>
      <c r="BH7" s="215"/>
      <c r="BI7" s="215"/>
      <c r="BJ7" s="215"/>
      <c r="BK7" s="215"/>
      <c r="BL7" s="215"/>
      <c r="BM7" s="215"/>
      <c r="BN7" s="215"/>
      <c r="BO7" s="215"/>
      <c r="BP7" s="215"/>
      <c r="BQ7" s="218">
        <v>1</v>
      </c>
      <c r="BR7" s="219"/>
      <c r="BS7" s="1135" t="s">
        <v>553</v>
      </c>
      <c r="BT7" s="1136"/>
      <c r="BU7" s="1136"/>
      <c r="BV7" s="1136"/>
      <c r="BW7" s="1136"/>
      <c r="BX7" s="1136"/>
      <c r="BY7" s="1136"/>
      <c r="BZ7" s="1136"/>
      <c r="CA7" s="1136"/>
      <c r="CB7" s="1136"/>
      <c r="CC7" s="1136"/>
      <c r="CD7" s="1136"/>
      <c r="CE7" s="1136"/>
      <c r="CF7" s="1136"/>
      <c r="CG7" s="1148"/>
      <c r="CH7" s="1132">
        <v>0</v>
      </c>
      <c r="CI7" s="1133"/>
      <c r="CJ7" s="1133"/>
      <c r="CK7" s="1133"/>
      <c r="CL7" s="1134"/>
      <c r="CM7" s="1132">
        <v>6</v>
      </c>
      <c r="CN7" s="1133"/>
      <c r="CO7" s="1133"/>
      <c r="CP7" s="1133"/>
      <c r="CQ7" s="1134"/>
      <c r="CR7" s="1132">
        <v>80</v>
      </c>
      <c r="CS7" s="1133"/>
      <c r="CT7" s="1133"/>
      <c r="CU7" s="1133"/>
      <c r="CV7" s="1134"/>
      <c r="CW7" s="1132" t="s">
        <v>545</v>
      </c>
      <c r="CX7" s="1133"/>
      <c r="CY7" s="1133"/>
      <c r="CZ7" s="1133"/>
      <c r="DA7" s="1134"/>
      <c r="DB7" s="1132" t="s">
        <v>545</v>
      </c>
      <c r="DC7" s="1133"/>
      <c r="DD7" s="1133"/>
      <c r="DE7" s="1133"/>
      <c r="DF7" s="1134"/>
      <c r="DG7" s="1132" t="s">
        <v>545</v>
      </c>
      <c r="DH7" s="1133"/>
      <c r="DI7" s="1133"/>
      <c r="DJ7" s="1133"/>
      <c r="DK7" s="1134"/>
      <c r="DL7" s="1132" t="s">
        <v>545</v>
      </c>
      <c r="DM7" s="1133"/>
      <c r="DN7" s="1133"/>
      <c r="DO7" s="1133"/>
      <c r="DP7" s="1134"/>
      <c r="DQ7" s="1132" t="s">
        <v>545</v>
      </c>
      <c r="DR7" s="1133"/>
      <c r="DS7" s="1133"/>
      <c r="DT7" s="1133"/>
      <c r="DU7" s="1134"/>
      <c r="DV7" s="1135"/>
      <c r="DW7" s="1136"/>
      <c r="DX7" s="1136"/>
      <c r="DY7" s="1136"/>
      <c r="DZ7" s="1137"/>
      <c r="EA7" s="216"/>
    </row>
    <row r="8" spans="1:131" s="217" customFormat="1" ht="26.25" customHeight="1" x14ac:dyDescent="0.15">
      <c r="A8" s="220">
        <v>2</v>
      </c>
      <c r="B8" s="1066" t="s">
        <v>375</v>
      </c>
      <c r="C8" s="1067"/>
      <c r="D8" s="1067"/>
      <c r="E8" s="1067"/>
      <c r="F8" s="1067"/>
      <c r="G8" s="1067"/>
      <c r="H8" s="1067"/>
      <c r="I8" s="1067"/>
      <c r="J8" s="1067"/>
      <c r="K8" s="1067"/>
      <c r="L8" s="1067"/>
      <c r="M8" s="1067"/>
      <c r="N8" s="1067"/>
      <c r="O8" s="1067"/>
      <c r="P8" s="1068"/>
      <c r="Q8" s="1074">
        <v>285</v>
      </c>
      <c r="R8" s="1075"/>
      <c r="S8" s="1075"/>
      <c r="T8" s="1075"/>
      <c r="U8" s="1075"/>
      <c r="V8" s="1075">
        <v>285</v>
      </c>
      <c r="W8" s="1075"/>
      <c r="X8" s="1075"/>
      <c r="Y8" s="1075"/>
      <c r="Z8" s="1075"/>
      <c r="AA8" s="1075" t="s">
        <v>545</v>
      </c>
      <c r="AB8" s="1075"/>
      <c r="AC8" s="1075"/>
      <c r="AD8" s="1075"/>
      <c r="AE8" s="1076"/>
      <c r="AF8" s="1071" t="s">
        <v>122</v>
      </c>
      <c r="AG8" s="1072"/>
      <c r="AH8" s="1072"/>
      <c r="AI8" s="1072"/>
      <c r="AJ8" s="1073"/>
      <c r="AK8" s="1116">
        <v>70</v>
      </c>
      <c r="AL8" s="1117"/>
      <c r="AM8" s="1117"/>
      <c r="AN8" s="1117"/>
      <c r="AO8" s="1117"/>
      <c r="AP8" s="1117">
        <v>430</v>
      </c>
      <c r="AQ8" s="1117"/>
      <c r="AR8" s="1117"/>
      <c r="AS8" s="1117"/>
      <c r="AT8" s="1117"/>
      <c r="AU8" s="1118"/>
      <c r="AV8" s="1118"/>
      <c r="AW8" s="1118"/>
      <c r="AX8" s="1118"/>
      <c r="AY8" s="1119"/>
      <c r="AZ8" s="214"/>
      <c r="BA8" s="214"/>
      <c r="BB8" s="214"/>
      <c r="BC8" s="214"/>
      <c r="BD8" s="214"/>
      <c r="BE8" s="215"/>
      <c r="BF8" s="215"/>
      <c r="BG8" s="215"/>
      <c r="BH8" s="215"/>
      <c r="BI8" s="215"/>
      <c r="BJ8" s="215"/>
      <c r="BK8" s="215"/>
      <c r="BL8" s="215"/>
      <c r="BM8" s="215"/>
      <c r="BN8" s="215"/>
      <c r="BO8" s="215"/>
      <c r="BP8" s="215"/>
      <c r="BQ8" s="220">
        <v>2</v>
      </c>
      <c r="BR8" s="221"/>
      <c r="BS8" s="1028" t="s">
        <v>554</v>
      </c>
      <c r="BT8" s="1029"/>
      <c r="BU8" s="1029"/>
      <c r="BV8" s="1029"/>
      <c r="BW8" s="1029"/>
      <c r="BX8" s="1029"/>
      <c r="BY8" s="1029"/>
      <c r="BZ8" s="1029"/>
      <c r="CA8" s="1029"/>
      <c r="CB8" s="1029"/>
      <c r="CC8" s="1029"/>
      <c r="CD8" s="1029"/>
      <c r="CE8" s="1029"/>
      <c r="CF8" s="1029"/>
      <c r="CG8" s="1050"/>
      <c r="CH8" s="1025">
        <v>6</v>
      </c>
      <c r="CI8" s="1026"/>
      <c r="CJ8" s="1026"/>
      <c r="CK8" s="1026"/>
      <c r="CL8" s="1027"/>
      <c r="CM8" s="1025">
        <v>135</v>
      </c>
      <c r="CN8" s="1026"/>
      <c r="CO8" s="1026"/>
      <c r="CP8" s="1026"/>
      <c r="CQ8" s="1027"/>
      <c r="CR8" s="1025">
        <v>70</v>
      </c>
      <c r="CS8" s="1026"/>
      <c r="CT8" s="1026"/>
      <c r="CU8" s="1026"/>
      <c r="CV8" s="1027"/>
      <c r="CW8" s="1025" t="s">
        <v>545</v>
      </c>
      <c r="CX8" s="1026"/>
      <c r="CY8" s="1026"/>
      <c r="CZ8" s="1026"/>
      <c r="DA8" s="1027"/>
      <c r="DB8" s="1025" t="s">
        <v>545</v>
      </c>
      <c r="DC8" s="1026"/>
      <c r="DD8" s="1026"/>
      <c r="DE8" s="1026"/>
      <c r="DF8" s="1027"/>
      <c r="DG8" s="1025" t="s">
        <v>545</v>
      </c>
      <c r="DH8" s="1026"/>
      <c r="DI8" s="1026"/>
      <c r="DJ8" s="1026"/>
      <c r="DK8" s="1027"/>
      <c r="DL8" s="1025" t="s">
        <v>545</v>
      </c>
      <c r="DM8" s="1026"/>
      <c r="DN8" s="1026"/>
      <c r="DO8" s="1026"/>
      <c r="DP8" s="1027"/>
      <c r="DQ8" s="1025" t="s">
        <v>545</v>
      </c>
      <c r="DR8" s="1026"/>
      <c r="DS8" s="1026"/>
      <c r="DT8" s="1026"/>
      <c r="DU8" s="1027"/>
      <c r="DV8" s="1028"/>
      <c r="DW8" s="1029"/>
      <c r="DX8" s="1029"/>
      <c r="DY8" s="1029"/>
      <c r="DZ8" s="1030"/>
      <c r="EA8" s="216"/>
    </row>
    <row r="9" spans="1:131" s="217" customFormat="1" ht="26.25" customHeight="1" x14ac:dyDescent="0.15">
      <c r="A9" s="220">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14"/>
      <c r="BA9" s="214"/>
      <c r="BB9" s="214"/>
      <c r="BC9" s="214"/>
      <c r="BD9" s="214"/>
      <c r="BE9" s="215"/>
      <c r="BF9" s="215"/>
      <c r="BG9" s="215"/>
      <c r="BH9" s="215"/>
      <c r="BI9" s="215"/>
      <c r="BJ9" s="215"/>
      <c r="BK9" s="215"/>
      <c r="BL9" s="215"/>
      <c r="BM9" s="215"/>
      <c r="BN9" s="215"/>
      <c r="BO9" s="215"/>
      <c r="BP9" s="215"/>
      <c r="BQ9" s="220">
        <v>3</v>
      </c>
      <c r="BR9" s="221"/>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16"/>
    </row>
    <row r="10" spans="1:131" s="217" customFormat="1" ht="26.25" customHeight="1" x14ac:dyDescent="0.15">
      <c r="A10" s="220">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14"/>
      <c r="BA10" s="214"/>
      <c r="BB10" s="214"/>
      <c r="BC10" s="214"/>
      <c r="BD10" s="214"/>
      <c r="BE10" s="215"/>
      <c r="BF10" s="215"/>
      <c r="BG10" s="215"/>
      <c r="BH10" s="215"/>
      <c r="BI10" s="215"/>
      <c r="BJ10" s="215"/>
      <c r="BK10" s="215"/>
      <c r="BL10" s="215"/>
      <c r="BM10" s="215"/>
      <c r="BN10" s="215"/>
      <c r="BO10" s="215"/>
      <c r="BP10" s="215"/>
      <c r="BQ10" s="220">
        <v>4</v>
      </c>
      <c r="BR10" s="221"/>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16"/>
    </row>
    <row r="11" spans="1:131" s="217" customFormat="1" ht="26.25" customHeight="1" x14ac:dyDescent="0.15">
      <c r="A11" s="220">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14"/>
      <c r="BA11" s="214"/>
      <c r="BB11" s="214"/>
      <c r="BC11" s="214"/>
      <c r="BD11" s="214"/>
      <c r="BE11" s="215"/>
      <c r="BF11" s="215"/>
      <c r="BG11" s="215"/>
      <c r="BH11" s="215"/>
      <c r="BI11" s="215"/>
      <c r="BJ11" s="215"/>
      <c r="BK11" s="215"/>
      <c r="BL11" s="215"/>
      <c r="BM11" s="215"/>
      <c r="BN11" s="215"/>
      <c r="BO11" s="215"/>
      <c r="BP11" s="215"/>
      <c r="BQ11" s="220">
        <v>5</v>
      </c>
      <c r="BR11" s="221"/>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16"/>
    </row>
    <row r="12" spans="1:131" s="217" customFormat="1" ht="26.25" customHeight="1" x14ac:dyDescent="0.15">
      <c r="A12" s="220">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14"/>
      <c r="BA12" s="214"/>
      <c r="BB12" s="214"/>
      <c r="BC12" s="214"/>
      <c r="BD12" s="214"/>
      <c r="BE12" s="215"/>
      <c r="BF12" s="215"/>
      <c r="BG12" s="215"/>
      <c r="BH12" s="215"/>
      <c r="BI12" s="215"/>
      <c r="BJ12" s="215"/>
      <c r="BK12" s="215"/>
      <c r="BL12" s="215"/>
      <c r="BM12" s="215"/>
      <c r="BN12" s="215"/>
      <c r="BO12" s="215"/>
      <c r="BP12" s="215"/>
      <c r="BQ12" s="220">
        <v>6</v>
      </c>
      <c r="BR12" s="221"/>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16"/>
    </row>
    <row r="13" spans="1:131" s="217" customFormat="1" ht="26.25" customHeight="1" x14ac:dyDescent="0.15">
      <c r="A13" s="220">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14"/>
      <c r="BA13" s="214"/>
      <c r="BB13" s="214"/>
      <c r="BC13" s="214"/>
      <c r="BD13" s="214"/>
      <c r="BE13" s="215"/>
      <c r="BF13" s="215"/>
      <c r="BG13" s="215"/>
      <c r="BH13" s="215"/>
      <c r="BI13" s="215"/>
      <c r="BJ13" s="215"/>
      <c r="BK13" s="215"/>
      <c r="BL13" s="215"/>
      <c r="BM13" s="215"/>
      <c r="BN13" s="215"/>
      <c r="BO13" s="215"/>
      <c r="BP13" s="215"/>
      <c r="BQ13" s="220">
        <v>7</v>
      </c>
      <c r="BR13" s="221"/>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16"/>
    </row>
    <row r="14" spans="1:131" s="217" customFormat="1" ht="26.25" customHeight="1" x14ac:dyDescent="0.15">
      <c r="A14" s="220">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14"/>
      <c r="BA14" s="214"/>
      <c r="BB14" s="214"/>
      <c r="BC14" s="214"/>
      <c r="BD14" s="214"/>
      <c r="BE14" s="215"/>
      <c r="BF14" s="215"/>
      <c r="BG14" s="215"/>
      <c r="BH14" s="215"/>
      <c r="BI14" s="215"/>
      <c r="BJ14" s="215"/>
      <c r="BK14" s="215"/>
      <c r="BL14" s="215"/>
      <c r="BM14" s="215"/>
      <c r="BN14" s="215"/>
      <c r="BO14" s="215"/>
      <c r="BP14" s="215"/>
      <c r="BQ14" s="220">
        <v>8</v>
      </c>
      <c r="BR14" s="221"/>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16"/>
    </row>
    <row r="15" spans="1:131" s="217" customFormat="1" ht="26.25" customHeight="1" x14ac:dyDescent="0.15">
      <c r="A15" s="220">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14"/>
      <c r="BA15" s="214"/>
      <c r="BB15" s="214"/>
      <c r="BC15" s="214"/>
      <c r="BD15" s="214"/>
      <c r="BE15" s="215"/>
      <c r="BF15" s="215"/>
      <c r="BG15" s="215"/>
      <c r="BH15" s="215"/>
      <c r="BI15" s="215"/>
      <c r="BJ15" s="215"/>
      <c r="BK15" s="215"/>
      <c r="BL15" s="215"/>
      <c r="BM15" s="215"/>
      <c r="BN15" s="215"/>
      <c r="BO15" s="215"/>
      <c r="BP15" s="215"/>
      <c r="BQ15" s="220">
        <v>9</v>
      </c>
      <c r="BR15" s="221"/>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16"/>
    </row>
    <row r="16" spans="1:131" s="217" customFormat="1" ht="26.25" customHeight="1" x14ac:dyDescent="0.15">
      <c r="A16" s="220">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14"/>
      <c r="BA16" s="214"/>
      <c r="BB16" s="214"/>
      <c r="BC16" s="214"/>
      <c r="BD16" s="214"/>
      <c r="BE16" s="215"/>
      <c r="BF16" s="215"/>
      <c r="BG16" s="215"/>
      <c r="BH16" s="215"/>
      <c r="BI16" s="215"/>
      <c r="BJ16" s="215"/>
      <c r="BK16" s="215"/>
      <c r="BL16" s="215"/>
      <c r="BM16" s="215"/>
      <c r="BN16" s="215"/>
      <c r="BO16" s="215"/>
      <c r="BP16" s="215"/>
      <c r="BQ16" s="220">
        <v>10</v>
      </c>
      <c r="BR16" s="221"/>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16"/>
    </row>
    <row r="17" spans="1:131" s="217" customFormat="1" ht="26.25" customHeight="1" x14ac:dyDescent="0.15">
      <c r="A17" s="220">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14"/>
      <c r="BA17" s="214"/>
      <c r="BB17" s="214"/>
      <c r="BC17" s="214"/>
      <c r="BD17" s="214"/>
      <c r="BE17" s="215"/>
      <c r="BF17" s="215"/>
      <c r="BG17" s="215"/>
      <c r="BH17" s="215"/>
      <c r="BI17" s="215"/>
      <c r="BJ17" s="215"/>
      <c r="BK17" s="215"/>
      <c r="BL17" s="215"/>
      <c r="BM17" s="215"/>
      <c r="BN17" s="215"/>
      <c r="BO17" s="215"/>
      <c r="BP17" s="215"/>
      <c r="BQ17" s="220">
        <v>11</v>
      </c>
      <c r="BR17" s="221"/>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16"/>
    </row>
    <row r="18" spans="1:131" s="217" customFormat="1" ht="26.25" customHeight="1" x14ac:dyDescent="0.15">
      <c r="A18" s="220">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14"/>
      <c r="BA18" s="214"/>
      <c r="BB18" s="214"/>
      <c r="BC18" s="214"/>
      <c r="BD18" s="214"/>
      <c r="BE18" s="215"/>
      <c r="BF18" s="215"/>
      <c r="BG18" s="215"/>
      <c r="BH18" s="215"/>
      <c r="BI18" s="215"/>
      <c r="BJ18" s="215"/>
      <c r="BK18" s="215"/>
      <c r="BL18" s="215"/>
      <c r="BM18" s="215"/>
      <c r="BN18" s="215"/>
      <c r="BO18" s="215"/>
      <c r="BP18" s="215"/>
      <c r="BQ18" s="220">
        <v>12</v>
      </c>
      <c r="BR18" s="221"/>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16"/>
    </row>
    <row r="19" spans="1:131" s="217" customFormat="1" ht="26.25" customHeight="1" x14ac:dyDescent="0.15">
      <c r="A19" s="220">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14"/>
      <c r="BA19" s="214"/>
      <c r="BB19" s="214"/>
      <c r="BC19" s="214"/>
      <c r="BD19" s="214"/>
      <c r="BE19" s="215"/>
      <c r="BF19" s="215"/>
      <c r="BG19" s="215"/>
      <c r="BH19" s="215"/>
      <c r="BI19" s="215"/>
      <c r="BJ19" s="215"/>
      <c r="BK19" s="215"/>
      <c r="BL19" s="215"/>
      <c r="BM19" s="215"/>
      <c r="BN19" s="215"/>
      <c r="BO19" s="215"/>
      <c r="BP19" s="215"/>
      <c r="BQ19" s="220">
        <v>13</v>
      </c>
      <c r="BR19" s="221"/>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16"/>
    </row>
    <row r="20" spans="1:131" s="217" customFormat="1" ht="26.25" customHeight="1" x14ac:dyDescent="0.15">
      <c r="A20" s="220">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14"/>
      <c r="BA20" s="214"/>
      <c r="BB20" s="214"/>
      <c r="BC20" s="214"/>
      <c r="BD20" s="214"/>
      <c r="BE20" s="215"/>
      <c r="BF20" s="215"/>
      <c r="BG20" s="215"/>
      <c r="BH20" s="215"/>
      <c r="BI20" s="215"/>
      <c r="BJ20" s="215"/>
      <c r="BK20" s="215"/>
      <c r="BL20" s="215"/>
      <c r="BM20" s="215"/>
      <c r="BN20" s="215"/>
      <c r="BO20" s="215"/>
      <c r="BP20" s="215"/>
      <c r="BQ20" s="220">
        <v>14</v>
      </c>
      <c r="BR20" s="221"/>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16"/>
    </row>
    <row r="21" spans="1:131" s="217" customFormat="1" ht="26.25" customHeight="1" thickBot="1" x14ac:dyDescent="0.2">
      <c r="A21" s="220">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14"/>
      <c r="BA21" s="214"/>
      <c r="BB21" s="214"/>
      <c r="BC21" s="214"/>
      <c r="BD21" s="214"/>
      <c r="BE21" s="215"/>
      <c r="BF21" s="215"/>
      <c r="BG21" s="215"/>
      <c r="BH21" s="215"/>
      <c r="BI21" s="215"/>
      <c r="BJ21" s="215"/>
      <c r="BK21" s="215"/>
      <c r="BL21" s="215"/>
      <c r="BM21" s="215"/>
      <c r="BN21" s="215"/>
      <c r="BO21" s="215"/>
      <c r="BP21" s="215"/>
      <c r="BQ21" s="220">
        <v>15</v>
      </c>
      <c r="BR21" s="221"/>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16"/>
    </row>
    <row r="22" spans="1:131" s="217" customFormat="1" ht="26.25" customHeight="1" x14ac:dyDescent="0.15">
      <c r="A22" s="220">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15"/>
      <c r="BF22" s="215"/>
      <c r="BG22" s="215"/>
      <c r="BH22" s="215"/>
      <c r="BI22" s="215"/>
      <c r="BJ22" s="215"/>
      <c r="BK22" s="215"/>
      <c r="BL22" s="215"/>
      <c r="BM22" s="215"/>
      <c r="BN22" s="215"/>
      <c r="BO22" s="215"/>
      <c r="BP22" s="215"/>
      <c r="BQ22" s="220">
        <v>16</v>
      </c>
      <c r="BR22" s="221"/>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16"/>
    </row>
    <row r="23" spans="1:131" s="217" customFormat="1" ht="26.25" customHeight="1" thickBot="1" x14ac:dyDescent="0.2">
      <c r="A23" s="222" t="s">
        <v>377</v>
      </c>
      <c r="B23" s="973" t="s">
        <v>378</v>
      </c>
      <c r="C23" s="974"/>
      <c r="D23" s="974"/>
      <c r="E23" s="974"/>
      <c r="F23" s="974"/>
      <c r="G23" s="974"/>
      <c r="H23" s="974"/>
      <c r="I23" s="974"/>
      <c r="J23" s="974"/>
      <c r="K23" s="974"/>
      <c r="L23" s="974"/>
      <c r="M23" s="974"/>
      <c r="N23" s="974"/>
      <c r="O23" s="974"/>
      <c r="P23" s="984"/>
      <c r="Q23" s="1103">
        <v>19258</v>
      </c>
      <c r="R23" s="1097"/>
      <c r="S23" s="1097"/>
      <c r="T23" s="1097"/>
      <c r="U23" s="1097"/>
      <c r="V23" s="1097">
        <v>18759</v>
      </c>
      <c r="W23" s="1097"/>
      <c r="X23" s="1097"/>
      <c r="Y23" s="1097"/>
      <c r="Z23" s="1097"/>
      <c r="AA23" s="1097">
        <v>499</v>
      </c>
      <c r="AB23" s="1097"/>
      <c r="AC23" s="1097"/>
      <c r="AD23" s="1097"/>
      <c r="AE23" s="1104"/>
      <c r="AF23" s="1105">
        <v>405</v>
      </c>
      <c r="AG23" s="1097"/>
      <c r="AH23" s="1097"/>
      <c r="AI23" s="1097"/>
      <c r="AJ23" s="1106"/>
      <c r="AK23" s="1107"/>
      <c r="AL23" s="1108"/>
      <c r="AM23" s="1108"/>
      <c r="AN23" s="1108"/>
      <c r="AO23" s="1108"/>
      <c r="AP23" s="1097">
        <v>16618</v>
      </c>
      <c r="AQ23" s="1097"/>
      <c r="AR23" s="1097"/>
      <c r="AS23" s="1097"/>
      <c r="AT23" s="1097"/>
      <c r="AU23" s="1098"/>
      <c r="AV23" s="1098"/>
      <c r="AW23" s="1098"/>
      <c r="AX23" s="1098"/>
      <c r="AY23" s="1099"/>
      <c r="AZ23" s="1100" t="s">
        <v>122</v>
      </c>
      <c r="BA23" s="1101"/>
      <c r="BB23" s="1101"/>
      <c r="BC23" s="1101"/>
      <c r="BD23" s="1102"/>
      <c r="BE23" s="215"/>
      <c r="BF23" s="215"/>
      <c r="BG23" s="215"/>
      <c r="BH23" s="215"/>
      <c r="BI23" s="215"/>
      <c r="BJ23" s="215"/>
      <c r="BK23" s="215"/>
      <c r="BL23" s="215"/>
      <c r="BM23" s="215"/>
      <c r="BN23" s="215"/>
      <c r="BO23" s="215"/>
      <c r="BP23" s="215"/>
      <c r="BQ23" s="220">
        <v>17</v>
      </c>
      <c r="BR23" s="221"/>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16"/>
    </row>
    <row r="24" spans="1:131" s="217"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14"/>
      <c r="BA24" s="214"/>
      <c r="BB24" s="214"/>
      <c r="BC24" s="214"/>
      <c r="BD24" s="214"/>
      <c r="BE24" s="215"/>
      <c r="BF24" s="215"/>
      <c r="BG24" s="215"/>
      <c r="BH24" s="215"/>
      <c r="BI24" s="215"/>
      <c r="BJ24" s="215"/>
      <c r="BK24" s="215"/>
      <c r="BL24" s="215"/>
      <c r="BM24" s="215"/>
      <c r="BN24" s="215"/>
      <c r="BO24" s="215"/>
      <c r="BP24" s="215"/>
      <c r="BQ24" s="220">
        <v>18</v>
      </c>
      <c r="BR24" s="221"/>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16"/>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14"/>
      <c r="BK25" s="214"/>
      <c r="BL25" s="214"/>
      <c r="BM25" s="214"/>
      <c r="BN25" s="214"/>
      <c r="BO25" s="223"/>
      <c r="BP25" s="223"/>
      <c r="BQ25" s="220">
        <v>19</v>
      </c>
      <c r="BR25" s="221"/>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2"/>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14"/>
      <c r="BK26" s="214"/>
      <c r="BL26" s="214"/>
      <c r="BM26" s="214"/>
      <c r="BN26" s="214"/>
      <c r="BO26" s="223"/>
      <c r="BP26" s="223"/>
      <c r="BQ26" s="220">
        <v>20</v>
      </c>
      <c r="BR26" s="221"/>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2"/>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14"/>
      <c r="BK27" s="214"/>
      <c r="BL27" s="214"/>
      <c r="BM27" s="214"/>
      <c r="BN27" s="214"/>
      <c r="BO27" s="223"/>
      <c r="BP27" s="223"/>
      <c r="BQ27" s="220">
        <v>21</v>
      </c>
      <c r="BR27" s="221"/>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2"/>
    </row>
    <row r="28" spans="1:131" ht="26.25" customHeight="1" thickTop="1" x14ac:dyDescent="0.15">
      <c r="A28" s="224">
        <v>1</v>
      </c>
      <c r="B28" s="1083" t="s">
        <v>389</v>
      </c>
      <c r="C28" s="1084"/>
      <c r="D28" s="1084"/>
      <c r="E28" s="1084"/>
      <c r="F28" s="1084"/>
      <c r="G28" s="1084"/>
      <c r="H28" s="1084"/>
      <c r="I28" s="1084"/>
      <c r="J28" s="1084"/>
      <c r="K28" s="1084"/>
      <c r="L28" s="1084"/>
      <c r="M28" s="1084"/>
      <c r="N28" s="1084"/>
      <c r="O28" s="1084"/>
      <c r="P28" s="1085"/>
      <c r="Q28" s="1086">
        <v>2792</v>
      </c>
      <c r="R28" s="1087"/>
      <c r="S28" s="1087"/>
      <c r="T28" s="1087"/>
      <c r="U28" s="1087"/>
      <c r="V28" s="1087">
        <v>2792</v>
      </c>
      <c r="W28" s="1087"/>
      <c r="X28" s="1087"/>
      <c r="Y28" s="1087"/>
      <c r="Z28" s="1087"/>
      <c r="AA28" s="1087" t="s">
        <v>545</v>
      </c>
      <c r="AB28" s="1087"/>
      <c r="AC28" s="1087"/>
      <c r="AD28" s="1087"/>
      <c r="AE28" s="1088"/>
      <c r="AF28" s="1089" t="s">
        <v>122</v>
      </c>
      <c r="AG28" s="1087"/>
      <c r="AH28" s="1087"/>
      <c r="AI28" s="1087"/>
      <c r="AJ28" s="1090"/>
      <c r="AK28" s="1078">
        <v>285</v>
      </c>
      <c r="AL28" s="1079"/>
      <c r="AM28" s="1079"/>
      <c r="AN28" s="1079"/>
      <c r="AO28" s="1079"/>
      <c r="AP28" s="1079" t="s">
        <v>545</v>
      </c>
      <c r="AQ28" s="1079"/>
      <c r="AR28" s="1079"/>
      <c r="AS28" s="1079"/>
      <c r="AT28" s="1079"/>
      <c r="AU28" s="1079" t="s">
        <v>545</v>
      </c>
      <c r="AV28" s="1079"/>
      <c r="AW28" s="1079"/>
      <c r="AX28" s="1079"/>
      <c r="AY28" s="1079"/>
      <c r="AZ28" s="1080"/>
      <c r="BA28" s="1080"/>
      <c r="BB28" s="1080"/>
      <c r="BC28" s="1080"/>
      <c r="BD28" s="1080"/>
      <c r="BE28" s="1081"/>
      <c r="BF28" s="1081"/>
      <c r="BG28" s="1081"/>
      <c r="BH28" s="1081"/>
      <c r="BI28" s="1082"/>
      <c r="BJ28" s="214"/>
      <c r="BK28" s="214"/>
      <c r="BL28" s="214"/>
      <c r="BM28" s="214"/>
      <c r="BN28" s="214"/>
      <c r="BO28" s="223"/>
      <c r="BP28" s="223"/>
      <c r="BQ28" s="220">
        <v>22</v>
      </c>
      <c r="BR28" s="221"/>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2"/>
    </row>
    <row r="29" spans="1:131" ht="26.25" customHeight="1" x14ac:dyDescent="0.15">
      <c r="A29" s="224">
        <v>2</v>
      </c>
      <c r="B29" s="1066" t="s">
        <v>390</v>
      </c>
      <c r="C29" s="1067"/>
      <c r="D29" s="1067"/>
      <c r="E29" s="1067"/>
      <c r="F29" s="1067"/>
      <c r="G29" s="1067"/>
      <c r="H29" s="1067"/>
      <c r="I29" s="1067"/>
      <c r="J29" s="1067"/>
      <c r="K29" s="1067"/>
      <c r="L29" s="1067"/>
      <c r="M29" s="1067"/>
      <c r="N29" s="1067"/>
      <c r="O29" s="1067"/>
      <c r="P29" s="1068"/>
      <c r="Q29" s="1074">
        <v>2796</v>
      </c>
      <c r="R29" s="1075"/>
      <c r="S29" s="1075"/>
      <c r="T29" s="1075"/>
      <c r="U29" s="1075"/>
      <c r="V29" s="1075">
        <v>2796</v>
      </c>
      <c r="W29" s="1075"/>
      <c r="X29" s="1075"/>
      <c r="Y29" s="1075"/>
      <c r="Z29" s="1075"/>
      <c r="AA29" s="1075" t="s">
        <v>545</v>
      </c>
      <c r="AB29" s="1075"/>
      <c r="AC29" s="1075"/>
      <c r="AD29" s="1075"/>
      <c r="AE29" s="1076"/>
      <c r="AF29" s="1071" t="s">
        <v>122</v>
      </c>
      <c r="AG29" s="1072"/>
      <c r="AH29" s="1072"/>
      <c r="AI29" s="1072"/>
      <c r="AJ29" s="1073"/>
      <c r="AK29" s="1016">
        <v>477</v>
      </c>
      <c r="AL29" s="1007"/>
      <c r="AM29" s="1007"/>
      <c r="AN29" s="1007"/>
      <c r="AO29" s="1007"/>
      <c r="AP29" s="1007" t="s">
        <v>545</v>
      </c>
      <c r="AQ29" s="1007"/>
      <c r="AR29" s="1007"/>
      <c r="AS29" s="1007"/>
      <c r="AT29" s="1007"/>
      <c r="AU29" s="1007" t="s">
        <v>545</v>
      </c>
      <c r="AV29" s="1007"/>
      <c r="AW29" s="1007"/>
      <c r="AX29" s="1007"/>
      <c r="AY29" s="1007"/>
      <c r="AZ29" s="1077"/>
      <c r="BA29" s="1077"/>
      <c r="BB29" s="1077"/>
      <c r="BC29" s="1077"/>
      <c r="BD29" s="1077"/>
      <c r="BE29" s="1008"/>
      <c r="BF29" s="1008"/>
      <c r="BG29" s="1008"/>
      <c r="BH29" s="1008"/>
      <c r="BI29" s="1009"/>
      <c r="BJ29" s="214"/>
      <c r="BK29" s="214"/>
      <c r="BL29" s="214"/>
      <c r="BM29" s="214"/>
      <c r="BN29" s="214"/>
      <c r="BO29" s="223"/>
      <c r="BP29" s="223"/>
      <c r="BQ29" s="220">
        <v>23</v>
      </c>
      <c r="BR29" s="221"/>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2"/>
    </row>
    <row r="30" spans="1:131" ht="26.25" customHeight="1" x14ac:dyDescent="0.15">
      <c r="A30" s="224">
        <v>3</v>
      </c>
      <c r="B30" s="1066" t="s">
        <v>391</v>
      </c>
      <c r="C30" s="1067"/>
      <c r="D30" s="1067"/>
      <c r="E30" s="1067"/>
      <c r="F30" s="1067"/>
      <c r="G30" s="1067"/>
      <c r="H30" s="1067"/>
      <c r="I30" s="1067"/>
      <c r="J30" s="1067"/>
      <c r="K30" s="1067"/>
      <c r="L30" s="1067"/>
      <c r="M30" s="1067"/>
      <c r="N30" s="1067"/>
      <c r="O30" s="1067"/>
      <c r="P30" s="1068"/>
      <c r="Q30" s="1074">
        <v>463</v>
      </c>
      <c r="R30" s="1075"/>
      <c r="S30" s="1075"/>
      <c r="T30" s="1075"/>
      <c r="U30" s="1075"/>
      <c r="V30" s="1075">
        <v>462</v>
      </c>
      <c r="W30" s="1075"/>
      <c r="X30" s="1075"/>
      <c r="Y30" s="1075"/>
      <c r="Z30" s="1075"/>
      <c r="AA30" s="1075">
        <v>1</v>
      </c>
      <c r="AB30" s="1075"/>
      <c r="AC30" s="1075"/>
      <c r="AD30" s="1075"/>
      <c r="AE30" s="1076"/>
      <c r="AF30" s="1071">
        <v>1</v>
      </c>
      <c r="AG30" s="1072"/>
      <c r="AH30" s="1072"/>
      <c r="AI30" s="1072"/>
      <c r="AJ30" s="1073"/>
      <c r="AK30" s="1016">
        <v>150</v>
      </c>
      <c r="AL30" s="1007"/>
      <c r="AM30" s="1007"/>
      <c r="AN30" s="1007"/>
      <c r="AO30" s="1007"/>
      <c r="AP30" s="1007" t="s">
        <v>545</v>
      </c>
      <c r="AQ30" s="1007"/>
      <c r="AR30" s="1007"/>
      <c r="AS30" s="1007"/>
      <c r="AT30" s="1007"/>
      <c r="AU30" s="1007" t="s">
        <v>545</v>
      </c>
      <c r="AV30" s="1007"/>
      <c r="AW30" s="1007"/>
      <c r="AX30" s="1007"/>
      <c r="AY30" s="1007"/>
      <c r="AZ30" s="1077"/>
      <c r="BA30" s="1077"/>
      <c r="BB30" s="1077"/>
      <c r="BC30" s="1077"/>
      <c r="BD30" s="1077"/>
      <c r="BE30" s="1008"/>
      <c r="BF30" s="1008"/>
      <c r="BG30" s="1008"/>
      <c r="BH30" s="1008"/>
      <c r="BI30" s="1009"/>
      <c r="BJ30" s="214"/>
      <c r="BK30" s="214"/>
      <c r="BL30" s="214"/>
      <c r="BM30" s="214"/>
      <c r="BN30" s="214"/>
      <c r="BO30" s="223"/>
      <c r="BP30" s="223"/>
      <c r="BQ30" s="220">
        <v>24</v>
      </c>
      <c r="BR30" s="221"/>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2"/>
    </row>
    <row r="31" spans="1:131" ht="26.25" customHeight="1" x14ac:dyDescent="0.15">
      <c r="A31" s="224">
        <v>4</v>
      </c>
      <c r="B31" s="1066" t="s">
        <v>392</v>
      </c>
      <c r="C31" s="1067"/>
      <c r="D31" s="1067"/>
      <c r="E31" s="1067"/>
      <c r="F31" s="1067"/>
      <c r="G31" s="1067"/>
      <c r="H31" s="1067"/>
      <c r="I31" s="1067"/>
      <c r="J31" s="1067"/>
      <c r="K31" s="1067"/>
      <c r="L31" s="1067"/>
      <c r="M31" s="1067"/>
      <c r="N31" s="1067"/>
      <c r="O31" s="1067"/>
      <c r="P31" s="1068"/>
      <c r="Q31" s="1074">
        <v>299</v>
      </c>
      <c r="R31" s="1075"/>
      <c r="S31" s="1075"/>
      <c r="T31" s="1075"/>
      <c r="U31" s="1075"/>
      <c r="V31" s="1075">
        <v>293</v>
      </c>
      <c r="W31" s="1075"/>
      <c r="X31" s="1075"/>
      <c r="Y31" s="1075"/>
      <c r="Z31" s="1075"/>
      <c r="AA31" s="1075">
        <v>6</v>
      </c>
      <c r="AB31" s="1075"/>
      <c r="AC31" s="1075"/>
      <c r="AD31" s="1075"/>
      <c r="AE31" s="1076"/>
      <c r="AF31" s="1071">
        <v>428</v>
      </c>
      <c r="AG31" s="1072"/>
      <c r="AH31" s="1072"/>
      <c r="AI31" s="1072"/>
      <c r="AJ31" s="1073"/>
      <c r="AK31" s="1016">
        <v>53</v>
      </c>
      <c r="AL31" s="1007"/>
      <c r="AM31" s="1007"/>
      <c r="AN31" s="1007"/>
      <c r="AO31" s="1007"/>
      <c r="AP31" s="1007">
        <v>743</v>
      </c>
      <c r="AQ31" s="1007"/>
      <c r="AR31" s="1007"/>
      <c r="AS31" s="1007"/>
      <c r="AT31" s="1007"/>
      <c r="AU31" s="1007">
        <v>279</v>
      </c>
      <c r="AV31" s="1007"/>
      <c r="AW31" s="1007"/>
      <c r="AX31" s="1007"/>
      <c r="AY31" s="1007"/>
      <c r="AZ31" s="1077" t="s">
        <v>545</v>
      </c>
      <c r="BA31" s="1077"/>
      <c r="BB31" s="1077"/>
      <c r="BC31" s="1077"/>
      <c r="BD31" s="1077"/>
      <c r="BE31" s="1008" t="s">
        <v>393</v>
      </c>
      <c r="BF31" s="1008"/>
      <c r="BG31" s="1008"/>
      <c r="BH31" s="1008"/>
      <c r="BI31" s="1009"/>
      <c r="BJ31" s="214"/>
      <c r="BK31" s="214"/>
      <c r="BL31" s="214"/>
      <c r="BM31" s="214"/>
      <c r="BN31" s="214"/>
      <c r="BO31" s="223"/>
      <c r="BP31" s="223"/>
      <c r="BQ31" s="220">
        <v>25</v>
      </c>
      <c r="BR31" s="221"/>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2"/>
    </row>
    <row r="32" spans="1:131" ht="26.25" customHeight="1" x14ac:dyDescent="0.15">
      <c r="A32" s="224">
        <v>5</v>
      </c>
      <c r="B32" s="1066" t="s">
        <v>394</v>
      </c>
      <c r="C32" s="1067"/>
      <c r="D32" s="1067"/>
      <c r="E32" s="1067"/>
      <c r="F32" s="1067"/>
      <c r="G32" s="1067"/>
      <c r="H32" s="1067"/>
      <c r="I32" s="1067"/>
      <c r="J32" s="1067"/>
      <c r="K32" s="1067"/>
      <c r="L32" s="1067"/>
      <c r="M32" s="1067"/>
      <c r="N32" s="1067"/>
      <c r="O32" s="1067"/>
      <c r="P32" s="1068"/>
      <c r="Q32" s="1074">
        <v>767</v>
      </c>
      <c r="R32" s="1075"/>
      <c r="S32" s="1075"/>
      <c r="T32" s="1075"/>
      <c r="U32" s="1075"/>
      <c r="V32" s="1075">
        <v>767</v>
      </c>
      <c r="W32" s="1075"/>
      <c r="X32" s="1075"/>
      <c r="Y32" s="1075"/>
      <c r="Z32" s="1075"/>
      <c r="AA32" s="1075">
        <v>0</v>
      </c>
      <c r="AB32" s="1075"/>
      <c r="AC32" s="1075"/>
      <c r="AD32" s="1075"/>
      <c r="AE32" s="1076"/>
      <c r="AF32" s="1071">
        <v>9</v>
      </c>
      <c r="AG32" s="1072"/>
      <c r="AH32" s="1072"/>
      <c r="AI32" s="1072"/>
      <c r="AJ32" s="1073"/>
      <c r="AK32" s="1016">
        <v>395</v>
      </c>
      <c r="AL32" s="1007"/>
      <c r="AM32" s="1007"/>
      <c r="AN32" s="1007"/>
      <c r="AO32" s="1007"/>
      <c r="AP32" s="1007">
        <v>3180</v>
      </c>
      <c r="AQ32" s="1007"/>
      <c r="AR32" s="1007"/>
      <c r="AS32" s="1007"/>
      <c r="AT32" s="1007"/>
      <c r="AU32" s="1007">
        <v>2115</v>
      </c>
      <c r="AV32" s="1007"/>
      <c r="AW32" s="1007"/>
      <c r="AX32" s="1007"/>
      <c r="AY32" s="1007"/>
      <c r="AZ32" s="1077" t="s">
        <v>545</v>
      </c>
      <c r="BA32" s="1077"/>
      <c r="BB32" s="1077"/>
      <c r="BC32" s="1077"/>
      <c r="BD32" s="1077"/>
      <c r="BE32" s="1008" t="s">
        <v>393</v>
      </c>
      <c r="BF32" s="1008"/>
      <c r="BG32" s="1008"/>
      <c r="BH32" s="1008"/>
      <c r="BI32" s="1009"/>
      <c r="BJ32" s="214"/>
      <c r="BK32" s="214"/>
      <c r="BL32" s="214"/>
      <c r="BM32" s="214"/>
      <c r="BN32" s="214"/>
      <c r="BO32" s="223"/>
      <c r="BP32" s="223"/>
      <c r="BQ32" s="220">
        <v>26</v>
      </c>
      <c r="BR32" s="221"/>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2"/>
    </row>
    <row r="33" spans="1:131" ht="26.25" customHeight="1" x14ac:dyDescent="0.15">
      <c r="A33" s="224">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14"/>
      <c r="BK33" s="214"/>
      <c r="BL33" s="214"/>
      <c r="BM33" s="214"/>
      <c r="BN33" s="214"/>
      <c r="BO33" s="223"/>
      <c r="BP33" s="223"/>
      <c r="BQ33" s="220">
        <v>27</v>
      </c>
      <c r="BR33" s="221"/>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2"/>
    </row>
    <row r="34" spans="1:131" ht="26.25" customHeight="1" x14ac:dyDescent="0.15">
      <c r="A34" s="224">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14"/>
      <c r="BK34" s="214"/>
      <c r="BL34" s="214"/>
      <c r="BM34" s="214"/>
      <c r="BN34" s="214"/>
      <c r="BO34" s="223"/>
      <c r="BP34" s="223"/>
      <c r="BQ34" s="220">
        <v>28</v>
      </c>
      <c r="BR34" s="221"/>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2"/>
    </row>
    <row r="35" spans="1:131" ht="26.25" customHeight="1" x14ac:dyDescent="0.15">
      <c r="A35" s="224">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14"/>
      <c r="BK35" s="214"/>
      <c r="BL35" s="214"/>
      <c r="BM35" s="214"/>
      <c r="BN35" s="214"/>
      <c r="BO35" s="223"/>
      <c r="BP35" s="223"/>
      <c r="BQ35" s="220">
        <v>29</v>
      </c>
      <c r="BR35" s="221"/>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2"/>
    </row>
    <row r="36" spans="1:131" ht="26.25" customHeight="1" x14ac:dyDescent="0.15">
      <c r="A36" s="224">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14"/>
      <c r="BK36" s="214"/>
      <c r="BL36" s="214"/>
      <c r="BM36" s="214"/>
      <c r="BN36" s="214"/>
      <c r="BO36" s="223"/>
      <c r="BP36" s="223"/>
      <c r="BQ36" s="220">
        <v>30</v>
      </c>
      <c r="BR36" s="221"/>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2"/>
    </row>
    <row r="37" spans="1:131" ht="26.25" customHeight="1" x14ac:dyDescent="0.15">
      <c r="A37" s="224">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14"/>
      <c r="BK37" s="214"/>
      <c r="BL37" s="214"/>
      <c r="BM37" s="214"/>
      <c r="BN37" s="214"/>
      <c r="BO37" s="223"/>
      <c r="BP37" s="223"/>
      <c r="BQ37" s="220">
        <v>31</v>
      </c>
      <c r="BR37" s="221"/>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2"/>
    </row>
    <row r="38" spans="1:131" ht="26.25" customHeight="1" x14ac:dyDescent="0.15">
      <c r="A38" s="224">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14"/>
      <c r="BK38" s="214"/>
      <c r="BL38" s="214"/>
      <c r="BM38" s="214"/>
      <c r="BN38" s="214"/>
      <c r="BO38" s="223"/>
      <c r="BP38" s="223"/>
      <c r="BQ38" s="220">
        <v>32</v>
      </c>
      <c r="BR38" s="221"/>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2"/>
    </row>
    <row r="39" spans="1:131" ht="26.25" customHeight="1" x14ac:dyDescent="0.15">
      <c r="A39" s="224">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14"/>
      <c r="BK39" s="214"/>
      <c r="BL39" s="214"/>
      <c r="BM39" s="214"/>
      <c r="BN39" s="214"/>
      <c r="BO39" s="223"/>
      <c r="BP39" s="223"/>
      <c r="BQ39" s="220">
        <v>33</v>
      </c>
      <c r="BR39" s="221"/>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2"/>
    </row>
    <row r="40" spans="1:131" ht="26.25" customHeight="1" x14ac:dyDescent="0.15">
      <c r="A40" s="220">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14"/>
      <c r="BK40" s="214"/>
      <c r="BL40" s="214"/>
      <c r="BM40" s="214"/>
      <c r="BN40" s="214"/>
      <c r="BO40" s="223"/>
      <c r="BP40" s="223"/>
      <c r="BQ40" s="220">
        <v>34</v>
      </c>
      <c r="BR40" s="221"/>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2"/>
    </row>
    <row r="41" spans="1:131" ht="26.25" customHeight="1" x14ac:dyDescent="0.15">
      <c r="A41" s="220">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14"/>
      <c r="BK41" s="214"/>
      <c r="BL41" s="214"/>
      <c r="BM41" s="214"/>
      <c r="BN41" s="214"/>
      <c r="BO41" s="223"/>
      <c r="BP41" s="223"/>
      <c r="BQ41" s="220">
        <v>35</v>
      </c>
      <c r="BR41" s="221"/>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2"/>
    </row>
    <row r="42" spans="1:131" ht="26.25" customHeight="1" x14ac:dyDescent="0.15">
      <c r="A42" s="220">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14"/>
      <c r="BK42" s="214"/>
      <c r="BL42" s="214"/>
      <c r="BM42" s="214"/>
      <c r="BN42" s="214"/>
      <c r="BO42" s="223"/>
      <c r="BP42" s="223"/>
      <c r="BQ42" s="220">
        <v>36</v>
      </c>
      <c r="BR42" s="221"/>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2"/>
    </row>
    <row r="43" spans="1:131" ht="26.25" customHeight="1" x14ac:dyDescent="0.15">
      <c r="A43" s="220">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14"/>
      <c r="BK43" s="214"/>
      <c r="BL43" s="214"/>
      <c r="BM43" s="214"/>
      <c r="BN43" s="214"/>
      <c r="BO43" s="223"/>
      <c r="BP43" s="223"/>
      <c r="BQ43" s="220">
        <v>37</v>
      </c>
      <c r="BR43" s="221"/>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2"/>
    </row>
    <row r="44" spans="1:131" ht="26.25" customHeight="1" x14ac:dyDescent="0.15">
      <c r="A44" s="220">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14"/>
      <c r="BK44" s="214"/>
      <c r="BL44" s="214"/>
      <c r="BM44" s="214"/>
      <c r="BN44" s="214"/>
      <c r="BO44" s="223"/>
      <c r="BP44" s="223"/>
      <c r="BQ44" s="220">
        <v>38</v>
      </c>
      <c r="BR44" s="221"/>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2"/>
    </row>
    <row r="45" spans="1:131" ht="26.25" customHeight="1" x14ac:dyDescent="0.15">
      <c r="A45" s="220">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14"/>
      <c r="BK45" s="214"/>
      <c r="BL45" s="214"/>
      <c r="BM45" s="214"/>
      <c r="BN45" s="214"/>
      <c r="BO45" s="223"/>
      <c r="BP45" s="223"/>
      <c r="BQ45" s="220">
        <v>39</v>
      </c>
      <c r="BR45" s="221"/>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2"/>
    </row>
    <row r="46" spans="1:131" ht="26.25" customHeight="1" x14ac:dyDescent="0.15">
      <c r="A46" s="220">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14"/>
      <c r="BK46" s="214"/>
      <c r="BL46" s="214"/>
      <c r="BM46" s="214"/>
      <c r="BN46" s="214"/>
      <c r="BO46" s="223"/>
      <c r="BP46" s="223"/>
      <c r="BQ46" s="220">
        <v>40</v>
      </c>
      <c r="BR46" s="221"/>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2"/>
    </row>
    <row r="47" spans="1:131" ht="26.25" customHeight="1" x14ac:dyDescent="0.15">
      <c r="A47" s="220">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14"/>
      <c r="BK47" s="214"/>
      <c r="BL47" s="214"/>
      <c r="BM47" s="214"/>
      <c r="BN47" s="214"/>
      <c r="BO47" s="223"/>
      <c r="BP47" s="223"/>
      <c r="BQ47" s="220">
        <v>41</v>
      </c>
      <c r="BR47" s="221"/>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2"/>
    </row>
    <row r="48" spans="1:131" ht="26.25" customHeight="1" x14ac:dyDescent="0.15">
      <c r="A48" s="220">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14"/>
      <c r="BK48" s="214"/>
      <c r="BL48" s="214"/>
      <c r="BM48" s="214"/>
      <c r="BN48" s="214"/>
      <c r="BO48" s="223"/>
      <c r="BP48" s="223"/>
      <c r="BQ48" s="220">
        <v>42</v>
      </c>
      <c r="BR48" s="221"/>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2"/>
    </row>
    <row r="49" spans="1:131" ht="26.25" customHeight="1" x14ac:dyDescent="0.15">
      <c r="A49" s="220">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14"/>
      <c r="BK49" s="214"/>
      <c r="BL49" s="214"/>
      <c r="BM49" s="214"/>
      <c r="BN49" s="214"/>
      <c r="BO49" s="223"/>
      <c r="BP49" s="223"/>
      <c r="BQ49" s="220">
        <v>43</v>
      </c>
      <c r="BR49" s="221"/>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2"/>
    </row>
    <row r="50" spans="1:131" ht="26.25" customHeight="1" x14ac:dyDescent="0.15">
      <c r="A50" s="220">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14"/>
      <c r="BK50" s="214"/>
      <c r="BL50" s="214"/>
      <c r="BM50" s="214"/>
      <c r="BN50" s="214"/>
      <c r="BO50" s="223"/>
      <c r="BP50" s="223"/>
      <c r="BQ50" s="220">
        <v>44</v>
      </c>
      <c r="BR50" s="221"/>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2"/>
    </row>
    <row r="51" spans="1:131" ht="26.25" customHeight="1" x14ac:dyDescent="0.15">
      <c r="A51" s="220">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14"/>
      <c r="BK51" s="214"/>
      <c r="BL51" s="214"/>
      <c r="BM51" s="214"/>
      <c r="BN51" s="214"/>
      <c r="BO51" s="223"/>
      <c r="BP51" s="223"/>
      <c r="BQ51" s="220">
        <v>45</v>
      </c>
      <c r="BR51" s="221"/>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2"/>
    </row>
    <row r="52" spans="1:131" ht="26.25" customHeight="1" x14ac:dyDescent="0.15">
      <c r="A52" s="220">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14"/>
      <c r="BK52" s="214"/>
      <c r="BL52" s="214"/>
      <c r="BM52" s="214"/>
      <c r="BN52" s="214"/>
      <c r="BO52" s="223"/>
      <c r="BP52" s="223"/>
      <c r="BQ52" s="220">
        <v>46</v>
      </c>
      <c r="BR52" s="221"/>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2"/>
    </row>
    <row r="53" spans="1:131" ht="26.25" customHeight="1" x14ac:dyDescent="0.15">
      <c r="A53" s="220">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14"/>
      <c r="BK53" s="214"/>
      <c r="BL53" s="214"/>
      <c r="BM53" s="214"/>
      <c r="BN53" s="214"/>
      <c r="BO53" s="223"/>
      <c r="BP53" s="223"/>
      <c r="BQ53" s="220">
        <v>47</v>
      </c>
      <c r="BR53" s="221"/>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2"/>
    </row>
    <row r="54" spans="1:131" ht="26.25" customHeight="1" x14ac:dyDescent="0.15">
      <c r="A54" s="220">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14"/>
      <c r="BK54" s="214"/>
      <c r="BL54" s="214"/>
      <c r="BM54" s="214"/>
      <c r="BN54" s="214"/>
      <c r="BO54" s="223"/>
      <c r="BP54" s="223"/>
      <c r="BQ54" s="220">
        <v>48</v>
      </c>
      <c r="BR54" s="221"/>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2"/>
    </row>
    <row r="55" spans="1:131" ht="26.25" customHeight="1" x14ac:dyDescent="0.15">
      <c r="A55" s="220">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14"/>
      <c r="BK55" s="214"/>
      <c r="BL55" s="214"/>
      <c r="BM55" s="214"/>
      <c r="BN55" s="214"/>
      <c r="BO55" s="223"/>
      <c r="BP55" s="223"/>
      <c r="BQ55" s="220">
        <v>49</v>
      </c>
      <c r="BR55" s="221"/>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2"/>
    </row>
    <row r="56" spans="1:131" ht="26.25" customHeight="1" x14ac:dyDescent="0.15">
      <c r="A56" s="220">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14"/>
      <c r="BK56" s="214"/>
      <c r="BL56" s="214"/>
      <c r="BM56" s="214"/>
      <c r="BN56" s="214"/>
      <c r="BO56" s="223"/>
      <c r="BP56" s="223"/>
      <c r="BQ56" s="220">
        <v>50</v>
      </c>
      <c r="BR56" s="221"/>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2"/>
    </row>
    <row r="57" spans="1:131" ht="26.25" customHeight="1" x14ac:dyDescent="0.15">
      <c r="A57" s="220">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14"/>
      <c r="BK57" s="214"/>
      <c r="BL57" s="214"/>
      <c r="BM57" s="214"/>
      <c r="BN57" s="214"/>
      <c r="BO57" s="223"/>
      <c r="BP57" s="223"/>
      <c r="BQ57" s="220">
        <v>51</v>
      </c>
      <c r="BR57" s="221"/>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2"/>
    </row>
    <row r="58" spans="1:131" ht="26.25" customHeight="1" x14ac:dyDescent="0.15">
      <c r="A58" s="220">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14"/>
      <c r="BK58" s="214"/>
      <c r="BL58" s="214"/>
      <c r="BM58" s="214"/>
      <c r="BN58" s="214"/>
      <c r="BO58" s="223"/>
      <c r="BP58" s="223"/>
      <c r="BQ58" s="220">
        <v>52</v>
      </c>
      <c r="BR58" s="221"/>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2"/>
    </row>
    <row r="59" spans="1:131" ht="26.25" customHeight="1" x14ac:dyDescent="0.15">
      <c r="A59" s="220">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14"/>
      <c r="BK59" s="214"/>
      <c r="BL59" s="214"/>
      <c r="BM59" s="214"/>
      <c r="BN59" s="214"/>
      <c r="BO59" s="223"/>
      <c r="BP59" s="223"/>
      <c r="BQ59" s="220">
        <v>53</v>
      </c>
      <c r="BR59" s="221"/>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2"/>
    </row>
    <row r="60" spans="1:131" ht="26.25" customHeight="1" x14ac:dyDescent="0.15">
      <c r="A60" s="220">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14"/>
      <c r="BK60" s="214"/>
      <c r="BL60" s="214"/>
      <c r="BM60" s="214"/>
      <c r="BN60" s="214"/>
      <c r="BO60" s="223"/>
      <c r="BP60" s="223"/>
      <c r="BQ60" s="220">
        <v>54</v>
      </c>
      <c r="BR60" s="221"/>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2"/>
    </row>
    <row r="61" spans="1:131" ht="26.25" customHeight="1" thickBot="1" x14ac:dyDescent="0.2">
      <c r="A61" s="220">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14"/>
      <c r="BK61" s="214"/>
      <c r="BL61" s="214"/>
      <c r="BM61" s="214"/>
      <c r="BN61" s="214"/>
      <c r="BO61" s="223"/>
      <c r="BP61" s="223"/>
      <c r="BQ61" s="220">
        <v>55</v>
      </c>
      <c r="BR61" s="221"/>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2"/>
    </row>
    <row r="62" spans="1:131" ht="26.25" customHeight="1" x14ac:dyDescent="0.15">
      <c r="A62" s="220">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3"/>
      <c r="BP62" s="223"/>
      <c r="BQ62" s="220">
        <v>56</v>
      </c>
      <c r="BR62" s="221"/>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2"/>
    </row>
    <row r="63" spans="1:131" ht="26.25" customHeight="1" thickBot="1" x14ac:dyDescent="0.2">
      <c r="A63" s="222" t="s">
        <v>377</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437</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122</v>
      </c>
      <c r="BK63" s="989"/>
      <c r="BL63" s="989"/>
      <c r="BM63" s="989"/>
      <c r="BN63" s="1055"/>
      <c r="BO63" s="223"/>
      <c r="BP63" s="223"/>
      <c r="BQ63" s="220">
        <v>57</v>
      </c>
      <c r="BR63" s="221"/>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2"/>
    </row>
    <row r="66" spans="1:131" ht="26.25" customHeight="1" x14ac:dyDescent="0.15">
      <c r="A66" s="1031" t="s">
        <v>398</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399</v>
      </c>
      <c r="AV66" s="1038"/>
      <c r="AW66" s="1038"/>
      <c r="AX66" s="1038"/>
      <c r="AY66" s="1039"/>
      <c r="AZ66" s="1037" t="s">
        <v>364</v>
      </c>
      <c r="BA66" s="1038"/>
      <c r="BB66" s="1038"/>
      <c r="BC66" s="1038"/>
      <c r="BD66" s="1051"/>
      <c r="BE66" s="223"/>
      <c r="BF66" s="223"/>
      <c r="BG66" s="223"/>
      <c r="BH66" s="223"/>
      <c r="BI66" s="223"/>
      <c r="BJ66" s="223"/>
      <c r="BK66" s="223"/>
      <c r="BL66" s="223"/>
      <c r="BM66" s="223"/>
      <c r="BN66" s="223"/>
      <c r="BO66" s="223"/>
      <c r="BP66" s="223"/>
      <c r="BQ66" s="220">
        <v>60</v>
      </c>
      <c r="BR66" s="225"/>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2"/>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3"/>
      <c r="BF67" s="223"/>
      <c r="BG67" s="223"/>
      <c r="BH67" s="223"/>
      <c r="BI67" s="223"/>
      <c r="BJ67" s="223"/>
      <c r="BK67" s="223"/>
      <c r="BL67" s="223"/>
      <c r="BM67" s="223"/>
      <c r="BN67" s="223"/>
      <c r="BO67" s="223"/>
      <c r="BP67" s="223"/>
      <c r="BQ67" s="220">
        <v>61</v>
      </c>
      <c r="BR67" s="225"/>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2"/>
    </row>
    <row r="68" spans="1:131" ht="26.25" customHeight="1" thickTop="1" x14ac:dyDescent="0.15">
      <c r="A68" s="218">
        <v>1</v>
      </c>
      <c r="B68" s="1021" t="s">
        <v>546</v>
      </c>
      <c r="C68" s="1022"/>
      <c r="D68" s="1022"/>
      <c r="E68" s="1022"/>
      <c r="F68" s="1022"/>
      <c r="G68" s="1022"/>
      <c r="H68" s="1022"/>
      <c r="I68" s="1022"/>
      <c r="J68" s="1022"/>
      <c r="K68" s="1022"/>
      <c r="L68" s="1022"/>
      <c r="M68" s="1022"/>
      <c r="N68" s="1022"/>
      <c r="O68" s="1022"/>
      <c r="P68" s="1023"/>
      <c r="Q68" s="1024">
        <v>21</v>
      </c>
      <c r="R68" s="1018"/>
      <c r="S68" s="1018"/>
      <c r="T68" s="1018"/>
      <c r="U68" s="1018"/>
      <c r="V68" s="1018">
        <v>23</v>
      </c>
      <c r="W68" s="1018"/>
      <c r="X68" s="1018"/>
      <c r="Y68" s="1018"/>
      <c r="Z68" s="1018"/>
      <c r="AA68" s="1018">
        <v>-1</v>
      </c>
      <c r="AB68" s="1018"/>
      <c r="AC68" s="1018"/>
      <c r="AD68" s="1018"/>
      <c r="AE68" s="1018"/>
      <c r="AF68" s="1018">
        <v>-1</v>
      </c>
      <c r="AG68" s="1018"/>
      <c r="AH68" s="1018"/>
      <c r="AI68" s="1018"/>
      <c r="AJ68" s="1018"/>
      <c r="AK68" s="1018" t="s">
        <v>545</v>
      </c>
      <c r="AL68" s="1018"/>
      <c r="AM68" s="1018"/>
      <c r="AN68" s="1018"/>
      <c r="AO68" s="1018"/>
      <c r="AP68" s="1018" t="s">
        <v>545</v>
      </c>
      <c r="AQ68" s="1018"/>
      <c r="AR68" s="1018"/>
      <c r="AS68" s="1018"/>
      <c r="AT68" s="1018"/>
      <c r="AU68" s="1018" t="s">
        <v>545</v>
      </c>
      <c r="AV68" s="1018"/>
      <c r="AW68" s="1018"/>
      <c r="AX68" s="1018"/>
      <c r="AY68" s="1018"/>
      <c r="AZ68" s="1019"/>
      <c r="BA68" s="1019"/>
      <c r="BB68" s="1019"/>
      <c r="BC68" s="1019"/>
      <c r="BD68" s="1020"/>
      <c r="BE68" s="223"/>
      <c r="BF68" s="223"/>
      <c r="BG68" s="223"/>
      <c r="BH68" s="223"/>
      <c r="BI68" s="223"/>
      <c r="BJ68" s="223"/>
      <c r="BK68" s="223"/>
      <c r="BL68" s="223"/>
      <c r="BM68" s="223"/>
      <c r="BN68" s="223"/>
      <c r="BO68" s="223"/>
      <c r="BP68" s="223"/>
      <c r="BQ68" s="220">
        <v>62</v>
      </c>
      <c r="BR68" s="225"/>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2"/>
    </row>
    <row r="69" spans="1:131" ht="26.25" customHeight="1" x14ac:dyDescent="0.15">
      <c r="A69" s="220">
        <v>2</v>
      </c>
      <c r="B69" s="1010" t="s">
        <v>547</v>
      </c>
      <c r="C69" s="1011"/>
      <c r="D69" s="1011"/>
      <c r="E69" s="1011"/>
      <c r="F69" s="1011"/>
      <c r="G69" s="1011"/>
      <c r="H69" s="1011"/>
      <c r="I69" s="1011"/>
      <c r="J69" s="1011"/>
      <c r="K69" s="1011"/>
      <c r="L69" s="1011"/>
      <c r="M69" s="1011"/>
      <c r="N69" s="1011"/>
      <c r="O69" s="1011"/>
      <c r="P69" s="1012"/>
      <c r="Q69" s="1013">
        <v>72</v>
      </c>
      <c r="R69" s="1007"/>
      <c r="S69" s="1007"/>
      <c r="T69" s="1007"/>
      <c r="U69" s="1007"/>
      <c r="V69" s="1007">
        <v>61</v>
      </c>
      <c r="W69" s="1007"/>
      <c r="X69" s="1007"/>
      <c r="Y69" s="1007"/>
      <c r="Z69" s="1007"/>
      <c r="AA69" s="1007">
        <v>11</v>
      </c>
      <c r="AB69" s="1007"/>
      <c r="AC69" s="1007"/>
      <c r="AD69" s="1007"/>
      <c r="AE69" s="1007"/>
      <c r="AF69" s="1007">
        <v>11</v>
      </c>
      <c r="AG69" s="1007"/>
      <c r="AH69" s="1007"/>
      <c r="AI69" s="1007"/>
      <c r="AJ69" s="1007"/>
      <c r="AK69" s="1007" t="s">
        <v>545</v>
      </c>
      <c r="AL69" s="1007"/>
      <c r="AM69" s="1007"/>
      <c r="AN69" s="1007"/>
      <c r="AO69" s="1007"/>
      <c r="AP69" s="1007" t="s">
        <v>545</v>
      </c>
      <c r="AQ69" s="1007"/>
      <c r="AR69" s="1007"/>
      <c r="AS69" s="1007"/>
      <c r="AT69" s="1007"/>
      <c r="AU69" s="1007" t="s">
        <v>545</v>
      </c>
      <c r="AV69" s="1007"/>
      <c r="AW69" s="1007"/>
      <c r="AX69" s="1007"/>
      <c r="AY69" s="1007"/>
      <c r="AZ69" s="1008"/>
      <c r="BA69" s="1008"/>
      <c r="BB69" s="1008"/>
      <c r="BC69" s="1008"/>
      <c r="BD69" s="1009"/>
      <c r="BE69" s="223"/>
      <c r="BF69" s="223"/>
      <c r="BG69" s="223"/>
      <c r="BH69" s="223"/>
      <c r="BI69" s="223"/>
      <c r="BJ69" s="223"/>
      <c r="BK69" s="223"/>
      <c r="BL69" s="223"/>
      <c r="BM69" s="223"/>
      <c r="BN69" s="223"/>
      <c r="BO69" s="223"/>
      <c r="BP69" s="223"/>
      <c r="BQ69" s="220">
        <v>63</v>
      </c>
      <c r="BR69" s="225"/>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2"/>
    </row>
    <row r="70" spans="1:131" ht="26.25" customHeight="1" x14ac:dyDescent="0.15">
      <c r="A70" s="220">
        <v>3</v>
      </c>
      <c r="B70" s="1010" t="s">
        <v>548</v>
      </c>
      <c r="C70" s="1011"/>
      <c r="D70" s="1011"/>
      <c r="E70" s="1011"/>
      <c r="F70" s="1011"/>
      <c r="G70" s="1011"/>
      <c r="H70" s="1011"/>
      <c r="I70" s="1011"/>
      <c r="J70" s="1011"/>
      <c r="K70" s="1011"/>
      <c r="L70" s="1011"/>
      <c r="M70" s="1011"/>
      <c r="N70" s="1011"/>
      <c r="O70" s="1011"/>
      <c r="P70" s="1012"/>
      <c r="Q70" s="1013">
        <v>407</v>
      </c>
      <c r="R70" s="1007"/>
      <c r="S70" s="1007"/>
      <c r="T70" s="1007"/>
      <c r="U70" s="1007"/>
      <c r="V70" s="1007">
        <v>217</v>
      </c>
      <c r="W70" s="1007"/>
      <c r="X70" s="1007"/>
      <c r="Y70" s="1007"/>
      <c r="Z70" s="1007"/>
      <c r="AA70" s="1007">
        <v>190</v>
      </c>
      <c r="AB70" s="1007"/>
      <c r="AC70" s="1007"/>
      <c r="AD70" s="1007"/>
      <c r="AE70" s="1007"/>
      <c r="AF70" s="1007">
        <v>190</v>
      </c>
      <c r="AG70" s="1007"/>
      <c r="AH70" s="1007"/>
      <c r="AI70" s="1007"/>
      <c r="AJ70" s="1007"/>
      <c r="AK70" s="1007">
        <v>114</v>
      </c>
      <c r="AL70" s="1007"/>
      <c r="AM70" s="1007"/>
      <c r="AN70" s="1007"/>
      <c r="AO70" s="1007"/>
      <c r="AP70" s="1007" t="s">
        <v>545</v>
      </c>
      <c r="AQ70" s="1007"/>
      <c r="AR70" s="1007"/>
      <c r="AS70" s="1007"/>
      <c r="AT70" s="1007"/>
      <c r="AU70" s="1007" t="s">
        <v>545</v>
      </c>
      <c r="AV70" s="1007"/>
      <c r="AW70" s="1007"/>
      <c r="AX70" s="1007"/>
      <c r="AY70" s="1007"/>
      <c r="AZ70" s="1008" t="s">
        <v>551</v>
      </c>
      <c r="BA70" s="1008"/>
      <c r="BB70" s="1008"/>
      <c r="BC70" s="1008"/>
      <c r="BD70" s="1009"/>
      <c r="BE70" s="223"/>
      <c r="BF70" s="223"/>
      <c r="BG70" s="223"/>
      <c r="BH70" s="223"/>
      <c r="BI70" s="223"/>
      <c r="BJ70" s="223"/>
      <c r="BK70" s="223"/>
      <c r="BL70" s="223"/>
      <c r="BM70" s="223"/>
      <c r="BN70" s="223"/>
      <c r="BO70" s="223"/>
      <c r="BP70" s="223"/>
      <c r="BQ70" s="220">
        <v>64</v>
      </c>
      <c r="BR70" s="225"/>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2"/>
    </row>
    <row r="71" spans="1:131" ht="26.25" customHeight="1" x14ac:dyDescent="0.15">
      <c r="A71" s="220">
        <v>4</v>
      </c>
      <c r="B71" s="1010" t="s">
        <v>549</v>
      </c>
      <c r="C71" s="1011"/>
      <c r="D71" s="1011"/>
      <c r="E71" s="1011"/>
      <c r="F71" s="1011"/>
      <c r="G71" s="1011"/>
      <c r="H71" s="1011"/>
      <c r="I71" s="1011"/>
      <c r="J71" s="1011"/>
      <c r="K71" s="1011"/>
      <c r="L71" s="1011"/>
      <c r="M71" s="1011"/>
      <c r="N71" s="1011"/>
      <c r="O71" s="1011"/>
      <c r="P71" s="1012"/>
      <c r="Q71" s="1013">
        <v>218789</v>
      </c>
      <c r="R71" s="1007"/>
      <c r="S71" s="1007"/>
      <c r="T71" s="1007"/>
      <c r="U71" s="1007"/>
      <c r="V71" s="1007">
        <v>212178</v>
      </c>
      <c r="W71" s="1007"/>
      <c r="X71" s="1007"/>
      <c r="Y71" s="1007"/>
      <c r="Z71" s="1007"/>
      <c r="AA71" s="1007">
        <v>6611</v>
      </c>
      <c r="AB71" s="1007"/>
      <c r="AC71" s="1007"/>
      <c r="AD71" s="1007"/>
      <c r="AE71" s="1007"/>
      <c r="AF71" s="1007">
        <v>6611</v>
      </c>
      <c r="AG71" s="1007"/>
      <c r="AH71" s="1007"/>
      <c r="AI71" s="1007"/>
      <c r="AJ71" s="1007"/>
      <c r="AK71" s="1007" t="s">
        <v>545</v>
      </c>
      <c r="AL71" s="1007"/>
      <c r="AM71" s="1007"/>
      <c r="AN71" s="1007"/>
      <c r="AO71" s="1007"/>
      <c r="AP71" s="1007" t="s">
        <v>545</v>
      </c>
      <c r="AQ71" s="1007"/>
      <c r="AR71" s="1007"/>
      <c r="AS71" s="1007"/>
      <c r="AT71" s="1007"/>
      <c r="AU71" s="1007" t="s">
        <v>545</v>
      </c>
      <c r="AV71" s="1007"/>
      <c r="AW71" s="1007"/>
      <c r="AX71" s="1007"/>
      <c r="AY71" s="1007"/>
      <c r="AZ71" s="1008"/>
      <c r="BA71" s="1008"/>
      <c r="BB71" s="1008"/>
      <c r="BC71" s="1008"/>
      <c r="BD71" s="1009"/>
      <c r="BE71" s="223"/>
      <c r="BF71" s="223"/>
      <c r="BG71" s="223"/>
      <c r="BH71" s="223"/>
      <c r="BI71" s="223"/>
      <c r="BJ71" s="223"/>
      <c r="BK71" s="223"/>
      <c r="BL71" s="223"/>
      <c r="BM71" s="223"/>
      <c r="BN71" s="223"/>
      <c r="BO71" s="223"/>
      <c r="BP71" s="223"/>
      <c r="BQ71" s="220">
        <v>65</v>
      </c>
      <c r="BR71" s="225"/>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2"/>
    </row>
    <row r="72" spans="1:131" ht="26.25" customHeight="1" x14ac:dyDescent="0.15">
      <c r="A72" s="220">
        <v>5</v>
      </c>
      <c r="B72" s="1010" t="s">
        <v>550</v>
      </c>
      <c r="C72" s="1011"/>
      <c r="D72" s="1011"/>
      <c r="E72" s="1011"/>
      <c r="F72" s="1011"/>
      <c r="G72" s="1011"/>
      <c r="H72" s="1011"/>
      <c r="I72" s="1011"/>
      <c r="J72" s="1011"/>
      <c r="K72" s="1011"/>
      <c r="L72" s="1011"/>
      <c r="M72" s="1011"/>
      <c r="N72" s="1011"/>
      <c r="O72" s="1011"/>
      <c r="P72" s="1012"/>
      <c r="Q72" s="1013">
        <v>7815</v>
      </c>
      <c r="R72" s="1007"/>
      <c r="S72" s="1007"/>
      <c r="T72" s="1007"/>
      <c r="U72" s="1007"/>
      <c r="V72" s="1007">
        <v>7541</v>
      </c>
      <c r="W72" s="1007"/>
      <c r="X72" s="1007"/>
      <c r="Y72" s="1007"/>
      <c r="Z72" s="1007"/>
      <c r="AA72" s="1007">
        <v>274</v>
      </c>
      <c r="AB72" s="1007"/>
      <c r="AC72" s="1007"/>
      <c r="AD72" s="1007"/>
      <c r="AE72" s="1007"/>
      <c r="AF72" s="1007">
        <v>10</v>
      </c>
      <c r="AG72" s="1007"/>
      <c r="AH72" s="1007"/>
      <c r="AI72" s="1007"/>
      <c r="AJ72" s="1007"/>
      <c r="AK72" s="1007">
        <v>2</v>
      </c>
      <c r="AL72" s="1007"/>
      <c r="AM72" s="1007"/>
      <c r="AN72" s="1007"/>
      <c r="AO72" s="1007"/>
      <c r="AP72" s="1007" t="s">
        <v>545</v>
      </c>
      <c r="AQ72" s="1007"/>
      <c r="AR72" s="1007"/>
      <c r="AS72" s="1007"/>
      <c r="AT72" s="1007"/>
      <c r="AU72" s="1007" t="s">
        <v>545</v>
      </c>
      <c r="AV72" s="1007"/>
      <c r="AW72" s="1007"/>
      <c r="AX72" s="1007"/>
      <c r="AY72" s="1007"/>
      <c r="AZ72" s="1008" t="s">
        <v>552</v>
      </c>
      <c r="BA72" s="1008"/>
      <c r="BB72" s="1008"/>
      <c r="BC72" s="1008"/>
      <c r="BD72" s="1009"/>
      <c r="BE72" s="223"/>
      <c r="BF72" s="223"/>
      <c r="BG72" s="223"/>
      <c r="BH72" s="223"/>
      <c r="BI72" s="223"/>
      <c r="BJ72" s="223"/>
      <c r="BK72" s="223"/>
      <c r="BL72" s="223"/>
      <c r="BM72" s="223"/>
      <c r="BN72" s="223"/>
      <c r="BO72" s="223"/>
      <c r="BP72" s="223"/>
      <c r="BQ72" s="220">
        <v>66</v>
      </c>
      <c r="BR72" s="225"/>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2"/>
    </row>
    <row r="73" spans="1:131" ht="26.25" customHeight="1" x14ac:dyDescent="0.15">
      <c r="A73" s="220">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3"/>
      <c r="BF73" s="223"/>
      <c r="BG73" s="223"/>
      <c r="BH73" s="223"/>
      <c r="BI73" s="223"/>
      <c r="BJ73" s="223"/>
      <c r="BK73" s="223"/>
      <c r="BL73" s="223"/>
      <c r="BM73" s="223"/>
      <c r="BN73" s="223"/>
      <c r="BO73" s="223"/>
      <c r="BP73" s="223"/>
      <c r="BQ73" s="220">
        <v>67</v>
      </c>
      <c r="BR73" s="225"/>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2"/>
    </row>
    <row r="74" spans="1:131" ht="26.25" customHeight="1" x14ac:dyDescent="0.15">
      <c r="A74" s="220">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3"/>
      <c r="BF74" s="223"/>
      <c r="BG74" s="223"/>
      <c r="BH74" s="223"/>
      <c r="BI74" s="223"/>
      <c r="BJ74" s="223"/>
      <c r="BK74" s="223"/>
      <c r="BL74" s="223"/>
      <c r="BM74" s="223"/>
      <c r="BN74" s="223"/>
      <c r="BO74" s="223"/>
      <c r="BP74" s="223"/>
      <c r="BQ74" s="220">
        <v>68</v>
      </c>
      <c r="BR74" s="225"/>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2"/>
    </row>
    <row r="75" spans="1:131" ht="26.25" customHeight="1" x14ac:dyDescent="0.15">
      <c r="A75" s="220">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3"/>
      <c r="BF75" s="223"/>
      <c r="BG75" s="223"/>
      <c r="BH75" s="223"/>
      <c r="BI75" s="223"/>
      <c r="BJ75" s="223"/>
      <c r="BK75" s="223"/>
      <c r="BL75" s="223"/>
      <c r="BM75" s="223"/>
      <c r="BN75" s="223"/>
      <c r="BO75" s="223"/>
      <c r="BP75" s="223"/>
      <c r="BQ75" s="220">
        <v>69</v>
      </c>
      <c r="BR75" s="225"/>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2"/>
    </row>
    <row r="76" spans="1:131" ht="26.25" customHeight="1" x14ac:dyDescent="0.15">
      <c r="A76" s="220">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3"/>
      <c r="BF76" s="223"/>
      <c r="BG76" s="223"/>
      <c r="BH76" s="223"/>
      <c r="BI76" s="223"/>
      <c r="BJ76" s="223"/>
      <c r="BK76" s="223"/>
      <c r="BL76" s="223"/>
      <c r="BM76" s="223"/>
      <c r="BN76" s="223"/>
      <c r="BO76" s="223"/>
      <c r="BP76" s="223"/>
      <c r="BQ76" s="220">
        <v>70</v>
      </c>
      <c r="BR76" s="225"/>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2"/>
    </row>
    <row r="77" spans="1:131" ht="26.25" customHeight="1" x14ac:dyDescent="0.15">
      <c r="A77" s="220">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3"/>
      <c r="BF77" s="223"/>
      <c r="BG77" s="223"/>
      <c r="BH77" s="223"/>
      <c r="BI77" s="223"/>
      <c r="BJ77" s="223"/>
      <c r="BK77" s="223"/>
      <c r="BL77" s="223"/>
      <c r="BM77" s="223"/>
      <c r="BN77" s="223"/>
      <c r="BO77" s="223"/>
      <c r="BP77" s="223"/>
      <c r="BQ77" s="220">
        <v>71</v>
      </c>
      <c r="BR77" s="225"/>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2"/>
    </row>
    <row r="78" spans="1:131" ht="26.25" customHeight="1" x14ac:dyDescent="0.15">
      <c r="A78" s="220">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3"/>
      <c r="BF78" s="223"/>
      <c r="BG78" s="223"/>
      <c r="BH78" s="223"/>
      <c r="BI78" s="223"/>
      <c r="BJ78" s="212"/>
      <c r="BK78" s="212"/>
      <c r="BL78" s="212"/>
      <c r="BM78" s="212"/>
      <c r="BN78" s="212"/>
      <c r="BO78" s="223"/>
      <c r="BP78" s="223"/>
      <c r="BQ78" s="220">
        <v>72</v>
      </c>
      <c r="BR78" s="225"/>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2"/>
    </row>
    <row r="79" spans="1:131" ht="26.25" customHeight="1" x14ac:dyDescent="0.15">
      <c r="A79" s="220">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3"/>
      <c r="BF79" s="223"/>
      <c r="BG79" s="223"/>
      <c r="BH79" s="223"/>
      <c r="BI79" s="223"/>
      <c r="BJ79" s="212"/>
      <c r="BK79" s="212"/>
      <c r="BL79" s="212"/>
      <c r="BM79" s="212"/>
      <c r="BN79" s="212"/>
      <c r="BO79" s="223"/>
      <c r="BP79" s="223"/>
      <c r="BQ79" s="220">
        <v>73</v>
      </c>
      <c r="BR79" s="225"/>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2"/>
    </row>
    <row r="80" spans="1:131" ht="26.25" customHeight="1" x14ac:dyDescent="0.15">
      <c r="A80" s="220">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3"/>
      <c r="BF80" s="223"/>
      <c r="BG80" s="223"/>
      <c r="BH80" s="223"/>
      <c r="BI80" s="223"/>
      <c r="BJ80" s="223"/>
      <c r="BK80" s="223"/>
      <c r="BL80" s="223"/>
      <c r="BM80" s="223"/>
      <c r="BN80" s="223"/>
      <c r="BO80" s="223"/>
      <c r="BP80" s="223"/>
      <c r="BQ80" s="220">
        <v>74</v>
      </c>
      <c r="BR80" s="225"/>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2"/>
    </row>
    <row r="81" spans="1:131" ht="26.25" customHeight="1" x14ac:dyDescent="0.15">
      <c r="A81" s="220">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3"/>
      <c r="BF81" s="223"/>
      <c r="BG81" s="223"/>
      <c r="BH81" s="223"/>
      <c r="BI81" s="223"/>
      <c r="BJ81" s="223"/>
      <c r="BK81" s="223"/>
      <c r="BL81" s="223"/>
      <c r="BM81" s="223"/>
      <c r="BN81" s="223"/>
      <c r="BO81" s="223"/>
      <c r="BP81" s="223"/>
      <c r="BQ81" s="220">
        <v>75</v>
      </c>
      <c r="BR81" s="225"/>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2"/>
    </row>
    <row r="82" spans="1:131" ht="26.25" customHeight="1" x14ac:dyDescent="0.15">
      <c r="A82" s="220">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3"/>
      <c r="BF82" s="223"/>
      <c r="BG82" s="223"/>
      <c r="BH82" s="223"/>
      <c r="BI82" s="223"/>
      <c r="BJ82" s="223"/>
      <c r="BK82" s="223"/>
      <c r="BL82" s="223"/>
      <c r="BM82" s="223"/>
      <c r="BN82" s="223"/>
      <c r="BO82" s="223"/>
      <c r="BP82" s="223"/>
      <c r="BQ82" s="220">
        <v>76</v>
      </c>
      <c r="BR82" s="225"/>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2"/>
    </row>
    <row r="83" spans="1:131" ht="26.25" customHeight="1" x14ac:dyDescent="0.15">
      <c r="A83" s="220">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3"/>
      <c r="BF83" s="223"/>
      <c r="BG83" s="223"/>
      <c r="BH83" s="223"/>
      <c r="BI83" s="223"/>
      <c r="BJ83" s="223"/>
      <c r="BK83" s="223"/>
      <c r="BL83" s="223"/>
      <c r="BM83" s="223"/>
      <c r="BN83" s="223"/>
      <c r="BO83" s="223"/>
      <c r="BP83" s="223"/>
      <c r="BQ83" s="220">
        <v>77</v>
      </c>
      <c r="BR83" s="225"/>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2"/>
    </row>
    <row r="84" spans="1:131" ht="26.25" customHeight="1" x14ac:dyDescent="0.15">
      <c r="A84" s="220">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3"/>
      <c r="BF84" s="223"/>
      <c r="BG84" s="223"/>
      <c r="BH84" s="223"/>
      <c r="BI84" s="223"/>
      <c r="BJ84" s="223"/>
      <c r="BK84" s="223"/>
      <c r="BL84" s="223"/>
      <c r="BM84" s="223"/>
      <c r="BN84" s="223"/>
      <c r="BO84" s="223"/>
      <c r="BP84" s="223"/>
      <c r="BQ84" s="220">
        <v>78</v>
      </c>
      <c r="BR84" s="225"/>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2"/>
    </row>
    <row r="85" spans="1:131" ht="26.25" customHeight="1" x14ac:dyDescent="0.15">
      <c r="A85" s="220">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3"/>
      <c r="BF85" s="223"/>
      <c r="BG85" s="223"/>
      <c r="BH85" s="223"/>
      <c r="BI85" s="223"/>
      <c r="BJ85" s="223"/>
      <c r="BK85" s="223"/>
      <c r="BL85" s="223"/>
      <c r="BM85" s="223"/>
      <c r="BN85" s="223"/>
      <c r="BO85" s="223"/>
      <c r="BP85" s="223"/>
      <c r="BQ85" s="220">
        <v>79</v>
      </c>
      <c r="BR85" s="225"/>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2"/>
    </row>
    <row r="86" spans="1:131" ht="26.25" customHeight="1" x14ac:dyDescent="0.15">
      <c r="A86" s="220">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3"/>
      <c r="BF86" s="223"/>
      <c r="BG86" s="223"/>
      <c r="BH86" s="223"/>
      <c r="BI86" s="223"/>
      <c r="BJ86" s="223"/>
      <c r="BK86" s="223"/>
      <c r="BL86" s="223"/>
      <c r="BM86" s="223"/>
      <c r="BN86" s="223"/>
      <c r="BO86" s="223"/>
      <c r="BP86" s="223"/>
      <c r="BQ86" s="220">
        <v>80</v>
      </c>
      <c r="BR86" s="225"/>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2"/>
    </row>
    <row r="87" spans="1:131" ht="26.25" customHeight="1" x14ac:dyDescent="0.15">
      <c r="A87" s="226">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3"/>
      <c r="BF87" s="223"/>
      <c r="BG87" s="223"/>
      <c r="BH87" s="223"/>
      <c r="BI87" s="223"/>
      <c r="BJ87" s="223"/>
      <c r="BK87" s="223"/>
      <c r="BL87" s="223"/>
      <c r="BM87" s="223"/>
      <c r="BN87" s="223"/>
      <c r="BO87" s="223"/>
      <c r="BP87" s="223"/>
      <c r="BQ87" s="220">
        <v>81</v>
      </c>
      <c r="BR87" s="225"/>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2"/>
    </row>
    <row r="88" spans="1:131" ht="26.25" customHeight="1" thickBot="1" x14ac:dyDescent="0.2">
      <c r="A88" s="222" t="s">
        <v>377</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6631</v>
      </c>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3"/>
      <c r="BF88" s="223"/>
      <c r="BG88" s="223"/>
      <c r="BH88" s="223"/>
      <c r="BI88" s="223"/>
      <c r="BJ88" s="223"/>
      <c r="BK88" s="223"/>
      <c r="BL88" s="223"/>
      <c r="BM88" s="223"/>
      <c r="BN88" s="223"/>
      <c r="BO88" s="223"/>
      <c r="BP88" s="223"/>
      <c r="BQ88" s="220">
        <v>82</v>
      </c>
      <c r="BR88" s="225"/>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150</v>
      </c>
      <c r="CS102" s="989"/>
      <c r="CT102" s="989"/>
      <c r="CU102" s="989"/>
      <c r="CV102" s="990"/>
      <c r="CW102" s="988" t="s">
        <v>545</v>
      </c>
      <c r="CX102" s="989"/>
      <c r="CY102" s="989"/>
      <c r="CZ102" s="989"/>
      <c r="DA102" s="990"/>
      <c r="DB102" s="988" t="s">
        <v>545</v>
      </c>
      <c r="DC102" s="989"/>
      <c r="DD102" s="989"/>
      <c r="DE102" s="989"/>
      <c r="DF102" s="990"/>
      <c r="DG102" s="988" t="s">
        <v>545</v>
      </c>
      <c r="DH102" s="989"/>
      <c r="DI102" s="989"/>
      <c r="DJ102" s="989"/>
      <c r="DK102" s="990"/>
      <c r="DL102" s="988" t="s">
        <v>545</v>
      </c>
      <c r="DM102" s="989"/>
      <c r="DN102" s="989"/>
      <c r="DO102" s="989"/>
      <c r="DP102" s="990"/>
      <c r="DQ102" s="988" t="s">
        <v>545</v>
      </c>
      <c r="DR102" s="989"/>
      <c r="DS102" s="989"/>
      <c r="DT102" s="989"/>
      <c r="DU102" s="990"/>
      <c r="DV102" s="973"/>
      <c r="DW102" s="974"/>
      <c r="DX102" s="974"/>
      <c r="DY102" s="974"/>
      <c r="DZ102" s="975"/>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2" customFormat="1" ht="26.25" customHeight="1" x14ac:dyDescent="0.15">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294</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294</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294</v>
      </c>
      <c r="DR109" s="932"/>
      <c r="DS109" s="932"/>
      <c r="DT109" s="932"/>
      <c r="DU109" s="933"/>
      <c r="DV109" s="934" t="s">
        <v>411</v>
      </c>
      <c r="DW109" s="932"/>
      <c r="DX109" s="932"/>
      <c r="DY109" s="932"/>
      <c r="DZ109" s="965"/>
    </row>
    <row r="110" spans="1:131" s="212" customFormat="1" ht="26.25" customHeight="1" x14ac:dyDescent="0.15">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1666914</v>
      </c>
      <c r="AB110" s="925"/>
      <c r="AC110" s="925"/>
      <c r="AD110" s="925"/>
      <c r="AE110" s="926"/>
      <c r="AF110" s="927">
        <v>1572968</v>
      </c>
      <c r="AG110" s="925"/>
      <c r="AH110" s="925"/>
      <c r="AI110" s="925"/>
      <c r="AJ110" s="926"/>
      <c r="AK110" s="927">
        <v>1701459</v>
      </c>
      <c r="AL110" s="925"/>
      <c r="AM110" s="925"/>
      <c r="AN110" s="925"/>
      <c r="AO110" s="926"/>
      <c r="AP110" s="928">
        <v>23.5</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15932745</v>
      </c>
      <c r="BR110" s="878"/>
      <c r="BS110" s="878"/>
      <c r="BT110" s="878"/>
      <c r="BU110" s="878"/>
      <c r="BV110" s="878">
        <v>16201779</v>
      </c>
      <c r="BW110" s="878"/>
      <c r="BX110" s="878"/>
      <c r="BY110" s="878"/>
      <c r="BZ110" s="878"/>
      <c r="CA110" s="878">
        <v>16617382</v>
      </c>
      <c r="CB110" s="878"/>
      <c r="CC110" s="878"/>
      <c r="CD110" s="878"/>
      <c r="CE110" s="878"/>
      <c r="CF110" s="902">
        <v>229.6</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2" customFormat="1" ht="26.25" customHeight="1" x14ac:dyDescent="0.15">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2" customFormat="1" ht="26.25" customHeight="1" x14ac:dyDescent="0.15">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2657948</v>
      </c>
      <c r="BR112" s="853"/>
      <c r="BS112" s="853"/>
      <c r="BT112" s="853"/>
      <c r="BU112" s="853"/>
      <c r="BV112" s="853">
        <v>2566100</v>
      </c>
      <c r="BW112" s="853"/>
      <c r="BX112" s="853"/>
      <c r="BY112" s="853"/>
      <c r="BZ112" s="853"/>
      <c r="CA112" s="853">
        <v>2394066</v>
      </c>
      <c r="CB112" s="853"/>
      <c r="CC112" s="853"/>
      <c r="CD112" s="853"/>
      <c r="CE112" s="853"/>
      <c r="CF112" s="911">
        <v>33.1</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2" customFormat="1" ht="26.25" customHeight="1" x14ac:dyDescent="0.15">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322876</v>
      </c>
      <c r="AB113" s="955"/>
      <c r="AC113" s="955"/>
      <c r="AD113" s="955"/>
      <c r="AE113" s="956"/>
      <c r="AF113" s="957">
        <v>320315</v>
      </c>
      <c r="AG113" s="955"/>
      <c r="AH113" s="955"/>
      <c r="AI113" s="955"/>
      <c r="AJ113" s="956"/>
      <c r="AK113" s="957">
        <v>300169</v>
      </c>
      <c r="AL113" s="955"/>
      <c r="AM113" s="955"/>
      <c r="AN113" s="955"/>
      <c r="AO113" s="956"/>
      <c r="AP113" s="958">
        <v>4.0999999999999996</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2" customFormat="1" ht="26.25" customHeight="1" x14ac:dyDescent="0.15">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3022962</v>
      </c>
      <c r="BR114" s="853"/>
      <c r="BS114" s="853"/>
      <c r="BT114" s="853"/>
      <c r="BU114" s="853"/>
      <c r="BV114" s="853">
        <v>2984203</v>
      </c>
      <c r="BW114" s="853"/>
      <c r="BX114" s="853"/>
      <c r="BY114" s="853"/>
      <c r="BZ114" s="853"/>
      <c r="CA114" s="853">
        <v>2998005</v>
      </c>
      <c r="CB114" s="853"/>
      <c r="CC114" s="853"/>
      <c r="CD114" s="853"/>
      <c r="CE114" s="853"/>
      <c r="CF114" s="911">
        <v>41.4</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2" customFormat="1" ht="26.25" customHeight="1" x14ac:dyDescent="0.15">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2" customFormat="1" ht="26.25" customHeight="1" x14ac:dyDescent="0.15">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v>743</v>
      </c>
      <c r="AL116" s="816"/>
      <c r="AM116" s="816"/>
      <c r="AN116" s="816"/>
      <c r="AO116" s="817"/>
      <c r="AP116" s="860">
        <v>0</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2"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1989790</v>
      </c>
      <c r="AB117" s="939"/>
      <c r="AC117" s="939"/>
      <c r="AD117" s="939"/>
      <c r="AE117" s="940"/>
      <c r="AF117" s="941">
        <v>1893283</v>
      </c>
      <c r="AG117" s="939"/>
      <c r="AH117" s="939"/>
      <c r="AI117" s="939"/>
      <c r="AJ117" s="940"/>
      <c r="AK117" s="941">
        <v>2002371</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2" customFormat="1" ht="26.25" customHeight="1" x14ac:dyDescent="0.15">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294</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2" customFormat="1" ht="26.25" customHeight="1" x14ac:dyDescent="0.15">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3" t="s">
        <v>177</v>
      </c>
      <c r="BA119" s="233"/>
      <c r="BB119" s="233"/>
      <c r="BC119" s="233"/>
      <c r="BD119" s="233"/>
      <c r="BE119" s="233"/>
      <c r="BF119" s="233"/>
      <c r="BG119" s="233"/>
      <c r="BH119" s="233"/>
      <c r="BI119" s="233"/>
      <c r="BJ119" s="233"/>
      <c r="BK119" s="233"/>
      <c r="BL119" s="233"/>
      <c r="BM119" s="233"/>
      <c r="BN119" s="233"/>
      <c r="BO119" s="913" t="s">
        <v>441</v>
      </c>
      <c r="BP119" s="914"/>
      <c r="BQ119" s="915">
        <v>21613655</v>
      </c>
      <c r="BR119" s="881"/>
      <c r="BS119" s="881"/>
      <c r="BT119" s="881"/>
      <c r="BU119" s="881"/>
      <c r="BV119" s="881">
        <v>21752082</v>
      </c>
      <c r="BW119" s="881"/>
      <c r="BX119" s="881"/>
      <c r="BY119" s="881"/>
      <c r="BZ119" s="881"/>
      <c r="CA119" s="881">
        <v>22009453</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2" customFormat="1" ht="26.25" customHeight="1" x14ac:dyDescent="0.15">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10553502</v>
      </c>
      <c r="BR120" s="878"/>
      <c r="BS120" s="878"/>
      <c r="BT120" s="878"/>
      <c r="BU120" s="878"/>
      <c r="BV120" s="878">
        <v>11084312</v>
      </c>
      <c r="BW120" s="878"/>
      <c r="BX120" s="878"/>
      <c r="BY120" s="878"/>
      <c r="BZ120" s="878"/>
      <c r="CA120" s="878">
        <v>10671630</v>
      </c>
      <c r="CB120" s="878"/>
      <c r="CC120" s="878"/>
      <c r="CD120" s="878"/>
      <c r="CE120" s="878"/>
      <c r="CF120" s="902">
        <v>147.5</v>
      </c>
      <c r="CG120" s="903"/>
      <c r="CH120" s="903"/>
      <c r="CI120" s="903"/>
      <c r="CJ120" s="903"/>
      <c r="CK120" s="904" t="s">
        <v>445</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2303825</v>
      </c>
      <c r="DH120" s="878"/>
      <c r="DI120" s="878"/>
      <c r="DJ120" s="878"/>
      <c r="DK120" s="878"/>
      <c r="DL120" s="878">
        <v>2248981</v>
      </c>
      <c r="DM120" s="878"/>
      <c r="DN120" s="878"/>
      <c r="DO120" s="878"/>
      <c r="DP120" s="878"/>
      <c r="DQ120" s="878">
        <v>2114602</v>
      </c>
      <c r="DR120" s="878"/>
      <c r="DS120" s="878"/>
      <c r="DT120" s="878"/>
      <c r="DU120" s="878"/>
      <c r="DV120" s="879">
        <v>29.2</v>
      </c>
      <c r="DW120" s="879"/>
      <c r="DX120" s="879"/>
      <c r="DY120" s="879"/>
      <c r="DZ120" s="880"/>
    </row>
    <row r="121" spans="1:130" s="212" customFormat="1" ht="26.25" customHeight="1" x14ac:dyDescent="0.15">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291070</v>
      </c>
      <c r="BR121" s="853"/>
      <c r="BS121" s="853"/>
      <c r="BT121" s="853"/>
      <c r="BU121" s="853"/>
      <c r="BV121" s="853">
        <v>265760</v>
      </c>
      <c r="BW121" s="853"/>
      <c r="BX121" s="853"/>
      <c r="BY121" s="853"/>
      <c r="BZ121" s="853"/>
      <c r="CA121" s="853">
        <v>240450</v>
      </c>
      <c r="CB121" s="853"/>
      <c r="CC121" s="853"/>
      <c r="CD121" s="853"/>
      <c r="CE121" s="853"/>
      <c r="CF121" s="911">
        <v>3.3</v>
      </c>
      <c r="CG121" s="912"/>
      <c r="CH121" s="912"/>
      <c r="CI121" s="912"/>
      <c r="CJ121" s="912"/>
      <c r="CK121" s="905"/>
      <c r="CL121" s="891"/>
      <c r="CM121" s="891"/>
      <c r="CN121" s="891"/>
      <c r="CO121" s="892"/>
      <c r="CP121" s="871" t="s">
        <v>392</v>
      </c>
      <c r="CQ121" s="872"/>
      <c r="CR121" s="872"/>
      <c r="CS121" s="872"/>
      <c r="CT121" s="872"/>
      <c r="CU121" s="872"/>
      <c r="CV121" s="872"/>
      <c r="CW121" s="872"/>
      <c r="CX121" s="872"/>
      <c r="CY121" s="872"/>
      <c r="CZ121" s="872"/>
      <c r="DA121" s="872"/>
      <c r="DB121" s="872"/>
      <c r="DC121" s="872"/>
      <c r="DD121" s="872"/>
      <c r="DE121" s="872"/>
      <c r="DF121" s="873"/>
      <c r="DG121" s="852">
        <v>354123</v>
      </c>
      <c r="DH121" s="853"/>
      <c r="DI121" s="853"/>
      <c r="DJ121" s="853"/>
      <c r="DK121" s="853"/>
      <c r="DL121" s="853">
        <v>317119</v>
      </c>
      <c r="DM121" s="853"/>
      <c r="DN121" s="853"/>
      <c r="DO121" s="853"/>
      <c r="DP121" s="853"/>
      <c r="DQ121" s="853">
        <v>279464</v>
      </c>
      <c r="DR121" s="853"/>
      <c r="DS121" s="853"/>
      <c r="DT121" s="853"/>
      <c r="DU121" s="853"/>
      <c r="DV121" s="830">
        <v>3.9</v>
      </c>
      <c r="DW121" s="830"/>
      <c r="DX121" s="830"/>
      <c r="DY121" s="830"/>
      <c r="DZ121" s="831"/>
    </row>
    <row r="122" spans="1:130" s="212" customFormat="1" ht="26.25" customHeight="1" x14ac:dyDescent="0.15">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14247642</v>
      </c>
      <c r="BR122" s="881"/>
      <c r="BS122" s="881"/>
      <c r="BT122" s="881"/>
      <c r="BU122" s="881"/>
      <c r="BV122" s="881">
        <v>15119518</v>
      </c>
      <c r="BW122" s="881"/>
      <c r="BX122" s="881"/>
      <c r="BY122" s="881"/>
      <c r="BZ122" s="881"/>
      <c r="CA122" s="881">
        <v>15515207</v>
      </c>
      <c r="CB122" s="881"/>
      <c r="CC122" s="881"/>
      <c r="CD122" s="881"/>
      <c r="CE122" s="881"/>
      <c r="CF122" s="882">
        <v>214.4</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2" customFormat="1" ht="26.25" customHeight="1" x14ac:dyDescent="0.15">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3" t="s">
        <v>177</v>
      </c>
      <c r="BA123" s="233"/>
      <c r="BB123" s="233"/>
      <c r="BC123" s="233"/>
      <c r="BD123" s="233"/>
      <c r="BE123" s="233"/>
      <c r="BF123" s="233"/>
      <c r="BG123" s="233"/>
      <c r="BH123" s="233"/>
      <c r="BI123" s="233"/>
      <c r="BJ123" s="233"/>
      <c r="BK123" s="233"/>
      <c r="BL123" s="233"/>
      <c r="BM123" s="233"/>
      <c r="BN123" s="233"/>
      <c r="BO123" s="913" t="s">
        <v>449</v>
      </c>
      <c r="BP123" s="914"/>
      <c r="BQ123" s="868">
        <v>25092214</v>
      </c>
      <c r="BR123" s="869"/>
      <c r="BS123" s="869"/>
      <c r="BT123" s="869"/>
      <c r="BU123" s="869"/>
      <c r="BV123" s="869">
        <v>26469590</v>
      </c>
      <c r="BW123" s="869"/>
      <c r="BX123" s="869"/>
      <c r="BY123" s="869"/>
      <c r="BZ123" s="869"/>
      <c r="CA123" s="869">
        <v>26427287</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2" customFormat="1" ht="26.25" customHeight="1" thickBot="1" x14ac:dyDescent="0.2">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2" customFormat="1" ht="26.25" customHeight="1" x14ac:dyDescent="0.15">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2" customFormat="1" ht="26.25" customHeight="1" thickBot="1" x14ac:dyDescent="0.2">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2" customFormat="1" ht="26.25" customHeight="1" x14ac:dyDescent="0.15">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14"/>
      <c r="AV127" s="214"/>
      <c r="AW127" s="214"/>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14"/>
      <c r="CB127" s="214"/>
      <c r="CC127" s="214"/>
      <c r="CD127" s="237"/>
      <c r="CE127" s="237"/>
      <c r="CF127" s="237"/>
      <c r="CG127" s="214"/>
      <c r="CH127" s="214"/>
      <c r="CI127" s="214"/>
      <c r="CJ127" s="236"/>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2" customFormat="1" ht="26.25" customHeight="1" thickBot="1" x14ac:dyDescent="0.2">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26216</v>
      </c>
      <c r="AB128" s="837"/>
      <c r="AC128" s="837"/>
      <c r="AD128" s="837"/>
      <c r="AE128" s="838"/>
      <c r="AF128" s="839">
        <v>25540</v>
      </c>
      <c r="AG128" s="837"/>
      <c r="AH128" s="837"/>
      <c r="AI128" s="837"/>
      <c r="AJ128" s="838"/>
      <c r="AK128" s="839">
        <v>42394</v>
      </c>
      <c r="AL128" s="837"/>
      <c r="AM128" s="837"/>
      <c r="AN128" s="837"/>
      <c r="AO128" s="838"/>
      <c r="AP128" s="840"/>
      <c r="AQ128" s="841"/>
      <c r="AR128" s="841"/>
      <c r="AS128" s="841"/>
      <c r="AT128" s="842"/>
      <c r="AU128" s="214"/>
      <c r="AV128" s="214"/>
      <c r="AW128" s="214"/>
      <c r="AX128" s="843" t="s">
        <v>463</v>
      </c>
      <c r="AY128" s="844"/>
      <c r="AZ128" s="844"/>
      <c r="BA128" s="844"/>
      <c r="BB128" s="844"/>
      <c r="BC128" s="844"/>
      <c r="BD128" s="844"/>
      <c r="BE128" s="845"/>
      <c r="BF128" s="822" t="s">
        <v>122</v>
      </c>
      <c r="BG128" s="823"/>
      <c r="BH128" s="823"/>
      <c r="BI128" s="823"/>
      <c r="BJ128" s="823"/>
      <c r="BK128" s="823"/>
      <c r="BL128" s="846"/>
      <c r="BM128" s="822">
        <v>13.55</v>
      </c>
      <c r="BN128" s="823"/>
      <c r="BO128" s="823"/>
      <c r="BP128" s="823"/>
      <c r="BQ128" s="823"/>
      <c r="BR128" s="823"/>
      <c r="BS128" s="846"/>
      <c r="BT128" s="822">
        <v>20</v>
      </c>
      <c r="BU128" s="823"/>
      <c r="BV128" s="823"/>
      <c r="BW128" s="823"/>
      <c r="BX128" s="823"/>
      <c r="BY128" s="823"/>
      <c r="BZ128" s="824"/>
      <c r="CA128" s="237"/>
      <c r="CB128" s="237"/>
      <c r="CC128" s="237"/>
      <c r="CD128" s="237"/>
      <c r="CE128" s="237"/>
      <c r="CF128" s="237"/>
      <c r="CG128" s="214"/>
      <c r="CH128" s="214"/>
      <c r="CI128" s="214"/>
      <c r="CJ128" s="236"/>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2"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8624571</v>
      </c>
      <c r="AB129" s="816"/>
      <c r="AC129" s="816"/>
      <c r="AD129" s="816"/>
      <c r="AE129" s="817"/>
      <c r="AF129" s="818">
        <v>8596957</v>
      </c>
      <c r="AG129" s="816"/>
      <c r="AH129" s="816"/>
      <c r="AI129" s="816"/>
      <c r="AJ129" s="817"/>
      <c r="AK129" s="818">
        <v>8846039</v>
      </c>
      <c r="AL129" s="816"/>
      <c r="AM129" s="816"/>
      <c r="AN129" s="816"/>
      <c r="AO129" s="817"/>
      <c r="AP129" s="819"/>
      <c r="AQ129" s="820"/>
      <c r="AR129" s="820"/>
      <c r="AS129" s="820"/>
      <c r="AT129" s="821"/>
      <c r="AU129" s="215"/>
      <c r="AV129" s="215"/>
      <c r="AW129" s="215"/>
      <c r="AX129" s="787" t="s">
        <v>466</v>
      </c>
      <c r="AY129" s="788"/>
      <c r="AZ129" s="788"/>
      <c r="BA129" s="788"/>
      <c r="BB129" s="788"/>
      <c r="BC129" s="788"/>
      <c r="BD129" s="788"/>
      <c r="BE129" s="789"/>
      <c r="BF129" s="806" t="s">
        <v>122</v>
      </c>
      <c r="BG129" s="807"/>
      <c r="BH129" s="807"/>
      <c r="BI129" s="807"/>
      <c r="BJ129" s="807"/>
      <c r="BK129" s="807"/>
      <c r="BL129" s="808"/>
      <c r="BM129" s="806">
        <v>18.55</v>
      </c>
      <c r="BN129" s="807"/>
      <c r="BO129" s="807"/>
      <c r="BP129" s="807"/>
      <c r="BQ129" s="807"/>
      <c r="BR129" s="807"/>
      <c r="BS129" s="808"/>
      <c r="BT129" s="806">
        <v>30</v>
      </c>
      <c r="BU129" s="807"/>
      <c r="BV129" s="807"/>
      <c r="BW129" s="807"/>
      <c r="BX129" s="807"/>
      <c r="BY129" s="807"/>
      <c r="BZ129" s="80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1709517</v>
      </c>
      <c r="AB130" s="816"/>
      <c r="AC130" s="816"/>
      <c r="AD130" s="816"/>
      <c r="AE130" s="817"/>
      <c r="AF130" s="818">
        <v>1552005</v>
      </c>
      <c r="AG130" s="816"/>
      <c r="AH130" s="816"/>
      <c r="AI130" s="816"/>
      <c r="AJ130" s="817"/>
      <c r="AK130" s="818">
        <v>1608721</v>
      </c>
      <c r="AL130" s="816"/>
      <c r="AM130" s="816"/>
      <c r="AN130" s="816"/>
      <c r="AO130" s="817"/>
      <c r="AP130" s="819"/>
      <c r="AQ130" s="820"/>
      <c r="AR130" s="820"/>
      <c r="AS130" s="820"/>
      <c r="AT130" s="821"/>
      <c r="AU130" s="215"/>
      <c r="AV130" s="215"/>
      <c r="AW130" s="215"/>
      <c r="AX130" s="787" t="s">
        <v>469</v>
      </c>
      <c r="AY130" s="788"/>
      <c r="AZ130" s="788"/>
      <c r="BA130" s="788"/>
      <c r="BB130" s="788"/>
      <c r="BC130" s="788"/>
      <c r="BD130" s="788"/>
      <c r="BE130" s="789"/>
      <c r="BF130" s="790">
        <v>4.3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6915054</v>
      </c>
      <c r="AB131" s="800"/>
      <c r="AC131" s="800"/>
      <c r="AD131" s="800"/>
      <c r="AE131" s="801"/>
      <c r="AF131" s="802">
        <v>7044952</v>
      </c>
      <c r="AG131" s="800"/>
      <c r="AH131" s="800"/>
      <c r="AI131" s="800"/>
      <c r="AJ131" s="801"/>
      <c r="AK131" s="802">
        <v>7237318</v>
      </c>
      <c r="AL131" s="800"/>
      <c r="AM131" s="800"/>
      <c r="AN131" s="800"/>
      <c r="AO131" s="801"/>
      <c r="AP131" s="803"/>
      <c r="AQ131" s="804"/>
      <c r="AR131" s="804"/>
      <c r="AS131" s="804"/>
      <c r="AT131" s="805"/>
      <c r="AU131" s="215"/>
      <c r="AV131" s="215"/>
      <c r="AW131" s="215"/>
      <c r="AX131" s="765" t="s">
        <v>471</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3.6739698629999999</v>
      </c>
      <c r="AB132" s="781"/>
      <c r="AC132" s="781"/>
      <c r="AD132" s="781"/>
      <c r="AE132" s="782"/>
      <c r="AF132" s="783">
        <v>4.48176226</v>
      </c>
      <c r="AG132" s="781"/>
      <c r="AH132" s="781"/>
      <c r="AI132" s="781"/>
      <c r="AJ132" s="782"/>
      <c r="AK132" s="783">
        <v>4.8534001130000002</v>
      </c>
      <c r="AL132" s="781"/>
      <c r="AM132" s="781"/>
      <c r="AN132" s="781"/>
      <c r="AO132" s="782"/>
      <c r="AP132" s="784"/>
      <c r="AQ132" s="785"/>
      <c r="AR132" s="785"/>
      <c r="AS132" s="785"/>
      <c r="AT132" s="78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3.3</v>
      </c>
      <c r="AB133" s="760"/>
      <c r="AC133" s="760"/>
      <c r="AD133" s="760"/>
      <c r="AE133" s="761"/>
      <c r="AF133" s="759">
        <v>3.8</v>
      </c>
      <c r="AG133" s="760"/>
      <c r="AH133" s="760"/>
      <c r="AI133" s="760"/>
      <c r="AJ133" s="761"/>
      <c r="AK133" s="759">
        <v>4.3</v>
      </c>
      <c r="AL133" s="760"/>
      <c r="AM133" s="760"/>
      <c r="AN133" s="760"/>
      <c r="AO133" s="761"/>
      <c r="AP133" s="762"/>
      <c r="AQ133" s="763"/>
      <c r="AR133" s="763"/>
      <c r="AS133" s="763"/>
      <c r="AT133" s="76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hr6YLtLnI4Br3Yf75Mdvs0diOL/o0Q0xOu3PHPF4lfxH1vMhUnS6RWWdiqCfKV5mrBzSJ5ksW6S8oAPO7HN6g==" saltValue="IWz4e6PiKPnEzwZs7CrpW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gEFOAnX/c1qZyM0bD71KU3rI+cEkT0Me92fv4+LK6t9xA+W+XOgs6Hkn6i0rjfhzf0O54m5j/bzNSMBhYTTy9A==" saltValue="p4/LPbJd8eP/bLxHPcGFZ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P8MknohpDpYOOdPoGooZuexUk4fq6mIrbBlOOYDqFrFLTY7DwsNfst30g8RKJjtO5AIyGiAtjCxzGXu7m9Y4A==" saltValue="5eeITg301M6g4HDAqhD34A==" spinCount="100000" sheet="1" objects="1" scenarios="1"/>
  <dataConsolidate/>
  <phoneticPr fontId="2"/>
  <printOptions horizontalCentered="1" verticalCentered="1"/>
  <pageMargins left="0" right="0" top="0" bottom="0" header="0" footer="0"/>
  <pageSetup paperSize="8" scale="69"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activeCell="AK14" sqref="AK14:AN14"/>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54" t="s">
        <v>478</v>
      </c>
      <c r="AP7" s="253"/>
      <c r="AQ7" s="254" t="s">
        <v>479</v>
      </c>
      <c r="AR7" s="255"/>
    </row>
    <row r="8" spans="1:46" x14ac:dyDescent="0.15">
      <c r="A8" s="247"/>
      <c r="AK8" s="256"/>
      <c r="AL8" s="257"/>
      <c r="AM8" s="257"/>
      <c r="AN8" s="258"/>
      <c r="AO8" s="1155"/>
      <c r="AP8" s="259" t="s">
        <v>480</v>
      </c>
      <c r="AQ8" s="260" t="s">
        <v>481</v>
      </c>
      <c r="AR8" s="261" t="s">
        <v>482</v>
      </c>
    </row>
    <row r="9" spans="1:46" x14ac:dyDescent="0.15">
      <c r="A9" s="247"/>
      <c r="AK9" s="1166" t="s">
        <v>483</v>
      </c>
      <c r="AL9" s="1167"/>
      <c r="AM9" s="1167"/>
      <c r="AN9" s="1168"/>
      <c r="AO9" s="262">
        <v>2959844</v>
      </c>
      <c r="AP9" s="262">
        <v>136097</v>
      </c>
      <c r="AQ9" s="263">
        <v>105759</v>
      </c>
      <c r="AR9" s="264">
        <v>28.7</v>
      </c>
    </row>
    <row r="10" spans="1:46" ht="13.5" customHeight="1" x14ac:dyDescent="0.15">
      <c r="A10" s="247"/>
      <c r="AK10" s="1166" t="s">
        <v>484</v>
      </c>
      <c r="AL10" s="1167"/>
      <c r="AM10" s="1167"/>
      <c r="AN10" s="1168"/>
      <c r="AO10" s="265">
        <v>2119</v>
      </c>
      <c r="AP10" s="265">
        <v>97</v>
      </c>
      <c r="AQ10" s="266">
        <v>10117</v>
      </c>
      <c r="AR10" s="267">
        <v>-99</v>
      </c>
    </row>
    <row r="11" spans="1:46" ht="13.5" customHeight="1" x14ac:dyDescent="0.15">
      <c r="A11" s="247"/>
      <c r="AK11" s="1166" t="s">
        <v>485</v>
      </c>
      <c r="AL11" s="1167"/>
      <c r="AM11" s="1167"/>
      <c r="AN11" s="1168"/>
      <c r="AO11" s="265" t="s">
        <v>486</v>
      </c>
      <c r="AP11" s="265" t="s">
        <v>486</v>
      </c>
      <c r="AQ11" s="266">
        <v>1625</v>
      </c>
      <c r="AR11" s="267" t="s">
        <v>486</v>
      </c>
    </row>
    <row r="12" spans="1:46" ht="13.5" customHeight="1" x14ac:dyDescent="0.15">
      <c r="A12" s="247"/>
      <c r="AK12" s="1166" t="s">
        <v>487</v>
      </c>
      <c r="AL12" s="1167"/>
      <c r="AM12" s="1167"/>
      <c r="AN12" s="1168"/>
      <c r="AO12" s="265" t="s">
        <v>486</v>
      </c>
      <c r="AP12" s="265" t="s">
        <v>486</v>
      </c>
      <c r="AQ12" s="266">
        <v>17</v>
      </c>
      <c r="AR12" s="267" t="s">
        <v>486</v>
      </c>
    </row>
    <row r="13" spans="1:46" ht="13.5" customHeight="1" x14ac:dyDescent="0.15">
      <c r="A13" s="247"/>
      <c r="AK13" s="1166" t="s">
        <v>488</v>
      </c>
      <c r="AL13" s="1167"/>
      <c r="AM13" s="1167"/>
      <c r="AN13" s="1168"/>
      <c r="AO13" s="265">
        <v>144585</v>
      </c>
      <c r="AP13" s="265">
        <v>6648</v>
      </c>
      <c r="AQ13" s="266">
        <v>4122</v>
      </c>
      <c r="AR13" s="267">
        <v>61.3</v>
      </c>
    </row>
    <row r="14" spans="1:46" ht="13.5" customHeight="1" x14ac:dyDescent="0.15">
      <c r="A14" s="247"/>
      <c r="AK14" s="1166" t="s">
        <v>489</v>
      </c>
      <c r="AL14" s="1167"/>
      <c r="AM14" s="1167"/>
      <c r="AN14" s="1168"/>
      <c r="AO14" s="265">
        <v>74293</v>
      </c>
      <c r="AP14" s="265">
        <v>3416</v>
      </c>
      <c r="AQ14" s="266">
        <v>2482</v>
      </c>
      <c r="AR14" s="267">
        <v>37.6</v>
      </c>
    </row>
    <row r="15" spans="1:46" ht="13.5" customHeight="1" x14ac:dyDescent="0.15">
      <c r="A15" s="247"/>
      <c r="AK15" s="1169" t="s">
        <v>490</v>
      </c>
      <c r="AL15" s="1170"/>
      <c r="AM15" s="1170"/>
      <c r="AN15" s="1171"/>
      <c r="AO15" s="265">
        <v>-179145</v>
      </c>
      <c r="AP15" s="265">
        <v>-8237</v>
      </c>
      <c r="AQ15" s="266">
        <v>-6906</v>
      </c>
      <c r="AR15" s="267">
        <v>19.3</v>
      </c>
    </row>
    <row r="16" spans="1:46" x14ac:dyDescent="0.15">
      <c r="A16" s="247"/>
      <c r="AK16" s="1169" t="s">
        <v>177</v>
      </c>
      <c r="AL16" s="1170"/>
      <c r="AM16" s="1170"/>
      <c r="AN16" s="1171"/>
      <c r="AO16" s="265">
        <v>3001696</v>
      </c>
      <c r="AP16" s="265">
        <v>138022</v>
      </c>
      <c r="AQ16" s="266">
        <v>117215</v>
      </c>
      <c r="AR16" s="267">
        <v>17.8</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72" t="s">
        <v>495</v>
      </c>
      <c r="AL21" s="1173"/>
      <c r="AM21" s="1173"/>
      <c r="AN21" s="1174"/>
      <c r="AO21" s="277">
        <v>13.43</v>
      </c>
      <c r="AP21" s="278">
        <v>10.35</v>
      </c>
      <c r="AQ21" s="279">
        <v>3.08</v>
      </c>
      <c r="AS21" s="280"/>
      <c r="AT21" s="276"/>
    </row>
    <row r="22" spans="1:46" s="248" customFormat="1" x14ac:dyDescent="0.15">
      <c r="A22" s="276"/>
      <c r="AK22" s="1172" t="s">
        <v>496</v>
      </c>
      <c r="AL22" s="1173"/>
      <c r="AM22" s="1173"/>
      <c r="AN22" s="1174"/>
      <c r="AO22" s="281">
        <v>100</v>
      </c>
      <c r="AP22" s="282">
        <v>97.1</v>
      </c>
      <c r="AQ22" s="283">
        <v>2.9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54" t="s">
        <v>478</v>
      </c>
      <c r="AP30" s="253"/>
      <c r="AQ30" s="254" t="s">
        <v>479</v>
      </c>
      <c r="AR30" s="255"/>
    </row>
    <row r="31" spans="1:46" x14ac:dyDescent="0.15">
      <c r="A31" s="247"/>
      <c r="AK31" s="256"/>
      <c r="AL31" s="257"/>
      <c r="AM31" s="257"/>
      <c r="AN31" s="258"/>
      <c r="AO31" s="1155"/>
      <c r="AP31" s="259" t="s">
        <v>480</v>
      </c>
      <c r="AQ31" s="260" t="s">
        <v>481</v>
      </c>
      <c r="AR31" s="261" t="s">
        <v>482</v>
      </c>
    </row>
    <row r="32" spans="1:46" ht="27" customHeight="1" x14ac:dyDescent="0.15">
      <c r="A32" s="247"/>
      <c r="AK32" s="1156" t="s">
        <v>500</v>
      </c>
      <c r="AL32" s="1157"/>
      <c r="AM32" s="1157"/>
      <c r="AN32" s="1158"/>
      <c r="AO32" s="291">
        <v>1701459</v>
      </c>
      <c r="AP32" s="291">
        <v>78235</v>
      </c>
      <c r="AQ32" s="292">
        <v>71795</v>
      </c>
      <c r="AR32" s="293">
        <v>9</v>
      </c>
    </row>
    <row r="33" spans="1:46" ht="13.5" customHeight="1" x14ac:dyDescent="0.15">
      <c r="A33" s="247"/>
      <c r="AK33" s="1156" t="s">
        <v>501</v>
      </c>
      <c r="AL33" s="1157"/>
      <c r="AM33" s="1157"/>
      <c r="AN33" s="1158"/>
      <c r="AO33" s="291" t="s">
        <v>486</v>
      </c>
      <c r="AP33" s="291" t="s">
        <v>486</v>
      </c>
      <c r="AQ33" s="292" t="s">
        <v>486</v>
      </c>
      <c r="AR33" s="293" t="s">
        <v>486</v>
      </c>
    </row>
    <row r="34" spans="1:46" ht="27" customHeight="1" x14ac:dyDescent="0.15">
      <c r="A34" s="247"/>
      <c r="AK34" s="1156" t="s">
        <v>502</v>
      </c>
      <c r="AL34" s="1157"/>
      <c r="AM34" s="1157"/>
      <c r="AN34" s="1158"/>
      <c r="AO34" s="291" t="s">
        <v>486</v>
      </c>
      <c r="AP34" s="291" t="s">
        <v>486</v>
      </c>
      <c r="AQ34" s="292" t="s">
        <v>486</v>
      </c>
      <c r="AR34" s="293" t="s">
        <v>486</v>
      </c>
    </row>
    <row r="35" spans="1:46" ht="27" customHeight="1" x14ac:dyDescent="0.15">
      <c r="A35" s="247"/>
      <c r="AK35" s="1156" t="s">
        <v>503</v>
      </c>
      <c r="AL35" s="1157"/>
      <c r="AM35" s="1157"/>
      <c r="AN35" s="1158"/>
      <c r="AO35" s="291">
        <v>300169</v>
      </c>
      <c r="AP35" s="291">
        <v>13802</v>
      </c>
      <c r="AQ35" s="292">
        <v>17107</v>
      </c>
      <c r="AR35" s="293">
        <v>-19.3</v>
      </c>
    </row>
    <row r="36" spans="1:46" ht="27" customHeight="1" x14ac:dyDescent="0.15">
      <c r="A36" s="247"/>
      <c r="AK36" s="1156" t="s">
        <v>504</v>
      </c>
      <c r="AL36" s="1157"/>
      <c r="AM36" s="1157"/>
      <c r="AN36" s="1158"/>
      <c r="AO36" s="291" t="s">
        <v>486</v>
      </c>
      <c r="AP36" s="291" t="s">
        <v>486</v>
      </c>
      <c r="AQ36" s="292">
        <v>3528</v>
      </c>
      <c r="AR36" s="293" t="s">
        <v>486</v>
      </c>
    </row>
    <row r="37" spans="1:46" ht="13.5" customHeight="1" x14ac:dyDescent="0.15">
      <c r="A37" s="247"/>
      <c r="AK37" s="1156" t="s">
        <v>505</v>
      </c>
      <c r="AL37" s="1157"/>
      <c r="AM37" s="1157"/>
      <c r="AN37" s="1158"/>
      <c r="AO37" s="291" t="s">
        <v>486</v>
      </c>
      <c r="AP37" s="291" t="s">
        <v>486</v>
      </c>
      <c r="AQ37" s="292">
        <v>388</v>
      </c>
      <c r="AR37" s="293" t="s">
        <v>486</v>
      </c>
    </row>
    <row r="38" spans="1:46" ht="27" customHeight="1" x14ac:dyDescent="0.15">
      <c r="A38" s="247"/>
      <c r="AK38" s="1159" t="s">
        <v>506</v>
      </c>
      <c r="AL38" s="1160"/>
      <c r="AM38" s="1160"/>
      <c r="AN38" s="1161"/>
      <c r="AO38" s="294">
        <v>743</v>
      </c>
      <c r="AP38" s="294">
        <v>34</v>
      </c>
      <c r="AQ38" s="295">
        <v>2</v>
      </c>
      <c r="AR38" s="283">
        <v>1600</v>
      </c>
      <c r="AS38" s="290"/>
    </row>
    <row r="39" spans="1:46" x14ac:dyDescent="0.15">
      <c r="A39" s="247"/>
      <c r="AK39" s="1159" t="s">
        <v>507</v>
      </c>
      <c r="AL39" s="1160"/>
      <c r="AM39" s="1160"/>
      <c r="AN39" s="1161"/>
      <c r="AO39" s="291">
        <v>-42394</v>
      </c>
      <c r="AP39" s="291">
        <v>-1949</v>
      </c>
      <c r="AQ39" s="292">
        <v>-3420</v>
      </c>
      <c r="AR39" s="293">
        <v>-43</v>
      </c>
      <c r="AS39" s="290"/>
    </row>
    <row r="40" spans="1:46" ht="27" customHeight="1" x14ac:dyDescent="0.15">
      <c r="A40" s="247"/>
      <c r="AK40" s="1156" t="s">
        <v>508</v>
      </c>
      <c r="AL40" s="1157"/>
      <c r="AM40" s="1157"/>
      <c r="AN40" s="1158"/>
      <c r="AO40" s="291">
        <v>-1608721</v>
      </c>
      <c r="AP40" s="291">
        <v>-73971</v>
      </c>
      <c r="AQ40" s="292">
        <v>-62953</v>
      </c>
      <c r="AR40" s="293">
        <v>17.5</v>
      </c>
      <c r="AS40" s="290"/>
    </row>
    <row r="41" spans="1:46" x14ac:dyDescent="0.15">
      <c r="A41" s="247"/>
      <c r="AK41" s="1162" t="s">
        <v>287</v>
      </c>
      <c r="AL41" s="1163"/>
      <c r="AM41" s="1163"/>
      <c r="AN41" s="1164"/>
      <c r="AO41" s="291">
        <v>351256</v>
      </c>
      <c r="AP41" s="291">
        <v>16151</v>
      </c>
      <c r="AQ41" s="292">
        <v>26447</v>
      </c>
      <c r="AR41" s="293">
        <v>-38.9</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49" t="s">
        <v>478</v>
      </c>
      <c r="AN49" s="1151" t="s">
        <v>511</v>
      </c>
      <c r="AO49" s="1152"/>
      <c r="AP49" s="1152"/>
      <c r="AQ49" s="1152"/>
      <c r="AR49" s="1153"/>
    </row>
    <row r="50" spans="1:44" x14ac:dyDescent="0.15">
      <c r="A50" s="247"/>
      <c r="AK50" s="305"/>
      <c r="AL50" s="306"/>
      <c r="AM50" s="1150"/>
      <c r="AN50" s="307" t="s">
        <v>512</v>
      </c>
      <c r="AO50" s="308" t="s">
        <v>513</v>
      </c>
      <c r="AP50" s="309" t="s">
        <v>514</v>
      </c>
      <c r="AQ50" s="310" t="s">
        <v>515</v>
      </c>
      <c r="AR50" s="311" t="s">
        <v>516</v>
      </c>
    </row>
    <row r="51" spans="1:44" x14ac:dyDescent="0.15">
      <c r="A51" s="247"/>
      <c r="AK51" s="303" t="s">
        <v>517</v>
      </c>
      <c r="AL51" s="304"/>
      <c r="AM51" s="312">
        <v>2201362</v>
      </c>
      <c r="AN51" s="313">
        <v>98131</v>
      </c>
      <c r="AO51" s="314">
        <v>13.1</v>
      </c>
      <c r="AP51" s="315">
        <v>128523</v>
      </c>
      <c r="AQ51" s="316">
        <v>-3.4</v>
      </c>
      <c r="AR51" s="317">
        <v>16.5</v>
      </c>
    </row>
    <row r="52" spans="1:44" x14ac:dyDescent="0.15">
      <c r="A52" s="247"/>
      <c r="AK52" s="318"/>
      <c r="AL52" s="319" t="s">
        <v>518</v>
      </c>
      <c r="AM52" s="320">
        <v>799840</v>
      </c>
      <c r="AN52" s="321">
        <v>35655</v>
      </c>
      <c r="AO52" s="322">
        <v>-12.7</v>
      </c>
      <c r="AP52" s="323">
        <v>56792</v>
      </c>
      <c r="AQ52" s="324">
        <v>-0.3</v>
      </c>
      <c r="AR52" s="325">
        <v>-12.4</v>
      </c>
    </row>
    <row r="53" spans="1:44" x14ac:dyDescent="0.15">
      <c r="A53" s="247"/>
      <c r="AK53" s="303" t="s">
        <v>519</v>
      </c>
      <c r="AL53" s="304"/>
      <c r="AM53" s="312">
        <v>2013355</v>
      </c>
      <c r="AN53" s="313">
        <v>90309</v>
      </c>
      <c r="AO53" s="314">
        <v>-8</v>
      </c>
      <c r="AP53" s="315">
        <v>92919</v>
      </c>
      <c r="AQ53" s="316">
        <v>-27.7</v>
      </c>
      <c r="AR53" s="317">
        <v>19.7</v>
      </c>
    </row>
    <row r="54" spans="1:44" x14ac:dyDescent="0.15">
      <c r="A54" s="247"/>
      <c r="AK54" s="318"/>
      <c r="AL54" s="319" t="s">
        <v>518</v>
      </c>
      <c r="AM54" s="320">
        <v>1043471</v>
      </c>
      <c r="AN54" s="321">
        <v>46805</v>
      </c>
      <c r="AO54" s="322">
        <v>31.3</v>
      </c>
      <c r="AP54" s="323">
        <v>54128</v>
      </c>
      <c r="AQ54" s="324">
        <v>-4.7</v>
      </c>
      <c r="AR54" s="325">
        <v>36</v>
      </c>
    </row>
    <row r="55" spans="1:44" x14ac:dyDescent="0.15">
      <c r="A55" s="247"/>
      <c r="AK55" s="303" t="s">
        <v>520</v>
      </c>
      <c r="AL55" s="304"/>
      <c r="AM55" s="312">
        <v>2808114</v>
      </c>
      <c r="AN55" s="313">
        <v>126623</v>
      </c>
      <c r="AO55" s="314">
        <v>40.200000000000003</v>
      </c>
      <c r="AP55" s="315">
        <v>103663</v>
      </c>
      <c r="AQ55" s="316">
        <v>11.6</v>
      </c>
      <c r="AR55" s="317">
        <v>28.6</v>
      </c>
    </row>
    <row r="56" spans="1:44" x14ac:dyDescent="0.15">
      <c r="A56" s="247"/>
      <c r="AK56" s="318"/>
      <c r="AL56" s="319" t="s">
        <v>518</v>
      </c>
      <c r="AM56" s="320">
        <v>1006118</v>
      </c>
      <c r="AN56" s="321">
        <v>45368</v>
      </c>
      <c r="AO56" s="322">
        <v>-3.1</v>
      </c>
      <c r="AP56" s="323">
        <v>64346</v>
      </c>
      <c r="AQ56" s="324">
        <v>18.899999999999999</v>
      </c>
      <c r="AR56" s="325">
        <v>-22</v>
      </c>
    </row>
    <row r="57" spans="1:44" x14ac:dyDescent="0.15">
      <c r="A57" s="247"/>
      <c r="AK57" s="303" t="s">
        <v>521</v>
      </c>
      <c r="AL57" s="304"/>
      <c r="AM57" s="312">
        <v>2202277</v>
      </c>
      <c r="AN57" s="313">
        <v>100286</v>
      </c>
      <c r="AO57" s="314">
        <v>-20.8</v>
      </c>
      <c r="AP57" s="315">
        <v>92012</v>
      </c>
      <c r="AQ57" s="316">
        <v>-11.2</v>
      </c>
      <c r="AR57" s="317">
        <v>-9.6</v>
      </c>
    </row>
    <row r="58" spans="1:44" x14ac:dyDescent="0.15">
      <c r="A58" s="247"/>
      <c r="AK58" s="318"/>
      <c r="AL58" s="319" t="s">
        <v>518</v>
      </c>
      <c r="AM58" s="320">
        <v>984955</v>
      </c>
      <c r="AN58" s="321">
        <v>44852</v>
      </c>
      <c r="AO58" s="322">
        <v>-1.1000000000000001</v>
      </c>
      <c r="AP58" s="323">
        <v>61382</v>
      </c>
      <c r="AQ58" s="324">
        <v>-4.5999999999999996</v>
      </c>
      <c r="AR58" s="325">
        <v>3.5</v>
      </c>
    </row>
    <row r="59" spans="1:44" x14ac:dyDescent="0.15">
      <c r="A59" s="247"/>
      <c r="AK59" s="303" t="s">
        <v>522</v>
      </c>
      <c r="AL59" s="304"/>
      <c r="AM59" s="312">
        <v>2261715</v>
      </c>
      <c r="AN59" s="313">
        <v>103996</v>
      </c>
      <c r="AO59" s="314">
        <v>3.7</v>
      </c>
      <c r="AP59" s="315">
        <v>91317</v>
      </c>
      <c r="AQ59" s="316">
        <v>-0.8</v>
      </c>
      <c r="AR59" s="317">
        <v>4.5</v>
      </c>
    </row>
    <row r="60" spans="1:44" x14ac:dyDescent="0.15">
      <c r="A60" s="247"/>
      <c r="AK60" s="318"/>
      <c r="AL60" s="319" t="s">
        <v>518</v>
      </c>
      <c r="AM60" s="320">
        <v>1164199</v>
      </c>
      <c r="AN60" s="321">
        <v>53531</v>
      </c>
      <c r="AO60" s="322">
        <v>19.399999999999999</v>
      </c>
      <c r="AP60" s="323">
        <v>56480</v>
      </c>
      <c r="AQ60" s="324">
        <v>-8</v>
      </c>
      <c r="AR60" s="325">
        <v>27.4</v>
      </c>
    </row>
    <row r="61" spans="1:44" x14ac:dyDescent="0.15">
      <c r="A61" s="247"/>
      <c r="AK61" s="303" t="s">
        <v>523</v>
      </c>
      <c r="AL61" s="326"/>
      <c r="AM61" s="312">
        <v>2297365</v>
      </c>
      <c r="AN61" s="313">
        <v>103869</v>
      </c>
      <c r="AO61" s="314">
        <v>5.6</v>
      </c>
      <c r="AP61" s="315">
        <v>101687</v>
      </c>
      <c r="AQ61" s="327">
        <v>-6.3</v>
      </c>
      <c r="AR61" s="317">
        <v>11.9</v>
      </c>
    </row>
    <row r="62" spans="1:44" x14ac:dyDescent="0.15">
      <c r="A62" s="247"/>
      <c r="AK62" s="318"/>
      <c r="AL62" s="319" t="s">
        <v>518</v>
      </c>
      <c r="AM62" s="320">
        <v>999717</v>
      </c>
      <c r="AN62" s="321">
        <v>45242</v>
      </c>
      <c r="AO62" s="322">
        <v>6.8</v>
      </c>
      <c r="AP62" s="323">
        <v>58626</v>
      </c>
      <c r="AQ62" s="324">
        <v>0.3</v>
      </c>
      <c r="AR62" s="325">
        <v>6.5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1bsqCh9NQ8MBoSzz7cEdQ5EsXWKqzT1rpiZcdZMXOz/r79qLo88CaeFEU3g2g6xxRr94vb2YjyaYGzVq2PZBAw==" saltValue="hGNKRzUho/gbOdx9GEbo3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mDIcB0rg3osU0/vif8fkroBEAdEg07hKqjcu+x3LnljdRF9wn3K8NKAn9Umu2HXTRqh0J8mTmR0n6XfbCIrvWw==" saltValue="56+GhxyWZBpa1J0sNyaX/g==" spinCount="100000" sheet="1" objects="1" scenarios="1"/>
  <dataConsolidate/>
  <phoneticPr fontId="2"/>
  <printOptions horizontalCentered="1" verticalCentered="1"/>
  <pageMargins left="0" right="0" top="0.19685039370078741" bottom="0" header="0.39370078740157483" footer="0"/>
  <pageSetup paperSize="8" scale="57"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i/Bgj0iZR08pnRepeEl4IT1ZpgCF9B+9zPBXfrMVNpaOVkiJ+NDlkTKGtvgeJoFg+MeOi3h3EENB7pfxT/48iQ==" saltValue="QDc0+hnKlejtAbcHb/p4kg==" spinCount="100000" sheet="1" objects="1" scenarios="1"/>
  <dataConsolidate/>
  <phoneticPr fontId="2"/>
  <printOptions horizontalCentered="1" verticalCentered="1"/>
  <pageMargins left="0" right="0" top="0.19685039370078741" bottom="0" header="0.39370078740157483" footer="0"/>
  <pageSetup paperSize="8" scale="57"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J49" sqref="J49"/>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33.799999999999997</v>
      </c>
      <c r="G47" s="12">
        <v>34.39</v>
      </c>
      <c r="H47" s="12">
        <v>35.75</v>
      </c>
      <c r="I47" s="12">
        <v>39.06</v>
      </c>
      <c r="J47" s="13">
        <v>40.619999999999997</v>
      </c>
    </row>
    <row r="48" spans="2:10" ht="57.75" customHeight="1" x14ac:dyDescent="0.15">
      <c r="B48" s="14"/>
      <c r="C48" s="1177" t="s">
        <v>4</v>
      </c>
      <c r="D48" s="1177"/>
      <c r="E48" s="1178"/>
      <c r="F48" s="15">
        <v>4.2</v>
      </c>
      <c r="G48" s="16">
        <v>7.83</v>
      </c>
      <c r="H48" s="16">
        <v>5.41</v>
      </c>
      <c r="I48" s="16">
        <v>4.67</v>
      </c>
      <c r="J48" s="17">
        <v>4.58</v>
      </c>
    </row>
    <row r="49" spans="2:10" ht="57.75" customHeight="1" thickBot="1" x14ac:dyDescent="0.2">
      <c r="B49" s="18"/>
      <c r="C49" s="1179" t="s">
        <v>5</v>
      </c>
      <c r="D49" s="1179"/>
      <c r="E49" s="1180"/>
      <c r="F49" s="19">
        <v>2.2999999999999998</v>
      </c>
      <c r="G49" s="20">
        <v>6.06</v>
      </c>
      <c r="H49" s="20" t="s">
        <v>530</v>
      </c>
      <c r="I49" s="20">
        <v>2.82</v>
      </c>
      <c r="J49" s="21">
        <v>11.3</v>
      </c>
    </row>
    <row r="50" spans="2:10" x14ac:dyDescent="0.15"/>
  </sheetData>
  <sheetProtection algorithmName="SHA-512" hashValue="pavHkyMTcyz1Mf8jiZ7PLMiC2yvv8JuB8HCBbbggwIDWrdKjsijMQN6UkAgyevd9nY8cANRK7uPNDWSqQ/EKbw==" saltValue="Wp0S0wM8MXMqfUsz1Yh5T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5" t="s">
        <v>531</v>
      </c>
      <c r="D34" s="1185"/>
      <c r="E34" s="1186"/>
      <c r="F34" s="32">
        <v>3.11</v>
      </c>
      <c r="G34" s="33">
        <v>3.65</v>
      </c>
      <c r="H34" s="33">
        <v>4.45</v>
      </c>
      <c r="I34" s="33">
        <v>4.8</v>
      </c>
      <c r="J34" s="34">
        <v>4.83</v>
      </c>
      <c r="K34" s="22"/>
      <c r="L34" s="22"/>
      <c r="M34" s="22"/>
      <c r="N34" s="22"/>
      <c r="O34" s="22"/>
      <c r="P34" s="22"/>
    </row>
    <row r="35" spans="1:16" ht="39" customHeight="1" x14ac:dyDescent="0.15">
      <c r="A35" s="22"/>
      <c r="B35" s="35"/>
      <c r="C35" s="1181" t="s">
        <v>532</v>
      </c>
      <c r="D35" s="1181"/>
      <c r="E35" s="1182"/>
      <c r="F35" s="36">
        <v>4.2</v>
      </c>
      <c r="G35" s="37">
        <v>7.83</v>
      </c>
      <c r="H35" s="37">
        <v>5.4</v>
      </c>
      <c r="I35" s="37">
        <v>4.67</v>
      </c>
      <c r="J35" s="38">
        <v>4.57</v>
      </c>
      <c r="K35" s="22"/>
      <c r="L35" s="22"/>
      <c r="M35" s="22"/>
      <c r="N35" s="22"/>
      <c r="O35" s="22"/>
      <c r="P35" s="22"/>
    </row>
    <row r="36" spans="1:16" ht="39" customHeight="1" x14ac:dyDescent="0.15">
      <c r="A36" s="22"/>
      <c r="B36" s="35"/>
      <c r="C36" s="1181" t="s">
        <v>533</v>
      </c>
      <c r="D36" s="1181"/>
      <c r="E36" s="1182"/>
      <c r="F36" s="36">
        <v>0</v>
      </c>
      <c r="G36" s="37">
        <v>0</v>
      </c>
      <c r="H36" s="37">
        <v>0.06</v>
      </c>
      <c r="I36" s="37">
        <v>0.18</v>
      </c>
      <c r="J36" s="38">
        <v>0.09</v>
      </c>
      <c r="K36" s="22"/>
      <c r="L36" s="22"/>
      <c r="M36" s="22"/>
      <c r="N36" s="22"/>
      <c r="O36" s="22"/>
      <c r="P36" s="22"/>
    </row>
    <row r="37" spans="1:16" ht="39" customHeight="1" x14ac:dyDescent="0.15">
      <c r="A37" s="22"/>
      <c r="B37" s="35"/>
      <c r="C37" s="1181" t="s">
        <v>534</v>
      </c>
      <c r="D37" s="1181"/>
      <c r="E37" s="1182"/>
      <c r="F37" s="36">
        <v>0</v>
      </c>
      <c r="G37" s="37">
        <v>0</v>
      </c>
      <c r="H37" s="37">
        <v>0</v>
      </c>
      <c r="I37" s="37">
        <v>0</v>
      </c>
      <c r="J37" s="38">
        <v>0</v>
      </c>
      <c r="K37" s="22"/>
      <c r="L37" s="22"/>
      <c r="M37" s="22"/>
      <c r="N37" s="22"/>
      <c r="O37" s="22"/>
      <c r="P37" s="22"/>
    </row>
    <row r="38" spans="1:16" ht="39" customHeight="1" x14ac:dyDescent="0.15">
      <c r="A38" s="22"/>
      <c r="B38" s="35"/>
      <c r="C38" s="1181" t="s">
        <v>535</v>
      </c>
      <c r="D38" s="1181"/>
      <c r="E38" s="1182"/>
      <c r="F38" s="36">
        <v>0</v>
      </c>
      <c r="G38" s="37">
        <v>0</v>
      </c>
      <c r="H38" s="37">
        <v>0</v>
      </c>
      <c r="I38" s="37">
        <v>0</v>
      </c>
      <c r="J38" s="38">
        <v>0</v>
      </c>
      <c r="K38" s="22"/>
      <c r="L38" s="22"/>
      <c r="M38" s="22"/>
      <c r="N38" s="22"/>
      <c r="O38" s="22"/>
      <c r="P38" s="22"/>
    </row>
    <row r="39" spans="1:16" ht="39" customHeight="1" x14ac:dyDescent="0.15">
      <c r="A39" s="22"/>
      <c r="B39" s="35"/>
      <c r="C39" s="1181" t="s">
        <v>536</v>
      </c>
      <c r="D39" s="1181"/>
      <c r="E39" s="1182"/>
      <c r="F39" s="36">
        <v>0.56000000000000005</v>
      </c>
      <c r="G39" s="37">
        <v>0.8</v>
      </c>
      <c r="H39" s="37">
        <v>1.08</v>
      </c>
      <c r="I39" s="37">
        <v>0</v>
      </c>
      <c r="J39" s="38">
        <v>0</v>
      </c>
      <c r="K39" s="22"/>
      <c r="L39" s="22"/>
      <c r="M39" s="22"/>
      <c r="N39" s="22"/>
      <c r="O39" s="22"/>
      <c r="P39" s="22"/>
    </row>
    <row r="40" spans="1:16" ht="39" customHeight="1" x14ac:dyDescent="0.15">
      <c r="A40" s="22"/>
      <c r="B40" s="35"/>
      <c r="C40" s="1181" t="s">
        <v>537</v>
      </c>
      <c r="D40" s="1181"/>
      <c r="E40" s="1182"/>
      <c r="F40" s="36">
        <v>0.1</v>
      </c>
      <c r="G40" s="37">
        <v>0.42</v>
      </c>
      <c r="H40" s="37">
        <v>1</v>
      </c>
      <c r="I40" s="37">
        <v>0.17</v>
      </c>
      <c r="J40" s="38">
        <v>0</v>
      </c>
      <c r="K40" s="22"/>
      <c r="L40" s="22"/>
      <c r="M40" s="22"/>
      <c r="N40" s="22"/>
      <c r="O40" s="22"/>
      <c r="P40" s="22"/>
    </row>
    <row r="41" spans="1:16" ht="39" customHeight="1" x14ac:dyDescent="0.15">
      <c r="A41" s="22"/>
      <c r="B41" s="35"/>
      <c r="C41" s="1181"/>
      <c r="D41" s="1181"/>
      <c r="E41" s="1182"/>
      <c r="F41" s="36"/>
      <c r="G41" s="37"/>
      <c r="H41" s="37"/>
      <c r="I41" s="37"/>
      <c r="J41" s="38"/>
      <c r="K41" s="22"/>
      <c r="L41" s="22"/>
      <c r="M41" s="22"/>
      <c r="N41" s="22"/>
      <c r="O41" s="22"/>
      <c r="P41" s="22"/>
    </row>
    <row r="42" spans="1:16" ht="39" customHeight="1" x14ac:dyDescent="0.15">
      <c r="A42" s="22"/>
      <c r="B42" s="39"/>
      <c r="C42" s="1181" t="s">
        <v>538</v>
      </c>
      <c r="D42" s="1181"/>
      <c r="E42" s="1182"/>
      <c r="F42" s="36" t="s">
        <v>486</v>
      </c>
      <c r="G42" s="37" t="s">
        <v>486</v>
      </c>
      <c r="H42" s="37" t="s">
        <v>486</v>
      </c>
      <c r="I42" s="37" t="s">
        <v>486</v>
      </c>
      <c r="J42" s="38" t="s">
        <v>486</v>
      </c>
      <c r="K42" s="22"/>
      <c r="L42" s="22"/>
      <c r="M42" s="22"/>
      <c r="N42" s="22"/>
      <c r="O42" s="22"/>
      <c r="P42" s="22"/>
    </row>
    <row r="43" spans="1:16" ht="39" customHeight="1" thickBot="1" x14ac:dyDescent="0.2">
      <c r="A43" s="22"/>
      <c r="B43" s="40"/>
      <c r="C43" s="1183" t="s">
        <v>539</v>
      </c>
      <c r="D43" s="1183"/>
      <c r="E43" s="1184"/>
      <c r="F43" s="41" t="s">
        <v>486</v>
      </c>
      <c r="G43" s="42" t="s">
        <v>486</v>
      </c>
      <c r="H43" s="42" t="s">
        <v>486</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wNlN+2uh7IQuXfmuXA54UWaxltAV/qqdTGfM0uriUWjLq0qibi36y56y78aXEpScjw3f70M5eCSRo+6m6cpCA==" saltValue="4ZKpasp8rwNG1c3P/Sq9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K60" sqref="K59:K60"/>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210" t="s">
        <v>9</v>
      </c>
      <c r="C45" s="1211"/>
      <c r="D45" s="56"/>
      <c r="E45" s="1216" t="s">
        <v>10</v>
      </c>
      <c r="F45" s="1216"/>
      <c r="G45" s="1216"/>
      <c r="H45" s="1216"/>
      <c r="I45" s="1216"/>
      <c r="J45" s="1217"/>
      <c r="K45" s="57">
        <v>1716</v>
      </c>
      <c r="L45" s="58">
        <v>1736</v>
      </c>
      <c r="M45" s="58">
        <v>1667</v>
      </c>
      <c r="N45" s="58">
        <v>1573</v>
      </c>
      <c r="O45" s="59">
        <v>1701</v>
      </c>
      <c r="P45" s="46"/>
      <c r="Q45" s="46"/>
      <c r="R45" s="46"/>
      <c r="S45" s="46"/>
      <c r="T45" s="46"/>
      <c r="U45" s="46"/>
    </row>
    <row r="46" spans="1:21" ht="30.75" customHeight="1" x14ac:dyDescent="0.15">
      <c r="A46" s="46"/>
      <c r="B46" s="1212"/>
      <c r="C46" s="1213"/>
      <c r="D46" s="60"/>
      <c r="E46" s="1189" t="s">
        <v>11</v>
      </c>
      <c r="F46" s="1189"/>
      <c r="G46" s="1189"/>
      <c r="H46" s="1189"/>
      <c r="I46" s="1189"/>
      <c r="J46" s="1190"/>
      <c r="K46" s="61" t="s">
        <v>486</v>
      </c>
      <c r="L46" s="62" t="s">
        <v>486</v>
      </c>
      <c r="M46" s="62" t="s">
        <v>486</v>
      </c>
      <c r="N46" s="62" t="s">
        <v>486</v>
      </c>
      <c r="O46" s="63" t="s">
        <v>486</v>
      </c>
      <c r="P46" s="46"/>
      <c r="Q46" s="46"/>
      <c r="R46" s="46"/>
      <c r="S46" s="46"/>
      <c r="T46" s="46"/>
      <c r="U46" s="46"/>
    </row>
    <row r="47" spans="1:21" ht="30.75" customHeight="1" x14ac:dyDescent="0.15">
      <c r="A47" s="46"/>
      <c r="B47" s="1212"/>
      <c r="C47" s="1213"/>
      <c r="D47" s="60"/>
      <c r="E47" s="1189" t="s">
        <v>12</v>
      </c>
      <c r="F47" s="1189"/>
      <c r="G47" s="1189"/>
      <c r="H47" s="1189"/>
      <c r="I47" s="1189"/>
      <c r="J47" s="1190"/>
      <c r="K47" s="61" t="s">
        <v>486</v>
      </c>
      <c r="L47" s="62" t="s">
        <v>486</v>
      </c>
      <c r="M47" s="62" t="s">
        <v>486</v>
      </c>
      <c r="N47" s="62" t="s">
        <v>486</v>
      </c>
      <c r="O47" s="63" t="s">
        <v>486</v>
      </c>
      <c r="P47" s="46"/>
      <c r="Q47" s="46"/>
      <c r="R47" s="46"/>
      <c r="S47" s="46"/>
      <c r="T47" s="46"/>
      <c r="U47" s="46"/>
    </row>
    <row r="48" spans="1:21" ht="30.75" customHeight="1" x14ac:dyDescent="0.15">
      <c r="A48" s="46"/>
      <c r="B48" s="1212"/>
      <c r="C48" s="1213"/>
      <c r="D48" s="60"/>
      <c r="E48" s="1189" t="s">
        <v>13</v>
      </c>
      <c r="F48" s="1189"/>
      <c r="G48" s="1189"/>
      <c r="H48" s="1189"/>
      <c r="I48" s="1189"/>
      <c r="J48" s="1190"/>
      <c r="K48" s="61">
        <v>319</v>
      </c>
      <c r="L48" s="62">
        <v>335</v>
      </c>
      <c r="M48" s="62">
        <v>323</v>
      </c>
      <c r="N48" s="62">
        <v>320</v>
      </c>
      <c r="O48" s="63">
        <v>300</v>
      </c>
      <c r="P48" s="46"/>
      <c r="Q48" s="46"/>
      <c r="R48" s="46"/>
      <c r="S48" s="46"/>
      <c r="T48" s="46"/>
      <c r="U48" s="46"/>
    </row>
    <row r="49" spans="1:21" ht="30.75" customHeight="1" x14ac:dyDescent="0.15">
      <c r="A49" s="46"/>
      <c r="B49" s="1212"/>
      <c r="C49" s="1213"/>
      <c r="D49" s="60"/>
      <c r="E49" s="1189" t="s">
        <v>14</v>
      </c>
      <c r="F49" s="1189"/>
      <c r="G49" s="1189"/>
      <c r="H49" s="1189"/>
      <c r="I49" s="1189"/>
      <c r="J49" s="1190"/>
      <c r="K49" s="61" t="s">
        <v>486</v>
      </c>
      <c r="L49" s="62" t="s">
        <v>486</v>
      </c>
      <c r="M49" s="62" t="s">
        <v>486</v>
      </c>
      <c r="N49" s="62" t="s">
        <v>486</v>
      </c>
      <c r="O49" s="63" t="s">
        <v>486</v>
      </c>
      <c r="P49" s="46"/>
      <c r="Q49" s="46"/>
      <c r="R49" s="46"/>
      <c r="S49" s="46"/>
      <c r="T49" s="46"/>
      <c r="U49" s="46"/>
    </row>
    <row r="50" spans="1:21" ht="30.75" customHeight="1" x14ac:dyDescent="0.15">
      <c r="A50" s="46"/>
      <c r="B50" s="1212"/>
      <c r="C50" s="1213"/>
      <c r="D50" s="60"/>
      <c r="E50" s="1189" t="s">
        <v>15</v>
      </c>
      <c r="F50" s="1189"/>
      <c r="G50" s="1189"/>
      <c r="H50" s="1189"/>
      <c r="I50" s="1189"/>
      <c r="J50" s="1190"/>
      <c r="K50" s="61" t="s">
        <v>486</v>
      </c>
      <c r="L50" s="62" t="s">
        <v>486</v>
      </c>
      <c r="M50" s="62" t="s">
        <v>486</v>
      </c>
      <c r="N50" s="62" t="s">
        <v>486</v>
      </c>
      <c r="O50" s="63" t="s">
        <v>486</v>
      </c>
      <c r="P50" s="46"/>
      <c r="Q50" s="46"/>
      <c r="R50" s="46"/>
      <c r="S50" s="46"/>
      <c r="T50" s="46"/>
      <c r="U50" s="46"/>
    </row>
    <row r="51" spans="1:21" ht="30.75" customHeight="1" x14ac:dyDescent="0.15">
      <c r="A51" s="46"/>
      <c r="B51" s="1214"/>
      <c r="C51" s="1215"/>
      <c r="D51" s="64"/>
      <c r="E51" s="1189" t="s">
        <v>16</v>
      </c>
      <c r="F51" s="1189"/>
      <c r="G51" s="1189"/>
      <c r="H51" s="1189"/>
      <c r="I51" s="1189"/>
      <c r="J51" s="1190"/>
      <c r="K51" s="61" t="s">
        <v>486</v>
      </c>
      <c r="L51" s="62" t="s">
        <v>486</v>
      </c>
      <c r="M51" s="62" t="s">
        <v>486</v>
      </c>
      <c r="N51" s="62" t="s">
        <v>486</v>
      </c>
      <c r="O51" s="63">
        <v>1</v>
      </c>
      <c r="P51" s="46"/>
      <c r="Q51" s="46"/>
      <c r="R51" s="46"/>
      <c r="S51" s="46"/>
      <c r="T51" s="46"/>
      <c r="U51" s="46"/>
    </row>
    <row r="52" spans="1:21" ht="30.75" customHeight="1" x14ac:dyDescent="0.15">
      <c r="A52" s="46"/>
      <c r="B52" s="1187" t="s">
        <v>17</v>
      </c>
      <c r="C52" s="1188"/>
      <c r="D52" s="64"/>
      <c r="E52" s="1189" t="s">
        <v>18</v>
      </c>
      <c r="F52" s="1189"/>
      <c r="G52" s="1189"/>
      <c r="H52" s="1189"/>
      <c r="I52" s="1189"/>
      <c r="J52" s="1190"/>
      <c r="K52" s="61">
        <v>1830</v>
      </c>
      <c r="L52" s="62">
        <v>1837</v>
      </c>
      <c r="M52" s="62">
        <v>1736</v>
      </c>
      <c r="N52" s="62">
        <v>1578</v>
      </c>
      <c r="O52" s="63">
        <v>1651</v>
      </c>
      <c r="P52" s="46"/>
      <c r="Q52" s="46"/>
      <c r="R52" s="46"/>
      <c r="S52" s="46"/>
      <c r="T52" s="46"/>
      <c r="U52" s="46"/>
    </row>
    <row r="53" spans="1:21" ht="30.75" customHeight="1" thickBot="1" x14ac:dyDescent="0.2">
      <c r="A53" s="46"/>
      <c r="B53" s="1191" t="s">
        <v>19</v>
      </c>
      <c r="C53" s="1192"/>
      <c r="D53" s="65"/>
      <c r="E53" s="1193" t="s">
        <v>20</v>
      </c>
      <c r="F53" s="1193"/>
      <c r="G53" s="1193"/>
      <c r="H53" s="1193"/>
      <c r="I53" s="1193"/>
      <c r="J53" s="1194"/>
      <c r="K53" s="66">
        <v>205</v>
      </c>
      <c r="L53" s="67">
        <v>234</v>
      </c>
      <c r="M53" s="67">
        <v>254</v>
      </c>
      <c r="N53" s="67">
        <v>315</v>
      </c>
      <c r="O53" s="68">
        <v>351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195" t="s">
        <v>24</v>
      </c>
      <c r="C58" s="1196"/>
      <c r="D58" s="1201" t="s">
        <v>25</v>
      </c>
      <c r="E58" s="1202"/>
      <c r="F58" s="1202"/>
      <c r="G58" s="1202"/>
      <c r="H58" s="1202"/>
      <c r="I58" s="1202"/>
      <c r="J58" s="1203"/>
      <c r="K58" s="81"/>
      <c r="L58" s="82"/>
      <c r="M58" s="82"/>
      <c r="N58" s="82"/>
      <c r="O58" s="83"/>
    </row>
    <row r="59" spans="1:21" ht="31.5" customHeight="1" x14ac:dyDescent="0.15">
      <c r="B59" s="1197"/>
      <c r="C59" s="1198"/>
      <c r="D59" s="1204" t="s">
        <v>26</v>
      </c>
      <c r="E59" s="1205"/>
      <c r="F59" s="1205"/>
      <c r="G59" s="1205"/>
      <c r="H59" s="1205"/>
      <c r="I59" s="1205"/>
      <c r="J59" s="1206"/>
      <c r="K59" s="84"/>
      <c r="L59" s="85"/>
      <c r="M59" s="85"/>
      <c r="N59" s="85"/>
      <c r="O59" s="86"/>
    </row>
    <row r="60" spans="1:21" ht="31.5" customHeight="1" thickBot="1" x14ac:dyDescent="0.2">
      <c r="B60" s="1199"/>
      <c r="C60" s="1200"/>
      <c r="D60" s="1207" t="s">
        <v>27</v>
      </c>
      <c r="E60" s="1208"/>
      <c r="F60" s="1208"/>
      <c r="G60" s="1208"/>
      <c r="H60" s="1208"/>
      <c r="I60" s="1208"/>
      <c r="J60" s="1209"/>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5ifjdZn4TPbZlM+Qwt7OLlp8fZ8H38K7S0n9uI1NpTQR3yjuzGHwHvifkEZi5T8YEgTAGxFVz1A51J7PBbkTw==" saltValue="hGi5+mZ/8ikAmsqQo9+l/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30" t="s">
        <v>30</v>
      </c>
      <c r="C41" s="1231"/>
      <c r="D41" s="103"/>
      <c r="E41" s="1232" t="s">
        <v>31</v>
      </c>
      <c r="F41" s="1232"/>
      <c r="G41" s="1232"/>
      <c r="H41" s="1233"/>
      <c r="I41" s="330">
        <v>15802</v>
      </c>
      <c r="J41" s="331">
        <v>15828</v>
      </c>
      <c r="K41" s="331">
        <v>15933</v>
      </c>
      <c r="L41" s="331">
        <v>16202</v>
      </c>
      <c r="M41" s="332">
        <v>16617</v>
      </c>
    </row>
    <row r="42" spans="2:13" ht="27.75" customHeight="1" x14ac:dyDescent="0.15">
      <c r="B42" s="1220"/>
      <c r="C42" s="1221"/>
      <c r="D42" s="104"/>
      <c r="E42" s="1224" t="s">
        <v>32</v>
      </c>
      <c r="F42" s="1224"/>
      <c r="G42" s="1224"/>
      <c r="H42" s="1225"/>
      <c r="I42" s="333" t="s">
        <v>486</v>
      </c>
      <c r="J42" s="334" t="s">
        <v>486</v>
      </c>
      <c r="K42" s="334" t="s">
        <v>486</v>
      </c>
      <c r="L42" s="334" t="s">
        <v>486</v>
      </c>
      <c r="M42" s="335" t="s">
        <v>486</v>
      </c>
    </row>
    <row r="43" spans="2:13" ht="27.75" customHeight="1" x14ac:dyDescent="0.15">
      <c r="B43" s="1220"/>
      <c r="C43" s="1221"/>
      <c r="D43" s="104"/>
      <c r="E43" s="1224" t="s">
        <v>33</v>
      </c>
      <c r="F43" s="1224"/>
      <c r="G43" s="1224"/>
      <c r="H43" s="1225"/>
      <c r="I43" s="333">
        <v>2828</v>
      </c>
      <c r="J43" s="334">
        <v>2651</v>
      </c>
      <c r="K43" s="334">
        <v>2658</v>
      </c>
      <c r="L43" s="334">
        <v>2566</v>
      </c>
      <c r="M43" s="335">
        <v>2394</v>
      </c>
    </row>
    <row r="44" spans="2:13" ht="27.75" customHeight="1" x14ac:dyDescent="0.15">
      <c r="B44" s="1220"/>
      <c r="C44" s="1221"/>
      <c r="D44" s="104"/>
      <c r="E44" s="1224" t="s">
        <v>34</v>
      </c>
      <c r="F44" s="1224"/>
      <c r="G44" s="1224"/>
      <c r="H44" s="1225"/>
      <c r="I44" s="333" t="s">
        <v>486</v>
      </c>
      <c r="J44" s="334" t="s">
        <v>486</v>
      </c>
      <c r="K44" s="334" t="s">
        <v>486</v>
      </c>
      <c r="L44" s="334" t="s">
        <v>486</v>
      </c>
      <c r="M44" s="335" t="s">
        <v>486</v>
      </c>
    </row>
    <row r="45" spans="2:13" ht="27.75" customHeight="1" x14ac:dyDescent="0.15">
      <c r="B45" s="1220"/>
      <c r="C45" s="1221"/>
      <c r="D45" s="104"/>
      <c r="E45" s="1224" t="s">
        <v>35</v>
      </c>
      <c r="F45" s="1224"/>
      <c r="G45" s="1224"/>
      <c r="H45" s="1225"/>
      <c r="I45" s="333">
        <v>2945</v>
      </c>
      <c r="J45" s="334">
        <v>2926</v>
      </c>
      <c r="K45" s="334">
        <v>3023</v>
      </c>
      <c r="L45" s="334">
        <v>2984</v>
      </c>
      <c r="M45" s="335">
        <v>2998</v>
      </c>
    </row>
    <row r="46" spans="2:13" ht="27.75" customHeight="1" x14ac:dyDescent="0.15">
      <c r="B46" s="1220"/>
      <c r="C46" s="1221"/>
      <c r="D46" s="105"/>
      <c r="E46" s="1224" t="s">
        <v>36</v>
      </c>
      <c r="F46" s="1224"/>
      <c r="G46" s="1224"/>
      <c r="H46" s="1225"/>
      <c r="I46" s="333" t="s">
        <v>486</v>
      </c>
      <c r="J46" s="334" t="s">
        <v>486</v>
      </c>
      <c r="K46" s="334" t="s">
        <v>486</v>
      </c>
      <c r="L46" s="334" t="s">
        <v>486</v>
      </c>
      <c r="M46" s="335" t="s">
        <v>486</v>
      </c>
    </row>
    <row r="47" spans="2:13" ht="27.75" customHeight="1" x14ac:dyDescent="0.15">
      <c r="B47" s="1220"/>
      <c r="C47" s="1221"/>
      <c r="D47" s="106"/>
      <c r="E47" s="1234" t="s">
        <v>37</v>
      </c>
      <c r="F47" s="1235"/>
      <c r="G47" s="1235"/>
      <c r="H47" s="1236"/>
      <c r="I47" s="333" t="s">
        <v>486</v>
      </c>
      <c r="J47" s="334" t="s">
        <v>486</v>
      </c>
      <c r="K47" s="334" t="s">
        <v>486</v>
      </c>
      <c r="L47" s="334" t="s">
        <v>486</v>
      </c>
      <c r="M47" s="335" t="s">
        <v>486</v>
      </c>
    </row>
    <row r="48" spans="2:13" ht="27.75" customHeight="1" x14ac:dyDescent="0.15">
      <c r="B48" s="1220"/>
      <c r="C48" s="1221"/>
      <c r="D48" s="104"/>
      <c r="E48" s="1224" t="s">
        <v>38</v>
      </c>
      <c r="F48" s="1224"/>
      <c r="G48" s="1224"/>
      <c r="H48" s="1225"/>
      <c r="I48" s="333" t="s">
        <v>486</v>
      </c>
      <c r="J48" s="334" t="s">
        <v>486</v>
      </c>
      <c r="K48" s="334" t="s">
        <v>486</v>
      </c>
      <c r="L48" s="334" t="s">
        <v>486</v>
      </c>
      <c r="M48" s="335" t="s">
        <v>486</v>
      </c>
    </row>
    <row r="49" spans="2:13" ht="27.75" customHeight="1" x14ac:dyDescent="0.15">
      <c r="B49" s="1222"/>
      <c r="C49" s="1223"/>
      <c r="D49" s="104"/>
      <c r="E49" s="1224" t="s">
        <v>39</v>
      </c>
      <c r="F49" s="1224"/>
      <c r="G49" s="1224"/>
      <c r="H49" s="1225"/>
      <c r="I49" s="333" t="s">
        <v>486</v>
      </c>
      <c r="J49" s="334" t="s">
        <v>486</v>
      </c>
      <c r="K49" s="334" t="s">
        <v>486</v>
      </c>
      <c r="L49" s="334" t="s">
        <v>486</v>
      </c>
      <c r="M49" s="335" t="s">
        <v>486</v>
      </c>
    </row>
    <row r="50" spans="2:13" ht="27.75" customHeight="1" x14ac:dyDescent="0.15">
      <c r="B50" s="1218" t="s">
        <v>40</v>
      </c>
      <c r="C50" s="1219"/>
      <c r="D50" s="107"/>
      <c r="E50" s="1224" t="s">
        <v>41</v>
      </c>
      <c r="F50" s="1224"/>
      <c r="G50" s="1224"/>
      <c r="H50" s="1225"/>
      <c r="I50" s="333">
        <v>8983</v>
      </c>
      <c r="J50" s="334">
        <v>9973</v>
      </c>
      <c r="K50" s="334">
        <v>10554</v>
      </c>
      <c r="L50" s="334">
        <v>11084</v>
      </c>
      <c r="M50" s="335">
        <v>10672</v>
      </c>
    </row>
    <row r="51" spans="2:13" ht="27.75" customHeight="1" x14ac:dyDescent="0.15">
      <c r="B51" s="1220"/>
      <c r="C51" s="1221"/>
      <c r="D51" s="104"/>
      <c r="E51" s="1224" t="s">
        <v>42</v>
      </c>
      <c r="F51" s="1224"/>
      <c r="G51" s="1224"/>
      <c r="H51" s="1225"/>
      <c r="I51" s="333">
        <v>367</v>
      </c>
      <c r="J51" s="334">
        <v>341</v>
      </c>
      <c r="K51" s="334">
        <v>291</v>
      </c>
      <c r="L51" s="334">
        <v>266</v>
      </c>
      <c r="M51" s="335">
        <v>240</v>
      </c>
    </row>
    <row r="52" spans="2:13" ht="27.75" customHeight="1" x14ac:dyDescent="0.15">
      <c r="B52" s="1222"/>
      <c r="C52" s="1223"/>
      <c r="D52" s="104"/>
      <c r="E52" s="1224" t="s">
        <v>43</v>
      </c>
      <c r="F52" s="1224"/>
      <c r="G52" s="1224"/>
      <c r="H52" s="1225"/>
      <c r="I52" s="333">
        <v>15996</v>
      </c>
      <c r="J52" s="334">
        <v>15271</v>
      </c>
      <c r="K52" s="334">
        <v>14248</v>
      </c>
      <c r="L52" s="334">
        <v>15120</v>
      </c>
      <c r="M52" s="335">
        <v>15515</v>
      </c>
    </row>
    <row r="53" spans="2:13" ht="27.75" customHeight="1" thickBot="1" x14ac:dyDescent="0.2">
      <c r="B53" s="1226" t="s">
        <v>19</v>
      </c>
      <c r="C53" s="1227"/>
      <c r="D53" s="108"/>
      <c r="E53" s="1228" t="s">
        <v>44</v>
      </c>
      <c r="F53" s="1228"/>
      <c r="G53" s="1228"/>
      <c r="H53" s="1229"/>
      <c r="I53" s="336">
        <v>-3772</v>
      </c>
      <c r="J53" s="337">
        <v>-4180</v>
      </c>
      <c r="K53" s="337">
        <v>-3479</v>
      </c>
      <c r="L53" s="337">
        <v>-4718</v>
      </c>
      <c r="M53" s="338">
        <v>-4418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J38siDERbRMb9ILKADizdn5MNhezSDHP1vhGsi6aw2bxpGfgzaQvg5bezUFWz1YRlMBFesESBaPEfzogVwfYuw==" saltValue="dcwh3eBx5OgdkWp0pEt8/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G58" sqref="G58"/>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45" t="s">
        <v>46</v>
      </c>
      <c r="D55" s="1245"/>
      <c r="E55" s="1246"/>
      <c r="F55" s="339">
        <v>3084</v>
      </c>
      <c r="G55" s="339">
        <v>3358</v>
      </c>
      <c r="H55" s="340">
        <v>3593</v>
      </c>
    </row>
    <row r="56" spans="2:8" ht="52.5" customHeight="1" x14ac:dyDescent="0.15">
      <c r="B56" s="120"/>
      <c r="C56" s="1247" t="s">
        <v>47</v>
      </c>
      <c r="D56" s="1247"/>
      <c r="E56" s="1248"/>
      <c r="F56" s="341">
        <v>2014</v>
      </c>
      <c r="G56" s="341">
        <v>2075</v>
      </c>
      <c r="H56" s="342">
        <v>1539</v>
      </c>
    </row>
    <row r="57" spans="2:8" ht="53.25" customHeight="1" x14ac:dyDescent="0.15">
      <c r="B57" s="120"/>
      <c r="C57" s="1249" t="s">
        <v>48</v>
      </c>
      <c r="D57" s="1249"/>
      <c r="E57" s="1250"/>
      <c r="F57" s="343">
        <v>6401</v>
      </c>
      <c r="G57" s="343">
        <v>6463</v>
      </c>
      <c r="H57" s="344">
        <v>6384</v>
      </c>
    </row>
    <row r="58" spans="2:8" ht="45.75" customHeight="1" x14ac:dyDescent="0.15">
      <c r="B58" s="121"/>
      <c r="C58" s="1237" t="s">
        <v>555</v>
      </c>
      <c r="D58" s="1238"/>
      <c r="E58" s="1239"/>
      <c r="F58" s="345">
        <v>3253</v>
      </c>
      <c r="G58" s="345">
        <v>3198</v>
      </c>
      <c r="H58" s="346">
        <v>3144</v>
      </c>
    </row>
    <row r="59" spans="2:8" ht="45.75" customHeight="1" x14ac:dyDescent="0.15">
      <c r="B59" s="121"/>
      <c r="C59" s="1237" t="s">
        <v>556</v>
      </c>
      <c r="D59" s="1238"/>
      <c r="E59" s="1239"/>
      <c r="F59" s="345">
        <v>1374</v>
      </c>
      <c r="G59" s="345">
        <v>1333</v>
      </c>
      <c r="H59" s="346">
        <v>1293</v>
      </c>
    </row>
    <row r="60" spans="2:8" ht="45.75" customHeight="1" x14ac:dyDescent="0.15">
      <c r="B60" s="121"/>
      <c r="C60" s="1237" t="s">
        <v>557</v>
      </c>
      <c r="D60" s="1238"/>
      <c r="E60" s="1239"/>
      <c r="F60" s="345">
        <v>524</v>
      </c>
      <c r="G60" s="345">
        <v>672</v>
      </c>
      <c r="H60" s="346">
        <v>678</v>
      </c>
    </row>
    <row r="61" spans="2:8" ht="45.75" customHeight="1" x14ac:dyDescent="0.15">
      <c r="B61" s="121"/>
      <c r="C61" s="1237" t="s">
        <v>558</v>
      </c>
      <c r="D61" s="1238"/>
      <c r="E61" s="1239"/>
      <c r="F61" s="345">
        <v>575</v>
      </c>
      <c r="G61" s="345">
        <v>575</v>
      </c>
      <c r="H61" s="346">
        <v>575</v>
      </c>
    </row>
    <row r="62" spans="2:8" ht="45.75" customHeight="1" thickBot="1" x14ac:dyDescent="0.2">
      <c r="B62" s="122"/>
      <c r="C62" s="1240" t="s">
        <v>559</v>
      </c>
      <c r="D62" s="1241"/>
      <c r="E62" s="1242"/>
      <c r="F62" s="347">
        <v>355</v>
      </c>
      <c r="G62" s="347">
        <v>356</v>
      </c>
      <c r="H62" s="348">
        <v>356</v>
      </c>
    </row>
    <row r="63" spans="2:8" ht="52.5" customHeight="1" thickBot="1" x14ac:dyDescent="0.2">
      <c r="B63" s="123"/>
      <c r="C63" s="1243" t="s">
        <v>49</v>
      </c>
      <c r="D63" s="1243"/>
      <c r="E63" s="1244"/>
      <c r="F63" s="349">
        <v>11498</v>
      </c>
      <c r="G63" s="349">
        <v>11896</v>
      </c>
      <c r="H63" s="350">
        <v>11515</v>
      </c>
    </row>
    <row r="64" spans="2:8" x14ac:dyDescent="0.15"/>
  </sheetData>
  <sheetProtection algorithmName="SHA-512" hashValue="wT5h4ugD4O/OXhSXC8ylQVH3xP9o93qyM7K3ajlgXCnnNvYW44W/f6q12tWFdUvHJdjkAefd3qK5DytFOEtbxQ==" saltValue="7LbgUqJCTYWUD173e3kx1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50B0F-2083-41E0-A6B7-289146A891F7}">
  <sheetPr>
    <pageSetUpPr fitToPage="1"/>
  </sheetPr>
  <dimension ref="A1:DE85"/>
  <sheetViews>
    <sheetView topLeftCell="Q32" zoomScaleNormal="100"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90" t="s">
        <v>562</v>
      </c>
      <c r="AO43" s="391"/>
      <c r="AP43" s="391"/>
      <c r="AQ43" s="391"/>
      <c r="AR43" s="391"/>
      <c r="AS43" s="391"/>
      <c r="AT43" s="391"/>
      <c r="AU43" s="391"/>
      <c r="AV43" s="391"/>
      <c r="AW43" s="391"/>
      <c r="AX43" s="391"/>
      <c r="AY43" s="391"/>
      <c r="AZ43" s="391"/>
      <c r="BA43" s="391"/>
      <c r="BB43" s="391"/>
      <c r="BC43" s="391"/>
      <c r="BD43" s="391"/>
      <c r="BE43" s="391"/>
      <c r="BF43" s="391"/>
      <c r="BG43" s="391"/>
      <c r="BH43" s="391"/>
      <c r="BI43" s="391"/>
      <c r="BJ43" s="391"/>
      <c r="BK43" s="391"/>
      <c r="BL43" s="391"/>
      <c r="BM43" s="391"/>
      <c r="BN43" s="391"/>
      <c r="BO43" s="391"/>
      <c r="BP43" s="391"/>
      <c r="BQ43" s="391"/>
      <c r="BR43" s="391"/>
      <c r="BS43" s="391"/>
      <c r="BT43" s="391"/>
      <c r="BU43" s="391"/>
      <c r="BV43" s="391"/>
      <c r="BW43" s="391"/>
      <c r="BX43" s="391"/>
      <c r="BY43" s="391"/>
      <c r="BZ43" s="391"/>
      <c r="CA43" s="391"/>
      <c r="CB43" s="391"/>
      <c r="CC43" s="391"/>
      <c r="CD43" s="391"/>
      <c r="CE43" s="391"/>
      <c r="CF43" s="391"/>
      <c r="CG43" s="391"/>
      <c r="CH43" s="391"/>
      <c r="CI43" s="391"/>
      <c r="CJ43" s="391"/>
      <c r="CK43" s="391"/>
      <c r="CL43" s="391"/>
      <c r="CM43" s="391"/>
      <c r="CN43" s="391"/>
      <c r="CO43" s="391"/>
      <c r="CP43" s="391"/>
      <c r="CQ43" s="391"/>
      <c r="CR43" s="391"/>
      <c r="CS43" s="391"/>
      <c r="CT43" s="391"/>
      <c r="CU43" s="391"/>
      <c r="CV43" s="391"/>
      <c r="CW43" s="391"/>
      <c r="CX43" s="391"/>
      <c r="CY43" s="391"/>
      <c r="CZ43" s="391"/>
      <c r="DA43" s="391"/>
      <c r="DB43" s="391"/>
      <c r="DC43" s="392"/>
    </row>
    <row r="44" spans="2:109" x14ac:dyDescent="0.15">
      <c r="B44" s="247"/>
      <c r="AN44" s="393"/>
      <c r="AO44" s="394"/>
      <c r="AP44" s="394"/>
      <c r="AQ44" s="394"/>
      <c r="AR44" s="394"/>
      <c r="AS44" s="394"/>
      <c r="AT44" s="394"/>
      <c r="AU44" s="394"/>
      <c r="AV44" s="394"/>
      <c r="AW44" s="394"/>
      <c r="AX44" s="394"/>
      <c r="AY44" s="394"/>
      <c r="AZ44" s="394"/>
      <c r="BA44" s="394"/>
      <c r="BB44" s="394"/>
      <c r="BC44" s="394"/>
      <c r="BD44" s="394"/>
      <c r="BE44" s="394"/>
      <c r="BF44" s="394"/>
      <c r="BG44" s="394"/>
      <c r="BH44" s="394"/>
      <c r="BI44" s="394"/>
      <c r="BJ44" s="394"/>
      <c r="BK44" s="394"/>
      <c r="BL44" s="394"/>
      <c r="BM44" s="394"/>
      <c r="BN44" s="394"/>
      <c r="BO44" s="394"/>
      <c r="BP44" s="394"/>
      <c r="BQ44" s="394"/>
      <c r="BR44" s="394"/>
      <c r="BS44" s="394"/>
      <c r="BT44" s="394"/>
      <c r="BU44" s="394"/>
      <c r="BV44" s="394"/>
      <c r="BW44" s="394"/>
      <c r="BX44" s="394"/>
      <c r="BY44" s="394"/>
      <c r="BZ44" s="394"/>
      <c r="CA44" s="394"/>
      <c r="CB44" s="394"/>
      <c r="CC44" s="394"/>
      <c r="CD44" s="394"/>
      <c r="CE44" s="394"/>
      <c r="CF44" s="394"/>
      <c r="CG44" s="394"/>
      <c r="CH44" s="394"/>
      <c r="CI44" s="394"/>
      <c r="CJ44" s="394"/>
      <c r="CK44" s="394"/>
      <c r="CL44" s="394"/>
      <c r="CM44" s="394"/>
      <c r="CN44" s="394"/>
      <c r="CO44" s="394"/>
      <c r="CP44" s="394"/>
      <c r="CQ44" s="394"/>
      <c r="CR44" s="394"/>
      <c r="CS44" s="394"/>
      <c r="CT44" s="394"/>
      <c r="CU44" s="394"/>
      <c r="CV44" s="394"/>
      <c r="CW44" s="394"/>
      <c r="CX44" s="394"/>
      <c r="CY44" s="394"/>
      <c r="CZ44" s="394"/>
      <c r="DA44" s="394"/>
      <c r="DB44" s="394"/>
      <c r="DC44" s="395"/>
    </row>
    <row r="45" spans="2:109" x14ac:dyDescent="0.15">
      <c r="B45" s="247"/>
      <c r="AN45" s="393"/>
      <c r="AO45" s="394"/>
      <c r="AP45" s="394"/>
      <c r="AQ45" s="394"/>
      <c r="AR45" s="394"/>
      <c r="AS45" s="394"/>
      <c r="AT45" s="394"/>
      <c r="AU45" s="394"/>
      <c r="AV45" s="394"/>
      <c r="AW45" s="394"/>
      <c r="AX45" s="394"/>
      <c r="AY45" s="394"/>
      <c r="AZ45" s="394"/>
      <c r="BA45" s="394"/>
      <c r="BB45" s="394"/>
      <c r="BC45" s="394"/>
      <c r="BD45" s="394"/>
      <c r="BE45" s="394"/>
      <c r="BF45" s="394"/>
      <c r="BG45" s="394"/>
      <c r="BH45" s="394"/>
      <c r="BI45" s="394"/>
      <c r="BJ45" s="394"/>
      <c r="BK45" s="394"/>
      <c r="BL45" s="394"/>
      <c r="BM45" s="394"/>
      <c r="BN45" s="394"/>
      <c r="BO45" s="394"/>
      <c r="BP45" s="394"/>
      <c r="BQ45" s="394"/>
      <c r="BR45" s="394"/>
      <c r="BS45" s="394"/>
      <c r="BT45" s="394"/>
      <c r="BU45" s="394"/>
      <c r="BV45" s="394"/>
      <c r="BW45" s="394"/>
      <c r="BX45" s="394"/>
      <c r="BY45" s="394"/>
      <c r="BZ45" s="394"/>
      <c r="CA45" s="394"/>
      <c r="CB45" s="394"/>
      <c r="CC45" s="394"/>
      <c r="CD45" s="394"/>
      <c r="CE45" s="394"/>
      <c r="CF45" s="394"/>
      <c r="CG45" s="394"/>
      <c r="CH45" s="394"/>
      <c r="CI45" s="394"/>
      <c r="CJ45" s="394"/>
      <c r="CK45" s="394"/>
      <c r="CL45" s="394"/>
      <c r="CM45" s="394"/>
      <c r="CN45" s="394"/>
      <c r="CO45" s="394"/>
      <c r="CP45" s="394"/>
      <c r="CQ45" s="394"/>
      <c r="CR45" s="394"/>
      <c r="CS45" s="394"/>
      <c r="CT45" s="394"/>
      <c r="CU45" s="394"/>
      <c r="CV45" s="394"/>
      <c r="CW45" s="394"/>
      <c r="CX45" s="394"/>
      <c r="CY45" s="394"/>
      <c r="CZ45" s="394"/>
      <c r="DA45" s="394"/>
      <c r="DB45" s="394"/>
      <c r="DC45" s="395"/>
    </row>
    <row r="46" spans="2:109" x14ac:dyDescent="0.15">
      <c r="B46" s="247"/>
      <c r="AN46" s="393"/>
      <c r="AO46" s="394"/>
      <c r="AP46" s="394"/>
      <c r="AQ46" s="394"/>
      <c r="AR46" s="394"/>
      <c r="AS46" s="394"/>
      <c r="AT46" s="394"/>
      <c r="AU46" s="394"/>
      <c r="AV46" s="394"/>
      <c r="AW46" s="394"/>
      <c r="AX46" s="394"/>
      <c r="AY46" s="394"/>
      <c r="AZ46" s="394"/>
      <c r="BA46" s="394"/>
      <c r="BB46" s="394"/>
      <c r="BC46" s="394"/>
      <c r="BD46" s="394"/>
      <c r="BE46" s="394"/>
      <c r="BF46" s="394"/>
      <c r="BG46" s="394"/>
      <c r="BH46" s="394"/>
      <c r="BI46" s="394"/>
      <c r="BJ46" s="394"/>
      <c r="BK46" s="394"/>
      <c r="BL46" s="394"/>
      <c r="BM46" s="394"/>
      <c r="BN46" s="394"/>
      <c r="BO46" s="394"/>
      <c r="BP46" s="394"/>
      <c r="BQ46" s="394"/>
      <c r="BR46" s="394"/>
      <c r="BS46" s="394"/>
      <c r="BT46" s="394"/>
      <c r="BU46" s="394"/>
      <c r="BV46" s="394"/>
      <c r="BW46" s="394"/>
      <c r="BX46" s="394"/>
      <c r="BY46" s="394"/>
      <c r="BZ46" s="394"/>
      <c r="CA46" s="394"/>
      <c r="CB46" s="394"/>
      <c r="CC46" s="394"/>
      <c r="CD46" s="394"/>
      <c r="CE46" s="394"/>
      <c r="CF46" s="394"/>
      <c r="CG46" s="394"/>
      <c r="CH46" s="394"/>
      <c r="CI46" s="394"/>
      <c r="CJ46" s="394"/>
      <c r="CK46" s="394"/>
      <c r="CL46" s="394"/>
      <c r="CM46" s="394"/>
      <c r="CN46" s="394"/>
      <c r="CO46" s="394"/>
      <c r="CP46" s="394"/>
      <c r="CQ46" s="394"/>
      <c r="CR46" s="394"/>
      <c r="CS46" s="394"/>
      <c r="CT46" s="394"/>
      <c r="CU46" s="394"/>
      <c r="CV46" s="394"/>
      <c r="CW46" s="394"/>
      <c r="CX46" s="394"/>
      <c r="CY46" s="394"/>
      <c r="CZ46" s="394"/>
      <c r="DA46" s="394"/>
      <c r="DB46" s="394"/>
      <c r="DC46" s="395"/>
    </row>
    <row r="47" spans="2:109" x14ac:dyDescent="0.15">
      <c r="B47" s="247"/>
      <c r="AN47" s="396"/>
      <c r="AO47" s="397"/>
      <c r="AP47" s="397"/>
      <c r="AQ47" s="397"/>
      <c r="AR47" s="397"/>
      <c r="AS47" s="397"/>
      <c r="AT47" s="397"/>
      <c r="AU47" s="397"/>
      <c r="AV47" s="397"/>
      <c r="AW47" s="397"/>
      <c r="AX47" s="397"/>
      <c r="AY47" s="397"/>
      <c r="AZ47" s="397"/>
      <c r="BA47" s="397"/>
      <c r="BB47" s="397"/>
      <c r="BC47" s="397"/>
      <c r="BD47" s="397"/>
      <c r="BE47" s="397"/>
      <c r="BF47" s="397"/>
      <c r="BG47" s="397"/>
      <c r="BH47" s="397"/>
      <c r="BI47" s="397"/>
      <c r="BJ47" s="397"/>
      <c r="BK47" s="397"/>
      <c r="BL47" s="397"/>
      <c r="BM47" s="397"/>
      <c r="BN47" s="397"/>
      <c r="BO47" s="397"/>
      <c r="BP47" s="397"/>
      <c r="BQ47" s="397"/>
      <c r="BR47" s="397"/>
      <c r="BS47" s="397"/>
      <c r="BT47" s="397"/>
      <c r="BU47" s="397"/>
      <c r="BV47" s="397"/>
      <c r="BW47" s="397"/>
      <c r="BX47" s="397"/>
      <c r="BY47" s="397"/>
      <c r="BZ47" s="397"/>
      <c r="CA47" s="397"/>
      <c r="CB47" s="397"/>
      <c r="CC47" s="397"/>
      <c r="CD47" s="397"/>
      <c r="CE47" s="397"/>
      <c r="CF47" s="397"/>
      <c r="CG47" s="397"/>
      <c r="CH47" s="397"/>
      <c r="CI47" s="397"/>
      <c r="CJ47" s="397"/>
      <c r="CK47" s="397"/>
      <c r="CL47" s="397"/>
      <c r="CM47" s="397"/>
      <c r="CN47" s="397"/>
      <c r="CO47" s="397"/>
      <c r="CP47" s="397"/>
      <c r="CQ47" s="397"/>
      <c r="CR47" s="397"/>
      <c r="CS47" s="397"/>
      <c r="CT47" s="397"/>
      <c r="CU47" s="397"/>
      <c r="CV47" s="397"/>
      <c r="CW47" s="397"/>
      <c r="CX47" s="397"/>
      <c r="CY47" s="397"/>
      <c r="CZ47" s="397"/>
      <c r="DA47" s="397"/>
      <c r="DB47" s="397"/>
      <c r="DC47" s="39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563</v>
      </c>
    </row>
    <row r="50" spans="1:109" x14ac:dyDescent="0.15">
      <c r="B50" s="247"/>
      <c r="G50" s="384"/>
      <c r="H50" s="384"/>
      <c r="I50" s="384"/>
      <c r="J50" s="384"/>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82" t="s">
        <v>525</v>
      </c>
      <c r="BQ50" s="382"/>
      <c r="BR50" s="382"/>
      <c r="BS50" s="382"/>
      <c r="BT50" s="382"/>
      <c r="BU50" s="382"/>
      <c r="BV50" s="382"/>
      <c r="BW50" s="382"/>
      <c r="BX50" s="382" t="s">
        <v>526</v>
      </c>
      <c r="BY50" s="382"/>
      <c r="BZ50" s="382"/>
      <c r="CA50" s="382"/>
      <c r="CB50" s="382"/>
      <c r="CC50" s="382"/>
      <c r="CD50" s="382"/>
      <c r="CE50" s="382"/>
      <c r="CF50" s="382" t="s">
        <v>527</v>
      </c>
      <c r="CG50" s="382"/>
      <c r="CH50" s="382"/>
      <c r="CI50" s="382"/>
      <c r="CJ50" s="382"/>
      <c r="CK50" s="382"/>
      <c r="CL50" s="382"/>
      <c r="CM50" s="382"/>
      <c r="CN50" s="382" t="s">
        <v>528</v>
      </c>
      <c r="CO50" s="382"/>
      <c r="CP50" s="382"/>
      <c r="CQ50" s="382"/>
      <c r="CR50" s="382"/>
      <c r="CS50" s="382"/>
      <c r="CT50" s="382"/>
      <c r="CU50" s="382"/>
      <c r="CV50" s="382" t="s">
        <v>529</v>
      </c>
      <c r="CW50" s="382"/>
      <c r="CX50" s="382"/>
      <c r="CY50" s="382"/>
      <c r="CZ50" s="382"/>
      <c r="DA50" s="382"/>
      <c r="DB50" s="382"/>
      <c r="DC50" s="382"/>
    </row>
    <row r="51" spans="1:109" ht="13.5" customHeight="1" x14ac:dyDescent="0.15">
      <c r="B51" s="247"/>
      <c r="G51" s="386"/>
      <c r="H51" s="386"/>
      <c r="I51" s="399"/>
      <c r="J51" s="399"/>
      <c r="K51" s="385"/>
      <c r="L51" s="385"/>
      <c r="M51" s="385"/>
      <c r="N51" s="385"/>
      <c r="AM51" s="359"/>
      <c r="AN51" s="380" t="s">
        <v>564</v>
      </c>
      <c r="AO51" s="380"/>
      <c r="AP51" s="380"/>
      <c r="AQ51" s="380"/>
      <c r="AR51" s="380"/>
      <c r="AS51" s="380"/>
      <c r="AT51" s="380"/>
      <c r="AU51" s="380"/>
      <c r="AV51" s="380"/>
      <c r="AW51" s="380"/>
      <c r="AX51" s="380"/>
      <c r="AY51" s="380"/>
      <c r="AZ51" s="380"/>
      <c r="BA51" s="380"/>
      <c r="BB51" s="380" t="s">
        <v>565</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x14ac:dyDescent="0.15">
      <c r="B52" s="247"/>
      <c r="G52" s="386"/>
      <c r="H52" s="386"/>
      <c r="I52" s="399"/>
      <c r="J52" s="399"/>
      <c r="K52" s="385"/>
      <c r="L52" s="385"/>
      <c r="M52" s="385"/>
      <c r="N52" s="385"/>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x14ac:dyDescent="0.15">
      <c r="A53" s="358"/>
      <c r="B53" s="247"/>
      <c r="G53" s="386"/>
      <c r="H53" s="386"/>
      <c r="I53" s="384"/>
      <c r="J53" s="384"/>
      <c r="K53" s="385"/>
      <c r="L53" s="385"/>
      <c r="M53" s="385"/>
      <c r="N53" s="385"/>
      <c r="AM53" s="359"/>
      <c r="AN53" s="380"/>
      <c r="AO53" s="380"/>
      <c r="AP53" s="380"/>
      <c r="AQ53" s="380"/>
      <c r="AR53" s="380"/>
      <c r="AS53" s="380"/>
      <c r="AT53" s="380"/>
      <c r="AU53" s="380"/>
      <c r="AV53" s="380"/>
      <c r="AW53" s="380"/>
      <c r="AX53" s="380"/>
      <c r="AY53" s="380"/>
      <c r="AZ53" s="380"/>
      <c r="BA53" s="380"/>
      <c r="BB53" s="380" t="s">
        <v>566</v>
      </c>
      <c r="BC53" s="380"/>
      <c r="BD53" s="380"/>
      <c r="BE53" s="380"/>
      <c r="BF53" s="380"/>
      <c r="BG53" s="380"/>
      <c r="BH53" s="380"/>
      <c r="BI53" s="380"/>
      <c r="BJ53" s="380"/>
      <c r="BK53" s="380"/>
      <c r="BL53" s="380"/>
      <c r="BM53" s="380"/>
      <c r="BN53" s="380"/>
      <c r="BO53" s="380"/>
      <c r="BP53" s="377">
        <v>51.6</v>
      </c>
      <c r="BQ53" s="377"/>
      <c r="BR53" s="377"/>
      <c r="BS53" s="377"/>
      <c r="BT53" s="377"/>
      <c r="BU53" s="377"/>
      <c r="BV53" s="377"/>
      <c r="BW53" s="377"/>
      <c r="BX53" s="377">
        <v>53.1</v>
      </c>
      <c r="BY53" s="377"/>
      <c r="BZ53" s="377"/>
      <c r="CA53" s="377"/>
      <c r="CB53" s="377"/>
      <c r="CC53" s="377"/>
      <c r="CD53" s="377"/>
      <c r="CE53" s="377"/>
      <c r="CF53" s="377">
        <v>54.4</v>
      </c>
      <c r="CG53" s="377"/>
      <c r="CH53" s="377"/>
      <c r="CI53" s="377"/>
      <c r="CJ53" s="377"/>
      <c r="CK53" s="377"/>
      <c r="CL53" s="377"/>
      <c r="CM53" s="377"/>
      <c r="CN53" s="383">
        <v>55.8</v>
      </c>
      <c r="CO53" s="383"/>
      <c r="CP53" s="383"/>
      <c r="CQ53" s="383"/>
      <c r="CR53" s="383"/>
      <c r="CS53" s="383"/>
      <c r="CT53" s="383"/>
      <c r="CU53" s="383"/>
      <c r="CV53" s="383">
        <v>57.4</v>
      </c>
      <c r="CW53" s="383"/>
      <c r="CX53" s="383"/>
      <c r="CY53" s="383"/>
      <c r="CZ53" s="383"/>
      <c r="DA53" s="383"/>
      <c r="DB53" s="383"/>
      <c r="DC53" s="383"/>
    </row>
    <row r="54" spans="1:109" x14ac:dyDescent="0.15">
      <c r="A54" s="358"/>
      <c r="B54" s="247"/>
      <c r="G54" s="386"/>
      <c r="H54" s="386"/>
      <c r="I54" s="384"/>
      <c r="J54" s="384"/>
      <c r="K54" s="385"/>
      <c r="L54" s="385"/>
      <c r="M54" s="385"/>
      <c r="N54" s="385"/>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83"/>
      <c r="CO54" s="383"/>
      <c r="CP54" s="383"/>
      <c r="CQ54" s="383"/>
      <c r="CR54" s="383"/>
      <c r="CS54" s="383"/>
      <c r="CT54" s="383"/>
      <c r="CU54" s="383"/>
      <c r="CV54" s="383"/>
      <c r="CW54" s="383"/>
      <c r="CX54" s="383"/>
      <c r="CY54" s="383"/>
      <c r="CZ54" s="383"/>
      <c r="DA54" s="383"/>
      <c r="DB54" s="383"/>
      <c r="DC54" s="383"/>
    </row>
    <row r="55" spans="1:109" x14ac:dyDescent="0.15">
      <c r="A55" s="358"/>
      <c r="B55" s="247"/>
      <c r="G55" s="384"/>
      <c r="H55" s="384"/>
      <c r="I55" s="384"/>
      <c r="J55" s="384"/>
      <c r="K55" s="385"/>
      <c r="L55" s="385"/>
      <c r="M55" s="385"/>
      <c r="N55" s="385"/>
      <c r="AN55" s="382" t="s">
        <v>567</v>
      </c>
      <c r="AO55" s="382"/>
      <c r="AP55" s="382"/>
      <c r="AQ55" s="382"/>
      <c r="AR55" s="382"/>
      <c r="AS55" s="382"/>
      <c r="AT55" s="382"/>
      <c r="AU55" s="382"/>
      <c r="AV55" s="382"/>
      <c r="AW55" s="382"/>
      <c r="AX55" s="382"/>
      <c r="AY55" s="382"/>
      <c r="AZ55" s="382"/>
      <c r="BA55" s="382"/>
      <c r="BB55" s="380" t="s">
        <v>565</v>
      </c>
      <c r="BC55" s="380"/>
      <c r="BD55" s="380"/>
      <c r="BE55" s="380"/>
      <c r="BF55" s="380"/>
      <c r="BG55" s="380"/>
      <c r="BH55" s="380"/>
      <c r="BI55" s="380"/>
      <c r="BJ55" s="380"/>
      <c r="BK55" s="380"/>
      <c r="BL55" s="380"/>
      <c r="BM55" s="380"/>
      <c r="BN55" s="380"/>
      <c r="BO55" s="380"/>
      <c r="BP55" s="377">
        <v>14.5</v>
      </c>
      <c r="BQ55" s="377"/>
      <c r="BR55" s="377"/>
      <c r="BS55" s="377"/>
      <c r="BT55" s="377"/>
      <c r="BU55" s="377"/>
      <c r="BV55" s="377"/>
      <c r="BW55" s="377"/>
      <c r="BX55" s="377">
        <v>13.3</v>
      </c>
      <c r="BY55" s="377"/>
      <c r="BZ55" s="377"/>
      <c r="CA55" s="377"/>
      <c r="CB55" s="377"/>
      <c r="CC55" s="377"/>
      <c r="CD55" s="377"/>
      <c r="CE55" s="377"/>
      <c r="CF55" s="377">
        <v>5.4</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x14ac:dyDescent="0.15">
      <c r="A56" s="358"/>
      <c r="B56" s="247"/>
      <c r="G56" s="384"/>
      <c r="H56" s="384"/>
      <c r="I56" s="384"/>
      <c r="J56" s="384"/>
      <c r="K56" s="385"/>
      <c r="L56" s="385"/>
      <c r="M56" s="385"/>
      <c r="N56" s="385"/>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x14ac:dyDescent="0.15">
      <c r="B57" s="362"/>
      <c r="G57" s="384"/>
      <c r="H57" s="384"/>
      <c r="I57" s="378"/>
      <c r="J57" s="378"/>
      <c r="K57" s="385"/>
      <c r="L57" s="385"/>
      <c r="M57" s="385"/>
      <c r="N57" s="385"/>
      <c r="AM57" s="243"/>
      <c r="AN57" s="382"/>
      <c r="AO57" s="382"/>
      <c r="AP57" s="382"/>
      <c r="AQ57" s="382"/>
      <c r="AR57" s="382"/>
      <c r="AS57" s="382"/>
      <c r="AT57" s="382"/>
      <c r="AU57" s="382"/>
      <c r="AV57" s="382"/>
      <c r="AW57" s="382"/>
      <c r="AX57" s="382"/>
      <c r="AY57" s="382"/>
      <c r="AZ57" s="382"/>
      <c r="BA57" s="382"/>
      <c r="BB57" s="380" t="s">
        <v>566</v>
      </c>
      <c r="BC57" s="380"/>
      <c r="BD57" s="380"/>
      <c r="BE57" s="380"/>
      <c r="BF57" s="380"/>
      <c r="BG57" s="380"/>
      <c r="BH57" s="380"/>
      <c r="BI57" s="380"/>
      <c r="BJ57" s="380"/>
      <c r="BK57" s="380"/>
      <c r="BL57" s="380"/>
      <c r="BM57" s="380"/>
      <c r="BN57" s="380"/>
      <c r="BO57" s="380"/>
      <c r="BP57" s="377">
        <v>58.9</v>
      </c>
      <c r="BQ57" s="377"/>
      <c r="BR57" s="377"/>
      <c r="BS57" s="377"/>
      <c r="BT57" s="377"/>
      <c r="BU57" s="377"/>
      <c r="BV57" s="377"/>
      <c r="BW57" s="377"/>
      <c r="BX57" s="377">
        <v>61.5</v>
      </c>
      <c r="BY57" s="377"/>
      <c r="BZ57" s="377"/>
      <c r="CA57" s="377"/>
      <c r="CB57" s="377"/>
      <c r="CC57" s="377"/>
      <c r="CD57" s="377"/>
      <c r="CE57" s="377"/>
      <c r="CF57" s="377">
        <v>62.8</v>
      </c>
      <c r="CG57" s="377"/>
      <c r="CH57" s="377"/>
      <c r="CI57" s="377"/>
      <c r="CJ57" s="377"/>
      <c r="CK57" s="377"/>
      <c r="CL57" s="377"/>
      <c r="CM57" s="377"/>
      <c r="CN57" s="377">
        <v>64.099999999999994</v>
      </c>
      <c r="CO57" s="377"/>
      <c r="CP57" s="377"/>
      <c r="CQ57" s="377"/>
      <c r="CR57" s="377"/>
      <c r="CS57" s="377"/>
      <c r="CT57" s="377"/>
      <c r="CU57" s="377"/>
      <c r="CV57" s="377">
        <v>65.099999999999994</v>
      </c>
      <c r="CW57" s="377"/>
      <c r="CX57" s="377"/>
      <c r="CY57" s="377"/>
      <c r="CZ57" s="377"/>
      <c r="DA57" s="377"/>
      <c r="DB57" s="377"/>
      <c r="DC57" s="377"/>
      <c r="DD57" s="363"/>
      <c r="DE57" s="362"/>
    </row>
    <row r="58" spans="1:109" s="358" customFormat="1" x14ac:dyDescent="0.15">
      <c r="A58" s="243"/>
      <c r="B58" s="362"/>
      <c r="G58" s="384"/>
      <c r="H58" s="384"/>
      <c r="I58" s="378"/>
      <c r="J58" s="378"/>
      <c r="K58" s="385"/>
      <c r="L58" s="385"/>
      <c r="M58" s="385"/>
      <c r="N58" s="385"/>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568</v>
      </c>
    </row>
    <row r="64" spans="1:109" x14ac:dyDescent="0.15">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90" t="s">
        <v>569</v>
      </c>
      <c r="AO65" s="391"/>
      <c r="AP65" s="391"/>
      <c r="AQ65" s="391"/>
      <c r="AR65" s="391"/>
      <c r="AS65" s="391"/>
      <c r="AT65" s="391"/>
      <c r="AU65" s="391"/>
      <c r="AV65" s="391"/>
      <c r="AW65" s="391"/>
      <c r="AX65" s="391"/>
      <c r="AY65" s="391"/>
      <c r="AZ65" s="391"/>
      <c r="BA65" s="391"/>
      <c r="BB65" s="391"/>
      <c r="BC65" s="391"/>
      <c r="BD65" s="391"/>
      <c r="BE65" s="391"/>
      <c r="BF65" s="391"/>
      <c r="BG65" s="391"/>
      <c r="BH65" s="391"/>
      <c r="BI65" s="391"/>
      <c r="BJ65" s="391"/>
      <c r="BK65" s="391"/>
      <c r="BL65" s="391"/>
      <c r="BM65" s="391"/>
      <c r="BN65" s="391"/>
      <c r="BO65" s="391"/>
      <c r="BP65" s="391"/>
      <c r="BQ65" s="391"/>
      <c r="BR65" s="391"/>
      <c r="BS65" s="391"/>
      <c r="BT65" s="391"/>
      <c r="BU65" s="391"/>
      <c r="BV65" s="391"/>
      <c r="BW65" s="391"/>
      <c r="BX65" s="391"/>
      <c r="BY65" s="391"/>
      <c r="BZ65" s="391"/>
      <c r="CA65" s="391"/>
      <c r="CB65" s="391"/>
      <c r="CC65" s="391"/>
      <c r="CD65" s="391"/>
      <c r="CE65" s="391"/>
      <c r="CF65" s="391"/>
      <c r="CG65" s="391"/>
      <c r="CH65" s="391"/>
      <c r="CI65" s="391"/>
      <c r="CJ65" s="391"/>
      <c r="CK65" s="391"/>
      <c r="CL65" s="391"/>
      <c r="CM65" s="391"/>
      <c r="CN65" s="391"/>
      <c r="CO65" s="391"/>
      <c r="CP65" s="391"/>
      <c r="CQ65" s="391"/>
      <c r="CR65" s="391"/>
      <c r="CS65" s="391"/>
      <c r="CT65" s="391"/>
      <c r="CU65" s="391"/>
      <c r="CV65" s="391"/>
      <c r="CW65" s="391"/>
      <c r="CX65" s="391"/>
      <c r="CY65" s="391"/>
      <c r="CZ65" s="391"/>
      <c r="DA65" s="391"/>
      <c r="DB65" s="391"/>
      <c r="DC65" s="392"/>
    </row>
    <row r="66" spans="2:107" x14ac:dyDescent="0.15">
      <c r="B66" s="247"/>
      <c r="AN66" s="393"/>
      <c r="AO66" s="394"/>
      <c r="AP66" s="394"/>
      <c r="AQ66" s="394"/>
      <c r="AR66" s="394"/>
      <c r="AS66" s="394"/>
      <c r="AT66" s="394"/>
      <c r="AU66" s="394"/>
      <c r="AV66" s="394"/>
      <c r="AW66" s="394"/>
      <c r="AX66" s="394"/>
      <c r="AY66" s="394"/>
      <c r="AZ66" s="394"/>
      <c r="BA66" s="394"/>
      <c r="BB66" s="394"/>
      <c r="BC66" s="394"/>
      <c r="BD66" s="394"/>
      <c r="BE66" s="394"/>
      <c r="BF66" s="394"/>
      <c r="BG66" s="394"/>
      <c r="BH66" s="394"/>
      <c r="BI66" s="394"/>
      <c r="BJ66" s="394"/>
      <c r="BK66" s="394"/>
      <c r="BL66" s="394"/>
      <c r="BM66" s="394"/>
      <c r="BN66" s="394"/>
      <c r="BO66" s="394"/>
      <c r="BP66" s="394"/>
      <c r="BQ66" s="394"/>
      <c r="BR66" s="394"/>
      <c r="BS66" s="394"/>
      <c r="BT66" s="394"/>
      <c r="BU66" s="394"/>
      <c r="BV66" s="394"/>
      <c r="BW66" s="394"/>
      <c r="BX66" s="394"/>
      <c r="BY66" s="394"/>
      <c r="BZ66" s="394"/>
      <c r="CA66" s="394"/>
      <c r="CB66" s="394"/>
      <c r="CC66" s="394"/>
      <c r="CD66" s="394"/>
      <c r="CE66" s="394"/>
      <c r="CF66" s="394"/>
      <c r="CG66" s="394"/>
      <c r="CH66" s="394"/>
      <c r="CI66" s="394"/>
      <c r="CJ66" s="394"/>
      <c r="CK66" s="394"/>
      <c r="CL66" s="394"/>
      <c r="CM66" s="394"/>
      <c r="CN66" s="394"/>
      <c r="CO66" s="394"/>
      <c r="CP66" s="394"/>
      <c r="CQ66" s="394"/>
      <c r="CR66" s="394"/>
      <c r="CS66" s="394"/>
      <c r="CT66" s="394"/>
      <c r="CU66" s="394"/>
      <c r="CV66" s="394"/>
      <c r="CW66" s="394"/>
      <c r="CX66" s="394"/>
      <c r="CY66" s="394"/>
      <c r="CZ66" s="394"/>
      <c r="DA66" s="394"/>
      <c r="DB66" s="394"/>
      <c r="DC66" s="395"/>
    </row>
    <row r="67" spans="2:107" x14ac:dyDescent="0.15">
      <c r="B67" s="247"/>
      <c r="AN67" s="393"/>
      <c r="AO67" s="394"/>
      <c r="AP67" s="394"/>
      <c r="AQ67" s="394"/>
      <c r="AR67" s="394"/>
      <c r="AS67" s="394"/>
      <c r="AT67" s="394"/>
      <c r="AU67" s="394"/>
      <c r="AV67" s="394"/>
      <c r="AW67" s="394"/>
      <c r="AX67" s="394"/>
      <c r="AY67" s="394"/>
      <c r="AZ67" s="394"/>
      <c r="BA67" s="394"/>
      <c r="BB67" s="394"/>
      <c r="BC67" s="394"/>
      <c r="BD67" s="394"/>
      <c r="BE67" s="394"/>
      <c r="BF67" s="394"/>
      <c r="BG67" s="394"/>
      <c r="BH67" s="394"/>
      <c r="BI67" s="394"/>
      <c r="BJ67" s="394"/>
      <c r="BK67" s="394"/>
      <c r="BL67" s="394"/>
      <c r="BM67" s="394"/>
      <c r="BN67" s="394"/>
      <c r="BO67" s="394"/>
      <c r="BP67" s="394"/>
      <c r="BQ67" s="394"/>
      <c r="BR67" s="394"/>
      <c r="BS67" s="394"/>
      <c r="BT67" s="394"/>
      <c r="BU67" s="394"/>
      <c r="BV67" s="394"/>
      <c r="BW67" s="394"/>
      <c r="BX67" s="394"/>
      <c r="BY67" s="394"/>
      <c r="BZ67" s="394"/>
      <c r="CA67" s="394"/>
      <c r="CB67" s="394"/>
      <c r="CC67" s="394"/>
      <c r="CD67" s="394"/>
      <c r="CE67" s="394"/>
      <c r="CF67" s="394"/>
      <c r="CG67" s="394"/>
      <c r="CH67" s="394"/>
      <c r="CI67" s="394"/>
      <c r="CJ67" s="394"/>
      <c r="CK67" s="394"/>
      <c r="CL67" s="394"/>
      <c r="CM67" s="394"/>
      <c r="CN67" s="394"/>
      <c r="CO67" s="394"/>
      <c r="CP67" s="394"/>
      <c r="CQ67" s="394"/>
      <c r="CR67" s="394"/>
      <c r="CS67" s="394"/>
      <c r="CT67" s="394"/>
      <c r="CU67" s="394"/>
      <c r="CV67" s="394"/>
      <c r="CW67" s="394"/>
      <c r="CX67" s="394"/>
      <c r="CY67" s="394"/>
      <c r="CZ67" s="394"/>
      <c r="DA67" s="394"/>
      <c r="DB67" s="394"/>
      <c r="DC67" s="395"/>
    </row>
    <row r="68" spans="2:107" x14ac:dyDescent="0.15">
      <c r="B68" s="247"/>
      <c r="AN68" s="393"/>
      <c r="AO68" s="394"/>
      <c r="AP68" s="394"/>
      <c r="AQ68" s="394"/>
      <c r="AR68" s="394"/>
      <c r="AS68" s="394"/>
      <c r="AT68" s="394"/>
      <c r="AU68" s="394"/>
      <c r="AV68" s="394"/>
      <c r="AW68" s="394"/>
      <c r="AX68" s="394"/>
      <c r="AY68" s="394"/>
      <c r="AZ68" s="394"/>
      <c r="BA68" s="394"/>
      <c r="BB68" s="394"/>
      <c r="BC68" s="394"/>
      <c r="BD68" s="394"/>
      <c r="BE68" s="394"/>
      <c r="BF68" s="394"/>
      <c r="BG68" s="394"/>
      <c r="BH68" s="394"/>
      <c r="BI68" s="394"/>
      <c r="BJ68" s="394"/>
      <c r="BK68" s="394"/>
      <c r="BL68" s="394"/>
      <c r="BM68" s="394"/>
      <c r="BN68" s="394"/>
      <c r="BO68" s="394"/>
      <c r="BP68" s="394"/>
      <c r="BQ68" s="394"/>
      <c r="BR68" s="394"/>
      <c r="BS68" s="394"/>
      <c r="BT68" s="394"/>
      <c r="BU68" s="394"/>
      <c r="BV68" s="394"/>
      <c r="BW68" s="394"/>
      <c r="BX68" s="394"/>
      <c r="BY68" s="394"/>
      <c r="BZ68" s="394"/>
      <c r="CA68" s="394"/>
      <c r="CB68" s="394"/>
      <c r="CC68" s="394"/>
      <c r="CD68" s="394"/>
      <c r="CE68" s="394"/>
      <c r="CF68" s="394"/>
      <c r="CG68" s="394"/>
      <c r="CH68" s="394"/>
      <c r="CI68" s="394"/>
      <c r="CJ68" s="394"/>
      <c r="CK68" s="394"/>
      <c r="CL68" s="394"/>
      <c r="CM68" s="394"/>
      <c r="CN68" s="394"/>
      <c r="CO68" s="394"/>
      <c r="CP68" s="394"/>
      <c r="CQ68" s="394"/>
      <c r="CR68" s="394"/>
      <c r="CS68" s="394"/>
      <c r="CT68" s="394"/>
      <c r="CU68" s="394"/>
      <c r="CV68" s="394"/>
      <c r="CW68" s="394"/>
      <c r="CX68" s="394"/>
      <c r="CY68" s="394"/>
      <c r="CZ68" s="394"/>
      <c r="DA68" s="394"/>
      <c r="DB68" s="394"/>
      <c r="DC68" s="395"/>
    </row>
    <row r="69" spans="2:107" x14ac:dyDescent="0.15">
      <c r="B69" s="247"/>
      <c r="AN69" s="396"/>
      <c r="AO69" s="397"/>
      <c r="AP69" s="397"/>
      <c r="AQ69" s="397"/>
      <c r="AR69" s="397"/>
      <c r="AS69" s="397"/>
      <c r="AT69" s="397"/>
      <c r="AU69" s="397"/>
      <c r="AV69" s="397"/>
      <c r="AW69" s="397"/>
      <c r="AX69" s="397"/>
      <c r="AY69" s="397"/>
      <c r="AZ69" s="397"/>
      <c r="BA69" s="397"/>
      <c r="BB69" s="397"/>
      <c r="BC69" s="397"/>
      <c r="BD69" s="397"/>
      <c r="BE69" s="397"/>
      <c r="BF69" s="397"/>
      <c r="BG69" s="397"/>
      <c r="BH69" s="397"/>
      <c r="BI69" s="397"/>
      <c r="BJ69" s="397"/>
      <c r="BK69" s="397"/>
      <c r="BL69" s="397"/>
      <c r="BM69" s="397"/>
      <c r="BN69" s="397"/>
      <c r="BO69" s="397"/>
      <c r="BP69" s="397"/>
      <c r="BQ69" s="397"/>
      <c r="BR69" s="397"/>
      <c r="BS69" s="397"/>
      <c r="BT69" s="397"/>
      <c r="BU69" s="397"/>
      <c r="BV69" s="397"/>
      <c r="BW69" s="397"/>
      <c r="BX69" s="397"/>
      <c r="BY69" s="397"/>
      <c r="BZ69" s="397"/>
      <c r="CA69" s="397"/>
      <c r="CB69" s="397"/>
      <c r="CC69" s="397"/>
      <c r="CD69" s="397"/>
      <c r="CE69" s="397"/>
      <c r="CF69" s="397"/>
      <c r="CG69" s="397"/>
      <c r="CH69" s="397"/>
      <c r="CI69" s="397"/>
      <c r="CJ69" s="397"/>
      <c r="CK69" s="397"/>
      <c r="CL69" s="397"/>
      <c r="CM69" s="397"/>
      <c r="CN69" s="397"/>
      <c r="CO69" s="397"/>
      <c r="CP69" s="397"/>
      <c r="CQ69" s="397"/>
      <c r="CR69" s="397"/>
      <c r="CS69" s="397"/>
      <c r="CT69" s="397"/>
      <c r="CU69" s="397"/>
      <c r="CV69" s="397"/>
      <c r="CW69" s="397"/>
      <c r="CX69" s="397"/>
      <c r="CY69" s="397"/>
      <c r="CZ69" s="397"/>
      <c r="DA69" s="397"/>
      <c r="DB69" s="397"/>
      <c r="DC69" s="39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563</v>
      </c>
    </row>
    <row r="72" spans="2:107" x14ac:dyDescent="0.15">
      <c r="B72" s="247"/>
      <c r="G72" s="384"/>
      <c r="H72" s="384"/>
      <c r="I72" s="384"/>
      <c r="J72" s="384"/>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82" t="s">
        <v>525</v>
      </c>
      <c r="BQ72" s="382"/>
      <c r="BR72" s="382"/>
      <c r="BS72" s="382"/>
      <c r="BT72" s="382"/>
      <c r="BU72" s="382"/>
      <c r="BV72" s="382"/>
      <c r="BW72" s="382"/>
      <c r="BX72" s="382" t="s">
        <v>526</v>
      </c>
      <c r="BY72" s="382"/>
      <c r="BZ72" s="382"/>
      <c r="CA72" s="382"/>
      <c r="CB72" s="382"/>
      <c r="CC72" s="382"/>
      <c r="CD72" s="382"/>
      <c r="CE72" s="382"/>
      <c r="CF72" s="382" t="s">
        <v>527</v>
      </c>
      <c r="CG72" s="382"/>
      <c r="CH72" s="382"/>
      <c r="CI72" s="382"/>
      <c r="CJ72" s="382"/>
      <c r="CK72" s="382"/>
      <c r="CL72" s="382"/>
      <c r="CM72" s="382"/>
      <c r="CN72" s="382" t="s">
        <v>528</v>
      </c>
      <c r="CO72" s="382"/>
      <c r="CP72" s="382"/>
      <c r="CQ72" s="382"/>
      <c r="CR72" s="382"/>
      <c r="CS72" s="382"/>
      <c r="CT72" s="382"/>
      <c r="CU72" s="382"/>
      <c r="CV72" s="382" t="s">
        <v>529</v>
      </c>
      <c r="CW72" s="382"/>
      <c r="CX72" s="382"/>
      <c r="CY72" s="382"/>
      <c r="CZ72" s="382"/>
      <c r="DA72" s="382"/>
      <c r="DB72" s="382"/>
      <c r="DC72" s="382"/>
    </row>
    <row r="73" spans="2:107" x14ac:dyDescent="0.15">
      <c r="B73" s="247"/>
      <c r="G73" s="386"/>
      <c r="H73" s="386"/>
      <c r="I73" s="386"/>
      <c r="J73" s="386"/>
      <c r="K73" s="381"/>
      <c r="L73" s="381"/>
      <c r="M73" s="381"/>
      <c r="N73" s="381"/>
      <c r="AM73" s="359"/>
      <c r="AN73" s="380" t="s">
        <v>564</v>
      </c>
      <c r="AO73" s="380"/>
      <c r="AP73" s="380"/>
      <c r="AQ73" s="380"/>
      <c r="AR73" s="380"/>
      <c r="AS73" s="380"/>
      <c r="AT73" s="380"/>
      <c r="AU73" s="380"/>
      <c r="AV73" s="380"/>
      <c r="AW73" s="380"/>
      <c r="AX73" s="380"/>
      <c r="AY73" s="380"/>
      <c r="AZ73" s="380"/>
      <c r="BA73" s="380"/>
      <c r="BB73" s="380" t="s">
        <v>565</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x14ac:dyDescent="0.15">
      <c r="B74" s="247"/>
      <c r="G74" s="386"/>
      <c r="H74" s="386"/>
      <c r="I74" s="386"/>
      <c r="J74" s="386"/>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x14ac:dyDescent="0.15">
      <c r="B75" s="247"/>
      <c r="G75" s="386"/>
      <c r="H75" s="386"/>
      <c r="I75" s="384"/>
      <c r="J75" s="384"/>
      <c r="K75" s="385"/>
      <c r="L75" s="385"/>
      <c r="M75" s="385"/>
      <c r="N75" s="385"/>
      <c r="AM75" s="359"/>
      <c r="AN75" s="380"/>
      <c r="AO75" s="380"/>
      <c r="AP75" s="380"/>
      <c r="AQ75" s="380"/>
      <c r="AR75" s="380"/>
      <c r="AS75" s="380"/>
      <c r="AT75" s="380"/>
      <c r="AU75" s="380"/>
      <c r="AV75" s="380"/>
      <c r="AW75" s="380"/>
      <c r="AX75" s="380"/>
      <c r="AY75" s="380"/>
      <c r="AZ75" s="380"/>
      <c r="BA75" s="380"/>
      <c r="BB75" s="380" t="s">
        <v>570</v>
      </c>
      <c r="BC75" s="380"/>
      <c r="BD75" s="380"/>
      <c r="BE75" s="380"/>
      <c r="BF75" s="380"/>
      <c r="BG75" s="380"/>
      <c r="BH75" s="380"/>
      <c r="BI75" s="380"/>
      <c r="BJ75" s="380"/>
      <c r="BK75" s="380"/>
      <c r="BL75" s="380"/>
      <c r="BM75" s="380"/>
      <c r="BN75" s="380"/>
      <c r="BO75" s="380"/>
      <c r="BP75" s="377">
        <v>6</v>
      </c>
      <c r="BQ75" s="377"/>
      <c r="BR75" s="377"/>
      <c r="BS75" s="377"/>
      <c r="BT75" s="377"/>
      <c r="BU75" s="377"/>
      <c r="BV75" s="377"/>
      <c r="BW75" s="377"/>
      <c r="BX75" s="377">
        <v>4.4000000000000004</v>
      </c>
      <c r="BY75" s="377"/>
      <c r="BZ75" s="377"/>
      <c r="CA75" s="377"/>
      <c r="CB75" s="377"/>
      <c r="CC75" s="377"/>
      <c r="CD75" s="377"/>
      <c r="CE75" s="377"/>
      <c r="CF75" s="377">
        <v>3.3</v>
      </c>
      <c r="CG75" s="377"/>
      <c r="CH75" s="377"/>
      <c r="CI75" s="377"/>
      <c r="CJ75" s="377"/>
      <c r="CK75" s="377"/>
      <c r="CL75" s="377"/>
      <c r="CM75" s="377"/>
      <c r="CN75" s="383">
        <v>3.8</v>
      </c>
      <c r="CO75" s="383"/>
      <c r="CP75" s="383"/>
      <c r="CQ75" s="383"/>
      <c r="CR75" s="383"/>
      <c r="CS75" s="383"/>
      <c r="CT75" s="383"/>
      <c r="CU75" s="383"/>
      <c r="CV75" s="383">
        <v>4.3</v>
      </c>
      <c r="CW75" s="383"/>
      <c r="CX75" s="383"/>
      <c r="CY75" s="383"/>
      <c r="CZ75" s="383"/>
      <c r="DA75" s="383"/>
      <c r="DB75" s="383"/>
      <c r="DC75" s="383"/>
    </row>
    <row r="76" spans="2:107" x14ac:dyDescent="0.15">
      <c r="B76" s="247"/>
      <c r="G76" s="386"/>
      <c r="H76" s="386"/>
      <c r="I76" s="384"/>
      <c r="J76" s="384"/>
      <c r="K76" s="385"/>
      <c r="L76" s="385"/>
      <c r="M76" s="385"/>
      <c r="N76" s="385"/>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83"/>
      <c r="CO76" s="383"/>
      <c r="CP76" s="383"/>
      <c r="CQ76" s="383"/>
      <c r="CR76" s="383"/>
      <c r="CS76" s="383"/>
      <c r="CT76" s="383"/>
      <c r="CU76" s="383"/>
      <c r="CV76" s="383"/>
      <c r="CW76" s="383"/>
      <c r="CX76" s="383"/>
      <c r="CY76" s="383"/>
      <c r="CZ76" s="383"/>
      <c r="DA76" s="383"/>
      <c r="DB76" s="383"/>
      <c r="DC76" s="383"/>
    </row>
    <row r="77" spans="2:107" x14ac:dyDescent="0.15">
      <c r="B77" s="247"/>
      <c r="G77" s="384"/>
      <c r="H77" s="384"/>
      <c r="I77" s="384"/>
      <c r="J77" s="384"/>
      <c r="K77" s="381"/>
      <c r="L77" s="381"/>
      <c r="M77" s="381"/>
      <c r="N77" s="381"/>
      <c r="AN77" s="382" t="s">
        <v>567</v>
      </c>
      <c r="AO77" s="382"/>
      <c r="AP77" s="382"/>
      <c r="AQ77" s="382"/>
      <c r="AR77" s="382"/>
      <c r="AS77" s="382"/>
      <c r="AT77" s="382"/>
      <c r="AU77" s="382"/>
      <c r="AV77" s="382"/>
      <c r="AW77" s="382"/>
      <c r="AX77" s="382"/>
      <c r="AY77" s="382"/>
      <c r="AZ77" s="382"/>
      <c r="BA77" s="382"/>
      <c r="BB77" s="380" t="s">
        <v>565</v>
      </c>
      <c r="BC77" s="380"/>
      <c r="BD77" s="380"/>
      <c r="BE77" s="380"/>
      <c r="BF77" s="380"/>
      <c r="BG77" s="380"/>
      <c r="BH77" s="380"/>
      <c r="BI77" s="380"/>
      <c r="BJ77" s="380"/>
      <c r="BK77" s="380"/>
      <c r="BL77" s="380"/>
      <c r="BM77" s="380"/>
      <c r="BN77" s="380"/>
      <c r="BO77" s="380"/>
      <c r="BP77" s="377">
        <v>14.5</v>
      </c>
      <c r="BQ77" s="377"/>
      <c r="BR77" s="377"/>
      <c r="BS77" s="377"/>
      <c r="BT77" s="377"/>
      <c r="BU77" s="377"/>
      <c r="BV77" s="377"/>
      <c r="BW77" s="377"/>
      <c r="BX77" s="377">
        <v>13.3</v>
      </c>
      <c r="BY77" s="377"/>
      <c r="BZ77" s="377"/>
      <c r="CA77" s="377"/>
      <c r="CB77" s="377"/>
      <c r="CC77" s="377"/>
      <c r="CD77" s="377"/>
      <c r="CE77" s="377"/>
      <c r="CF77" s="377">
        <v>5.4</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x14ac:dyDescent="0.15">
      <c r="B78" s="247"/>
      <c r="G78" s="384"/>
      <c r="H78" s="384"/>
      <c r="I78" s="384"/>
      <c r="J78" s="384"/>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x14ac:dyDescent="0.15">
      <c r="B79" s="247"/>
      <c r="G79" s="384"/>
      <c r="H79" s="384"/>
      <c r="I79" s="378"/>
      <c r="J79" s="378"/>
      <c r="K79" s="379"/>
      <c r="L79" s="379"/>
      <c r="M79" s="379"/>
      <c r="N79" s="379"/>
      <c r="AN79" s="382"/>
      <c r="AO79" s="382"/>
      <c r="AP79" s="382"/>
      <c r="AQ79" s="382"/>
      <c r="AR79" s="382"/>
      <c r="AS79" s="382"/>
      <c r="AT79" s="382"/>
      <c r="AU79" s="382"/>
      <c r="AV79" s="382"/>
      <c r="AW79" s="382"/>
      <c r="AX79" s="382"/>
      <c r="AY79" s="382"/>
      <c r="AZ79" s="382"/>
      <c r="BA79" s="382"/>
      <c r="BB79" s="380" t="s">
        <v>570</v>
      </c>
      <c r="BC79" s="380"/>
      <c r="BD79" s="380"/>
      <c r="BE79" s="380"/>
      <c r="BF79" s="380"/>
      <c r="BG79" s="380"/>
      <c r="BH79" s="380"/>
      <c r="BI79" s="380"/>
      <c r="BJ79" s="380"/>
      <c r="BK79" s="380"/>
      <c r="BL79" s="380"/>
      <c r="BM79" s="380"/>
      <c r="BN79" s="380"/>
      <c r="BO79" s="380"/>
      <c r="BP79" s="377">
        <v>8.4</v>
      </c>
      <c r="BQ79" s="377"/>
      <c r="BR79" s="377"/>
      <c r="BS79" s="377"/>
      <c r="BT79" s="377"/>
      <c r="BU79" s="377"/>
      <c r="BV79" s="377"/>
      <c r="BW79" s="377"/>
      <c r="BX79" s="377">
        <v>8.4</v>
      </c>
      <c r="BY79" s="377"/>
      <c r="BZ79" s="377"/>
      <c r="CA79" s="377"/>
      <c r="CB79" s="377"/>
      <c r="CC79" s="377"/>
      <c r="CD79" s="377"/>
      <c r="CE79" s="377"/>
      <c r="CF79" s="377">
        <v>8.4</v>
      </c>
      <c r="CG79" s="377"/>
      <c r="CH79" s="377"/>
      <c r="CI79" s="377"/>
      <c r="CJ79" s="377"/>
      <c r="CK79" s="377"/>
      <c r="CL79" s="377"/>
      <c r="CM79" s="377"/>
      <c r="CN79" s="377">
        <v>8.6</v>
      </c>
      <c r="CO79" s="377"/>
      <c r="CP79" s="377"/>
      <c r="CQ79" s="377"/>
      <c r="CR79" s="377"/>
      <c r="CS79" s="377"/>
      <c r="CT79" s="377"/>
      <c r="CU79" s="377"/>
      <c r="CV79" s="377">
        <v>8.6999999999999993</v>
      </c>
      <c r="CW79" s="377"/>
      <c r="CX79" s="377"/>
      <c r="CY79" s="377"/>
      <c r="CZ79" s="377"/>
      <c r="DA79" s="377"/>
      <c r="DB79" s="377"/>
      <c r="DC79" s="377"/>
    </row>
    <row r="80" spans="2:107" x14ac:dyDescent="0.15">
      <c r="B80" s="247"/>
      <c r="G80" s="384"/>
      <c r="H80" s="384"/>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EjfMJYWpmX14Q4sb27zuKtkWckHJM3tQpye6AT3EhxZu+pudmDF/d8pEZVR1zkGJ1cDbD9ajFZybr/tk0o3RYA==" saltValue="vP6qbo74aoJQNzh1nMORp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0D227-9670-4064-905D-509690245CEE}">
  <sheetPr>
    <pageSetUpPr fitToPage="1"/>
  </sheetPr>
  <dimension ref="A1:DR125"/>
  <sheetViews>
    <sheetView tabSelected="1" topLeftCell="U1" zoomScaleNormal="10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55g7m2ijATlsABI2nk1j7kA6Jfqh0xnNYlTr4C7FChrhao+tQuF3iLCvi7cDq/ZU799VMX2oamihETe27aVg/g==" saltValue="Hcus/iX/PeA72aMjrNMe6Q=="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05C94-2E5D-446E-B5B6-AA3E12597884}">
  <sheetPr>
    <pageSetUpPr fitToPage="1"/>
  </sheetPr>
  <dimension ref="A1:DR125"/>
  <sheetViews>
    <sheetView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cTnXI8mB0VtY9VJWASn7wfJs56Bw07Ew/56kjz07TK+oOOqMD2HAqFRihd2+xmAir8h3MrnaG3/F3KYkIXf3ug==" saltValue="EDuS6DwCL2M5NDqoLyKL8A=="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98131</v>
      </c>
      <c r="E3" s="142"/>
      <c r="F3" s="143">
        <v>128523</v>
      </c>
      <c r="G3" s="144"/>
      <c r="H3" s="145"/>
    </row>
    <row r="4" spans="1:8" x14ac:dyDescent="0.15">
      <c r="A4" s="146"/>
      <c r="B4" s="147"/>
      <c r="C4" s="148"/>
      <c r="D4" s="149">
        <v>35655</v>
      </c>
      <c r="E4" s="150"/>
      <c r="F4" s="151">
        <v>56792</v>
      </c>
      <c r="G4" s="152"/>
      <c r="H4" s="153"/>
    </row>
    <row r="5" spans="1:8" x14ac:dyDescent="0.15">
      <c r="A5" s="134" t="s">
        <v>519</v>
      </c>
      <c r="B5" s="139"/>
      <c r="C5" s="140"/>
      <c r="D5" s="141">
        <v>90309</v>
      </c>
      <c r="E5" s="142"/>
      <c r="F5" s="143">
        <v>92919</v>
      </c>
      <c r="G5" s="144"/>
      <c r="H5" s="145"/>
    </row>
    <row r="6" spans="1:8" x14ac:dyDescent="0.15">
      <c r="A6" s="146"/>
      <c r="B6" s="147"/>
      <c r="C6" s="148"/>
      <c r="D6" s="149">
        <v>46805</v>
      </c>
      <c r="E6" s="150"/>
      <c r="F6" s="151">
        <v>54128</v>
      </c>
      <c r="G6" s="152"/>
      <c r="H6" s="153"/>
    </row>
    <row r="7" spans="1:8" x14ac:dyDescent="0.15">
      <c r="A7" s="134" t="s">
        <v>520</v>
      </c>
      <c r="B7" s="139"/>
      <c r="C7" s="140"/>
      <c r="D7" s="141">
        <v>126623</v>
      </c>
      <c r="E7" s="142"/>
      <c r="F7" s="143">
        <v>103663</v>
      </c>
      <c r="G7" s="144"/>
      <c r="H7" s="145"/>
    </row>
    <row r="8" spans="1:8" x14ac:dyDescent="0.15">
      <c r="A8" s="146"/>
      <c r="B8" s="147"/>
      <c r="C8" s="148"/>
      <c r="D8" s="149">
        <v>45368</v>
      </c>
      <c r="E8" s="150"/>
      <c r="F8" s="151">
        <v>64346</v>
      </c>
      <c r="G8" s="152"/>
      <c r="H8" s="153"/>
    </row>
    <row r="9" spans="1:8" x14ac:dyDescent="0.15">
      <c r="A9" s="134" t="s">
        <v>521</v>
      </c>
      <c r="B9" s="139"/>
      <c r="C9" s="140"/>
      <c r="D9" s="141">
        <v>100286</v>
      </c>
      <c r="E9" s="142"/>
      <c r="F9" s="143">
        <v>92012</v>
      </c>
      <c r="G9" s="144"/>
      <c r="H9" s="145"/>
    </row>
    <row r="10" spans="1:8" x14ac:dyDescent="0.15">
      <c r="A10" s="146"/>
      <c r="B10" s="147"/>
      <c r="C10" s="148"/>
      <c r="D10" s="149">
        <v>44852</v>
      </c>
      <c r="E10" s="150"/>
      <c r="F10" s="151">
        <v>61382</v>
      </c>
      <c r="G10" s="152"/>
      <c r="H10" s="153"/>
    </row>
    <row r="11" spans="1:8" x14ac:dyDescent="0.15">
      <c r="A11" s="134" t="s">
        <v>522</v>
      </c>
      <c r="B11" s="139"/>
      <c r="C11" s="140"/>
      <c r="D11" s="141">
        <v>103996</v>
      </c>
      <c r="E11" s="142"/>
      <c r="F11" s="143">
        <v>91317</v>
      </c>
      <c r="G11" s="144"/>
      <c r="H11" s="145"/>
    </row>
    <row r="12" spans="1:8" x14ac:dyDescent="0.15">
      <c r="A12" s="146"/>
      <c r="B12" s="147"/>
      <c r="C12" s="154"/>
      <c r="D12" s="149">
        <v>53531</v>
      </c>
      <c r="E12" s="150"/>
      <c r="F12" s="151">
        <v>56480</v>
      </c>
      <c r="G12" s="152"/>
      <c r="H12" s="153"/>
    </row>
    <row r="13" spans="1:8" x14ac:dyDescent="0.15">
      <c r="A13" s="134"/>
      <c r="B13" s="139"/>
      <c r="C13" s="140"/>
      <c r="D13" s="141">
        <v>103869</v>
      </c>
      <c r="E13" s="142"/>
      <c r="F13" s="143">
        <v>101687</v>
      </c>
      <c r="G13" s="155"/>
      <c r="H13" s="145"/>
    </row>
    <row r="14" spans="1:8" x14ac:dyDescent="0.15">
      <c r="A14" s="146"/>
      <c r="B14" s="147"/>
      <c r="C14" s="148"/>
      <c r="D14" s="149">
        <v>45242</v>
      </c>
      <c r="E14" s="150"/>
      <c r="F14" s="151">
        <v>58626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4.2</v>
      </c>
      <c r="C19" s="156">
        <f>ROUND(VALUE(SUBSTITUTE(実質収支比率等に係る経年分析!G$48,"▲","-")),2)</f>
        <v>7.83</v>
      </c>
      <c r="D19" s="156">
        <f>ROUND(VALUE(SUBSTITUTE(実質収支比率等に係る経年分析!H$48,"▲","-")),2)</f>
        <v>5.41</v>
      </c>
      <c r="E19" s="156">
        <f>ROUND(VALUE(SUBSTITUTE(実質収支比率等に係る経年分析!I$48,"▲","-")),2)</f>
        <v>4.67</v>
      </c>
      <c r="F19" s="156">
        <f>ROUND(VALUE(SUBSTITUTE(実質収支比率等に係る経年分析!J$48,"▲","-")),2)</f>
        <v>4.58</v>
      </c>
    </row>
    <row r="20" spans="1:11" x14ac:dyDescent="0.15">
      <c r="A20" s="156" t="s">
        <v>53</v>
      </c>
      <c r="B20" s="156">
        <f>ROUND(VALUE(SUBSTITUTE(実質収支比率等に係る経年分析!F$47,"▲","-")),2)</f>
        <v>33.799999999999997</v>
      </c>
      <c r="C20" s="156">
        <f>ROUND(VALUE(SUBSTITUTE(実質収支比率等に係る経年分析!G$47,"▲","-")),2)</f>
        <v>34.39</v>
      </c>
      <c r="D20" s="156">
        <f>ROUND(VALUE(SUBSTITUTE(実質収支比率等に係る経年分析!H$47,"▲","-")),2)</f>
        <v>35.75</v>
      </c>
      <c r="E20" s="156">
        <f>ROUND(VALUE(SUBSTITUTE(実質収支比率等に係る経年分析!I$47,"▲","-")),2)</f>
        <v>39.06</v>
      </c>
      <c r="F20" s="156">
        <f>ROUND(VALUE(SUBSTITUTE(実質収支比率等に係る経年分析!J$47,"▲","-")),2)</f>
        <v>40.619999999999997</v>
      </c>
    </row>
    <row r="21" spans="1:11" x14ac:dyDescent="0.15">
      <c r="A21" s="156" t="s">
        <v>54</v>
      </c>
      <c r="B21" s="156">
        <f>IF(ISNUMBER(VALUE(SUBSTITUTE(実質収支比率等に係る経年分析!F$49,"▲","-"))),ROUND(VALUE(SUBSTITUTE(実質収支比率等に係る経年分析!F$49,"▲","-")),2),NA())</f>
        <v>2.2999999999999998</v>
      </c>
      <c r="C21" s="156">
        <f>IF(ISNUMBER(VALUE(SUBSTITUTE(実質収支比率等に係る経年分析!G$49,"▲","-"))),ROUND(VALUE(SUBSTITUTE(実質収支比率等に係る経年分析!G$49,"▲","-")),2),NA())</f>
        <v>6.06</v>
      </c>
      <c r="D21" s="156">
        <f>IF(ISNUMBER(VALUE(SUBSTITUTE(実質収支比率等に係る経年分析!H$49,"▲","-"))),ROUND(VALUE(SUBSTITUTE(実質収支比率等に係る経年分析!H$49,"▲","-")),2),NA())</f>
        <v>-1.4</v>
      </c>
      <c r="E21" s="156">
        <f>IF(ISNUMBER(VALUE(SUBSTITUTE(実質収支比率等に係る経年分析!I$49,"▲","-"))),ROUND(VALUE(SUBSTITUTE(実質収支比率等に係る経年分析!I$49,"▲","-")),2),NA())</f>
        <v>2.82</v>
      </c>
      <c r="F21" s="156">
        <f>IF(ISNUMBER(VALUE(SUBSTITUTE(実質収支比率等に係る経年分析!J$49,"▲","-"))),ROUND(VALUE(SUBSTITUTE(実質収支比率等に係る経年分析!J$49,"▲","-")),2),NA())</f>
        <v>11.3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介護保険特別会計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0.56000000000000005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1.08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ケーブルネットワーク事業特別会計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15">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0.09</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7.83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4.67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4.57</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3.11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3.65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4.45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4.83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1830</v>
      </c>
      <c r="E42" s="158"/>
      <c r="F42" s="158"/>
      <c r="G42" s="158">
        <f>'実質公債費比率（分子）の構造'!L$52</f>
        <v>1837</v>
      </c>
      <c r="H42" s="158"/>
      <c r="I42" s="158"/>
      <c r="J42" s="158">
        <f>'実質公債費比率（分子）の構造'!M$52</f>
        <v>1736</v>
      </c>
      <c r="K42" s="158"/>
      <c r="L42" s="158"/>
      <c r="M42" s="158">
        <f>'実質公債費比率（分子）の構造'!N$52</f>
        <v>1578</v>
      </c>
      <c r="N42" s="158"/>
      <c r="O42" s="158"/>
      <c r="P42" s="158">
        <f>'実質公債費比率（分子）の構造'!O$52</f>
        <v>1651</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1</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319</v>
      </c>
      <c r="C46" s="158"/>
      <c r="D46" s="158"/>
      <c r="E46" s="158">
        <f>'実質公債費比率（分子）の構造'!L$48</f>
        <v>335</v>
      </c>
      <c r="F46" s="158"/>
      <c r="G46" s="158"/>
      <c r="H46" s="158">
        <f>'実質公債費比率（分子）の構造'!M$48</f>
        <v>323</v>
      </c>
      <c r="I46" s="158"/>
      <c r="J46" s="158"/>
      <c r="K46" s="158">
        <f>'実質公債費比率（分子）の構造'!N$48</f>
        <v>320</v>
      </c>
      <c r="L46" s="158"/>
      <c r="M46" s="158"/>
      <c r="N46" s="158">
        <f>'実質公債費比率（分子）の構造'!O$48</f>
        <v>300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1716</v>
      </c>
      <c r="C49" s="158"/>
      <c r="D49" s="158"/>
      <c r="E49" s="158">
        <f>'実質公債費比率（分子）の構造'!L$45</f>
        <v>1736</v>
      </c>
      <c r="F49" s="158"/>
      <c r="G49" s="158"/>
      <c r="H49" s="158">
        <f>'実質公債費比率（分子）の構造'!M$45</f>
        <v>1667</v>
      </c>
      <c r="I49" s="158"/>
      <c r="J49" s="158"/>
      <c r="K49" s="158">
        <f>'実質公債費比率（分子）の構造'!N$45</f>
        <v>1573</v>
      </c>
      <c r="L49" s="158"/>
      <c r="M49" s="158"/>
      <c r="N49" s="158">
        <f>'実質公債費比率（分子）の構造'!O$45</f>
        <v>1701</v>
      </c>
      <c r="O49" s="158"/>
      <c r="P49" s="158"/>
    </row>
    <row r="50" spans="1:16" x14ac:dyDescent="0.15">
      <c r="A50" s="158" t="s">
        <v>67</v>
      </c>
      <c r="B50" s="158" t="e">
        <f>NA()</f>
        <v>#N/A</v>
      </c>
      <c r="C50" s="158">
        <f>IF(ISNUMBER('実質公債費比率（分子）の構造'!K$53),'実質公債費比率（分子）の構造'!K$53,NA())</f>
        <v>205</v>
      </c>
      <c r="D50" s="158" t="e">
        <f>NA()</f>
        <v>#N/A</v>
      </c>
      <c r="E50" s="158" t="e">
        <f>NA()</f>
        <v>#N/A</v>
      </c>
      <c r="F50" s="158">
        <f>IF(ISNUMBER('実質公債費比率（分子）の構造'!L$53),'実質公債費比率（分子）の構造'!L$53,NA())</f>
        <v>234</v>
      </c>
      <c r="G50" s="158" t="e">
        <f>NA()</f>
        <v>#N/A</v>
      </c>
      <c r="H50" s="158" t="e">
        <f>NA()</f>
        <v>#N/A</v>
      </c>
      <c r="I50" s="158">
        <f>IF(ISNUMBER('実質公債費比率（分子）の構造'!M$53),'実質公債費比率（分子）の構造'!M$53,NA())</f>
        <v>254</v>
      </c>
      <c r="J50" s="158" t="e">
        <f>NA()</f>
        <v>#N/A</v>
      </c>
      <c r="K50" s="158" t="e">
        <f>NA()</f>
        <v>#N/A</v>
      </c>
      <c r="L50" s="158">
        <f>IF(ISNUMBER('実質公債費比率（分子）の構造'!N$53),'実質公債費比率（分子）の構造'!N$53,NA())</f>
        <v>315</v>
      </c>
      <c r="M50" s="158" t="e">
        <f>NA()</f>
        <v>#N/A</v>
      </c>
      <c r="N50" s="158" t="e">
        <f>NA()</f>
        <v>#N/A</v>
      </c>
      <c r="O50" s="158">
        <f>IF(ISNUMBER('実質公債費比率（分子）の構造'!O$53),'実質公債費比率（分子）の構造'!O$53,NA())</f>
        <v>351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15996</v>
      </c>
      <c r="E56" s="157"/>
      <c r="F56" s="157"/>
      <c r="G56" s="157">
        <f>'将来負担比率（分子）の構造'!J$52</f>
        <v>15271</v>
      </c>
      <c r="H56" s="157"/>
      <c r="I56" s="157"/>
      <c r="J56" s="157">
        <f>'将来負担比率（分子）の構造'!K$52</f>
        <v>14248</v>
      </c>
      <c r="K56" s="157"/>
      <c r="L56" s="157"/>
      <c r="M56" s="157">
        <f>'将来負担比率（分子）の構造'!L$52</f>
        <v>15120</v>
      </c>
      <c r="N56" s="157"/>
      <c r="O56" s="157"/>
      <c r="P56" s="157">
        <f>'将来負担比率（分子）の構造'!M$52</f>
        <v>15515</v>
      </c>
    </row>
    <row r="57" spans="1:16" x14ac:dyDescent="0.15">
      <c r="A57" s="157" t="s">
        <v>42</v>
      </c>
      <c r="B57" s="157"/>
      <c r="C57" s="157"/>
      <c r="D57" s="157">
        <f>'将来負担比率（分子）の構造'!I$51</f>
        <v>367</v>
      </c>
      <c r="E57" s="157"/>
      <c r="F57" s="157"/>
      <c r="G57" s="157">
        <f>'将来負担比率（分子）の構造'!J$51</f>
        <v>341</v>
      </c>
      <c r="H57" s="157"/>
      <c r="I57" s="157"/>
      <c r="J57" s="157">
        <f>'将来負担比率（分子）の構造'!K$51</f>
        <v>291</v>
      </c>
      <c r="K57" s="157"/>
      <c r="L57" s="157"/>
      <c r="M57" s="157">
        <f>'将来負担比率（分子）の構造'!L$51</f>
        <v>266</v>
      </c>
      <c r="N57" s="157"/>
      <c r="O57" s="157"/>
      <c r="P57" s="157">
        <f>'将来負担比率（分子）の構造'!M$51</f>
        <v>240</v>
      </c>
    </row>
    <row r="58" spans="1:16" x14ac:dyDescent="0.15">
      <c r="A58" s="157" t="s">
        <v>41</v>
      </c>
      <c r="B58" s="157"/>
      <c r="C58" s="157"/>
      <c r="D58" s="157">
        <f>'将来負担比率（分子）の構造'!I$50</f>
        <v>8983</v>
      </c>
      <c r="E58" s="157"/>
      <c r="F58" s="157"/>
      <c r="G58" s="157">
        <f>'将来負担比率（分子）の構造'!J$50</f>
        <v>9973</v>
      </c>
      <c r="H58" s="157"/>
      <c r="I58" s="157"/>
      <c r="J58" s="157">
        <f>'将来負担比率（分子）の構造'!K$50</f>
        <v>10554</v>
      </c>
      <c r="K58" s="157"/>
      <c r="L58" s="157"/>
      <c r="M58" s="157">
        <f>'将来負担比率（分子）の構造'!L$50</f>
        <v>11084</v>
      </c>
      <c r="N58" s="157"/>
      <c r="O58" s="157"/>
      <c r="P58" s="157">
        <f>'将来負担比率（分子）の構造'!M$50</f>
        <v>10672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2945</v>
      </c>
      <c r="C62" s="157"/>
      <c r="D62" s="157"/>
      <c r="E62" s="157">
        <f>'将来負担比率（分子）の構造'!J$45</f>
        <v>2926</v>
      </c>
      <c r="F62" s="157"/>
      <c r="G62" s="157"/>
      <c r="H62" s="157">
        <f>'将来負担比率（分子）の構造'!K$45</f>
        <v>3023</v>
      </c>
      <c r="I62" s="157"/>
      <c r="J62" s="157"/>
      <c r="K62" s="157">
        <f>'将来負担比率（分子）の構造'!L$45</f>
        <v>2984</v>
      </c>
      <c r="L62" s="157"/>
      <c r="M62" s="157"/>
      <c r="N62" s="157">
        <f>'将来負担比率（分子）の構造'!M$45</f>
        <v>2998</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2828</v>
      </c>
      <c r="C64" s="157"/>
      <c r="D64" s="157"/>
      <c r="E64" s="157">
        <f>'将来負担比率（分子）の構造'!J$43</f>
        <v>2651</v>
      </c>
      <c r="F64" s="157"/>
      <c r="G64" s="157"/>
      <c r="H64" s="157">
        <f>'将来負担比率（分子）の構造'!K$43</f>
        <v>2658</v>
      </c>
      <c r="I64" s="157"/>
      <c r="J64" s="157"/>
      <c r="K64" s="157">
        <f>'将来負担比率（分子）の構造'!L$43</f>
        <v>2566</v>
      </c>
      <c r="L64" s="157"/>
      <c r="M64" s="157"/>
      <c r="N64" s="157">
        <f>'将来負担比率（分子）の構造'!M$43</f>
        <v>2394</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15802</v>
      </c>
      <c r="C66" s="157"/>
      <c r="D66" s="157"/>
      <c r="E66" s="157">
        <f>'将来負担比率（分子）の構造'!J$41</f>
        <v>15828</v>
      </c>
      <c r="F66" s="157"/>
      <c r="G66" s="157"/>
      <c r="H66" s="157">
        <f>'将来負担比率（分子）の構造'!K$41</f>
        <v>15933</v>
      </c>
      <c r="I66" s="157"/>
      <c r="J66" s="157"/>
      <c r="K66" s="157">
        <f>'将来負担比率（分子）の構造'!L$41</f>
        <v>16202</v>
      </c>
      <c r="L66" s="157"/>
      <c r="M66" s="157"/>
      <c r="N66" s="157">
        <f>'将来負担比率（分子）の構造'!M$41</f>
        <v>16617</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3084</v>
      </c>
      <c r="C72" s="161">
        <f>基金残高に係る経年分析!G55</f>
        <v>3358</v>
      </c>
      <c r="D72" s="161">
        <f>基金残高に係る経年分析!H55</f>
        <v>3593</v>
      </c>
    </row>
    <row r="73" spans="1:16" x14ac:dyDescent="0.15">
      <c r="A73" s="160" t="s">
        <v>74</v>
      </c>
      <c r="B73" s="161">
        <f>基金残高に係る経年分析!F56</f>
        <v>2014</v>
      </c>
      <c r="C73" s="161">
        <f>基金残高に係る経年分析!G56</f>
        <v>2075</v>
      </c>
      <c r="D73" s="161">
        <f>基金残高に係る経年分析!H56</f>
        <v>1539</v>
      </c>
    </row>
    <row r="74" spans="1:16" x14ac:dyDescent="0.15">
      <c r="A74" s="160" t="s">
        <v>75</v>
      </c>
      <c r="B74" s="161">
        <f>基金残高に係る経年分析!F57</f>
        <v>6401</v>
      </c>
      <c r="C74" s="161">
        <f>基金残高に係る経年分析!G57</f>
        <v>6463</v>
      </c>
      <c r="D74" s="161">
        <f>基金残高に係る経年分析!H57</f>
        <v>6384</v>
      </c>
    </row>
  </sheetData>
  <sheetProtection algorithmName="SHA-512" hashValue="n3xMKtS2CPRRilyrZqmkNxDPTV8wKWX/fcsP88Xf0XW/aoRzvOY2CGT/oY3fqsSa/P/TgBldqU9mAbMDkCmoZg==" saltValue="NOGZm1J4s2ERe/o3IW+y3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2026-03-04T23:56:50Z</cp:lastPrinted>
  <dcterms:created xsi:type="dcterms:W3CDTF">2026-02-26T10:18:07Z</dcterms:created>
  <dcterms:modified xsi:type="dcterms:W3CDTF">2026-09-29T00:52:13Z</dcterms:modified>
  <cp:category/>
</cp:coreProperties>
</file>