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50B468E6-6CC2-4AEC-8B55-905373524B21}" xr6:coauthVersionLast="47" xr6:coauthVersionMax="47" xr10:uidLastSave="{00000000-0000-0000-0000-000000000000}"/>
  <bookViews>
    <workbookView xWindow="-120" yWindow="-120" windowWidth="29040" windowHeight="15720" tabRatio="747" firstSheet="9"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U37" i="10"/>
  <c r="C37" i="10"/>
  <c r="BE36" i="10"/>
  <c r="C36" i="10"/>
  <c r="BE35" i="10"/>
  <c r="BW34" i="10"/>
  <c r="BW35" i="10" s="1"/>
  <c r="BW36" i="10" s="1"/>
  <c r="BW37" i="10" s="1"/>
  <c r="BW38" i="10" s="1"/>
  <c r="BW39" i="10" s="1"/>
  <c r="BW40" i="10" s="1"/>
  <c r="BW41" i="10" s="1"/>
  <c r="BW42" i="10" s="1"/>
  <c r="BW43" i="10" s="1"/>
  <c r="BE34" i="10"/>
  <c r="C34" i="10"/>
  <c r="CO34" i="10" l="1"/>
  <c r="CO35" i="10" s="1"/>
  <c r="CO36" i="10" s="1"/>
  <c r="CO37"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AM36" i="10" s="1"/>
  <c r="AM37" i="10" s="1"/>
</calcChain>
</file>

<file path=xl/sharedStrings.xml><?xml version="1.0" encoding="utf-8"?>
<sst xmlns="http://schemas.openxmlformats.org/spreadsheetml/2006/main" count="1159" uniqueCount="582">
  <si>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</si>
  <si>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</si>
  <si>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</si>
  <si>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</si>
  <si>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</si>
  <si>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</si>
  <si>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</si>
  <si>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</si>
  <si>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</si>
  <si>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</si>
  <si>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</si>
  <si>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</si>
  <si>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</si>
  <si>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</si>
  <si>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</si>
  <si>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</si>
  <si>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</si>
  <si>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</si>
  <si>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</si>
  <si>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</si>
  <si>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</si>
  <si>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</si>
  <si>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</si>
  <si>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</si>
  <si>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</si>
  <si>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</si>
  <si>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</si>
  <si>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</si>
  <si>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</si>
  <si>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</si>
  <si>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</si>
  <si>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</si>
  <si>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</si>
  <si>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</si>
  <si>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</si>
  <si>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</si>
  <si>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</si>
  <si>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</si>
  <si>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</si>
  <si>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</si>
  <si>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</si>
  <si>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</si>
  <si>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</si>
  <si>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</si>
  <si>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</si>
  <si>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</si>
  <si>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</si>
  <si>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</si>
  <si>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</si>
  <si>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</si>
  <si>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</si>
  <si>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</si>
  <si>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</si>
  <si>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</si>
  <si>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</si>
  <si>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</si>
  <si>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</si>
  <si>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</si>
  <si>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</si>
  <si>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</si>
  <si>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</si>
  <si>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</si>
  <si>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</si>
  <si>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</si>
  <si>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</si>
  <si>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</si>
  <si>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</si>
  <si>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</si>
  <si>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</si>
  <si>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</si>
  <si>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</si>
  <si>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</si>
  <si>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</si>
  <si>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</si>
  <si>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</si>
  <si>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</si>
  <si>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</si>
  <si>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</si>
  <si>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</si>
  <si>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</si>
  <si>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</si>
  <si>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</si>
  <si>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</si>
  <si>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</si>
  <si>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</si>
  <si>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</si>
  <si>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</si>
  <si>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</si>
  <si>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</si>
  <si>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</si>
  <si>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</si>
  <si>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</si>
  <si>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</si>
  <si>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</si>
  <si>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杵築市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</si>
  <si>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</si>
  <si>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</si>
  <si>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</si>
  <si>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</si>
  <si>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</si>
  <si>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</si>
  <si>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</si>
  <si>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</si>
  <si>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</si>
  <si>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</si>
  <si>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</si>
  <si>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</si>
  <si>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</si>
  <si>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</si>
  <si>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</si>
  <si>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</si>
  <si>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</si>
  <si>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</si>
  <si>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</si>
  <si>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</si>
  <si>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</si>
  <si>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</si>
  <si>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</si>
  <si>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</si>
  <si>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</si>
  <si>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</si>
  <si>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</si>
  <si>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</si>
  <si>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</si>
  <si>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</si>
  <si>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</si>
  <si>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</si>
  <si>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</si>
  <si>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</si>
  <si>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</si>
  <si>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</si>
  <si>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</si>
  <si>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</si>
  <si>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</si>
  <si>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</si>
  <si>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</si>
  <si>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</si>
  <si>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</si>
  <si>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</si>
  <si>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</si>
  <si>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</si>
  <si>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</si>
  <si>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</si>
  <si>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</si>
  <si>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</si>
  <si>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</si>
  <si>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</si>
  <si>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</si>
  <si>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</si>
  <si>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</si>
  <si>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</si>
  <si>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</si>
  <si>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</si>
  <si>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</si>
  <si>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</si>
  <si>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</si>
  <si>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</si>
  <si>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</si>
  <si>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</si>
  <si>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</si>
  <si>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</si>
  <si>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</si>
  <si>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</si>
  <si>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</si>
  <si>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</si>
  <si>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</si>
  <si>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</si>
  <si>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</si>
  <si>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</si>
  <si>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</si>
  <si>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</si>
  <si>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</si>
  <si>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</si>
  <si>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</si>
  <si>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</si>
  <si>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</si>
  <si>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</si>
  <si>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</si>
  <si>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</si>
  <si>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</si>
  <si>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</si>
  <si>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</si>
  <si>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</si>
  <si>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</si>
  <si>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</si>
  <si>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</si>
  <si>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</si>
  <si>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</si>
  <si>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</si>
  <si>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</si>
  <si>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</si>
  <si>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</si>
  <si>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</si>
  <si>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</si>
  <si>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</si>
  <si>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</si>
  <si>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</si>
  <si>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</si>
  <si>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</si>
  <si>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</si>
  <si>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</si>
  <si>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</si>
  <si>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</si>
  <si>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大分県杵築市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</si>
  <si>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</si>
  <si>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</si>
  <si>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</si>
  <si>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</si>
  <si>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</si>
  <si>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</si>
  <si>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</si>
  <si>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</si>
  <si>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</si>
  <si>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</si>
  <si>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</si>
  <si>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</si>
  <si>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</si>
  <si>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</si>
  <si>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</si>
  <si>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</si>
  <si>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</si>
  <si>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</si>
  <si>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</si>
  <si>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</si>
  <si>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</si>
  <si>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</si>
  <si>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</si>
  <si>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</si>
  <si>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</si>
  <si>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</si>
  <si>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</si>
  <si>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</si>
  <si>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</si>
  <si>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</si>
  <si>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</si>
  <si>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</si>
  <si>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</si>
  <si>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</si>
  <si>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</si>
  <si>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</si>
  <si>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</si>
  <si>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</si>
  <si>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</si>
  <si>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</si>
  <si>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</si>
  <si>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</si>
  <si>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</si>
  <si>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</si>
  <si>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</si>
  <si>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</si>
  <si>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</si>
  <si>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</si>
  <si>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</si>
  <si>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</si>
  <si>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</si>
  <si>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</si>
  <si>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</si>
  <si>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</si>
  <si>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</si>
  <si>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</si>
  <si>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</si>
  <si>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</si>
  <si>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</si>
  <si>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</si>
  <si>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</si>
  <si>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</si>
  <si>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</si>
  <si>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</si>
  <si>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</si>
  <si>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</si>
  <si>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</si>
  <si>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</si>
  <si>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</si>
  <si>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</si>
  <si>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</si>
  <si>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</si>
  <si>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</si>
  <si>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</si>
  <si>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</si>
  <si>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</si>
  <si>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</si>
  <si>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</si>
  <si>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</si>
  <si>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</si>
  <si>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</si>
  <si>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</si>
  <si>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</si>
  <si>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</si>
  <si>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</si>
  <si>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</si>
  <si>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</si>
  <si>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</si>
  <si>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</si>
  <si>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</si>
  <si>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</si>
  <si>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</si>
  <si>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</si>
  <si>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</si>
  <si>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</si>
  <si>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</si>
  <si>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</si>
  <si>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</si>
  <si>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</si>
  <si>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</si>
  <si>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</si>
  <si>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</si>
  <si>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</si>
  <si>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</si>
  <si>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</si>
  <si>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</si>
  <si>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</si>
  <si>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</si>
  <si>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</si>
  <si>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</si>
  <si>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</si>
  <si>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</si>
  <si>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</si>
  <si>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</si>
  <si>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</si>
  <si>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</si>
  <si>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</si>
  <si>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</si>
  <si>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</si>
  <si>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</si>
  <si>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</si>
  <si>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</si>
  <si>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</si>
  <si>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</si>
  <si>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</si>
  <si>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</si>
  <si>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</si>
  <si>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</si>
  <si>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</si>
  <si>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</si>
  <si>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</si>
  <si>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</si>
  <si>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</si>
  <si>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</si>
  <si>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</si>
  <si>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</si>
  <si>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</si>
  <si>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</si>
  <si>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</si>
  <si>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</si>
  <si>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</si>
  <si>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</si>
  <si>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</si>
  <si>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</si>
  <si>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</si>
  <si>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</si>
  <si>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</si>
  <si>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</si>
  <si>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</si>
  <si>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</si>
  <si>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大分県杵築市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</si>
  <si>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</si>
  <si>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</si>
  <si>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</si>
  <si>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</si>
  <si>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</si>
  <si>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</si>
  <si>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</si>
  <si>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</si>
  <si>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</si>
  <si>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</si>
  <si>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</si>
  <si>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</si>
  <si>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</si>
  <si>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</si>
  <si>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</si>
  <si>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</si>
  <si>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</si>
  <si>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</si>
  <si>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</si>
  <si>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</si>
  <si>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ケーブルテレビ事業特別会計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</si>
  <si>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</si>
  <si>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</si>
  <si>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</si>
  <si>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</si>
  <si>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</si>
  <si>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</si>
  <si>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</si>
  <si>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</si>
  <si>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</si>
  <si>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</si>
  <si>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</si>
  <si>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</si>
  <si>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</si>
  <si>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</si>
  <si>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</si>
  <si>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</si>
  <si>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</si>
  <si>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</si>
  <si>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工業用水道事業会計</t>
    <phoneticPr fontId="5"/>
  </si>
  <si>
    <t>下水道事業会計</t>
    <phoneticPr fontId="5"/>
  </si>
  <si>
    <t>山香病院事業会計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</si>
  <si>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</si>
  <si>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</si>
  <si>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</si>
  <si>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</si>
  <si>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</si>
  <si>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</si>
  <si>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</si>
  <si>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</si>
  <si>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</si>
  <si>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</si>
  <si>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</si>
  <si>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</si>
  <si>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</si>
  <si>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</si>
  <si>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</si>
  <si>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</si>
  <si>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</si>
  <si>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</si>
  <si>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</si>
  <si>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</si>
  <si>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</si>
  <si>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</si>
  <si>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</si>
  <si>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</si>
  <si>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</si>
  <si>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</si>
  <si>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</si>
  <si>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</si>
  <si>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</si>
  <si>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</si>
  <si>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</si>
  <si>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</si>
  <si>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</si>
  <si>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</si>
  <si>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</si>
  <si>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</si>
  <si>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</si>
  <si>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</si>
  <si>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</si>
  <si>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</si>
  <si>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</si>
  <si>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</si>
  <si>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</si>
  <si>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</si>
  <si>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</si>
  <si>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</si>
  <si>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</si>
  <si>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</si>
  <si>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</si>
  <si>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</si>
  <si>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</si>
  <si>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</si>
  <si>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</si>
  <si>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</si>
  <si>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</si>
  <si>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</si>
  <si>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</si>
  <si>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</si>
  <si>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</si>
  <si>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</si>
  <si>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</si>
  <si>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</si>
  <si>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</si>
  <si>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</si>
  <si>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</si>
  <si>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</si>
  <si>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</si>
  <si>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</si>
  <si>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</si>
  <si>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</si>
  <si>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</si>
  <si>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</si>
  <si>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</si>
  <si>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</si>
  <si>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</si>
  <si>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</si>
  <si>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</si>
  <si>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</si>
  <si>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</si>
  <si>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</si>
  <si>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</si>
  <si>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</si>
  <si>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</si>
  <si>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</si>
  <si>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</si>
  <si>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</si>
  <si>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</si>
  <si>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</si>
  <si>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</si>
  <si>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</si>
  <si>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</si>
  <si>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</si>
  <si>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</si>
  <si>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</si>
  <si>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</si>
  <si>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</si>
  <si>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</si>
  <si>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</si>
  <si>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</si>
  <si>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</si>
  <si>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</si>
  <si>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</si>
  <si>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</si>
  <si>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</si>
  <si>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</si>
  <si>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</si>
  <si>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</si>
  <si>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</si>
  <si>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</si>
  <si>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</si>
  <si>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</si>
  <si>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</si>
  <si>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</si>
  <si>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</si>
  <si>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</si>
  <si>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</si>
  <si>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</si>
  <si>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</si>
  <si>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</si>
  <si>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</si>
  <si>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</si>
  <si>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</si>
  <si>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</si>
  <si>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</si>
  <si>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</si>
  <si>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</si>
  <si>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</si>
  <si>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</si>
  <si>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</si>
  <si>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</si>
  <si>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</si>
  <si>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</si>
  <si>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</si>
  <si>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</si>
  <si>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</si>
  <si>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山香病院事業会計</t>
  </si>
  <si>
    <t>一般会計</t>
  </si>
  <si>
    <t>水道事業会計</t>
  </si>
  <si>
    <t>国民健康保険特別会計</t>
  </si>
  <si>
    <t>介護保険特別会計</t>
  </si>
  <si>
    <t>ケーブルテレビ事業特別会計</t>
  </si>
  <si>
    <t>下水道事業会計</t>
  </si>
  <si>
    <t>工業用水道事業会計</t>
  </si>
  <si>
    <t>その他会計（赤字）</t>
  </si>
  <si>
    <t>その他会計（黒字）</t>
  </si>
  <si>
    <t>R02</t>
    <phoneticPr fontId="5"/>
  </si>
  <si>
    <t>R03</t>
    <phoneticPr fontId="5"/>
  </si>
  <si>
    <t>R04</t>
    <phoneticPr fontId="5"/>
  </si>
  <si>
    <t>R05</t>
    <phoneticPr fontId="5"/>
  </si>
  <si>
    <t>R06</t>
    <phoneticPr fontId="5"/>
  </si>
  <si>
    <t>杵築市総合振興センター</t>
    <rPh sb="0" eb="3">
      <t>キツキシ</t>
    </rPh>
    <rPh sb="3" eb="5">
      <t>ソウゴウ</t>
    </rPh>
    <rPh sb="5" eb="7">
      <t>シンコウ</t>
    </rPh>
    <phoneticPr fontId="2"/>
  </si>
  <si>
    <t>杵築市地域活性化センター</t>
    <rPh sb="0" eb="3">
      <t>キツキシ</t>
    </rPh>
    <rPh sb="3" eb="5">
      <t>チイキ</t>
    </rPh>
    <rPh sb="5" eb="8">
      <t>カッセイカ</t>
    </rPh>
    <phoneticPr fontId="2"/>
  </si>
  <si>
    <t>きっとすき</t>
  </si>
  <si>
    <t>大分県農業農村振興公社</t>
    <rPh sb="0" eb="3">
      <t>オオイタケン</t>
    </rPh>
    <rPh sb="3" eb="5">
      <t>ノウギョウ</t>
    </rPh>
    <rPh sb="5" eb="7">
      <t>ノウソン</t>
    </rPh>
    <rPh sb="7" eb="9">
      <t>シンコウ</t>
    </rPh>
    <rPh sb="9" eb="11">
      <t>コウシャ</t>
    </rPh>
    <phoneticPr fontId="2"/>
  </si>
  <si>
    <t>-</t>
    <phoneticPr fontId="2"/>
  </si>
  <si>
    <t>県所管第三セクター</t>
    <rPh sb="0" eb="1">
      <t>ケン</t>
    </rPh>
    <rPh sb="1" eb="3">
      <t>ショカン</t>
    </rPh>
    <rPh sb="3" eb="5">
      <t>ダイサン</t>
    </rPh>
    <phoneticPr fontId="2"/>
  </si>
  <si>
    <t>大分県交通災害共済組合（交通災害共済事業会計）</t>
  </si>
  <si>
    <t>杵築速見環境浄化組合</t>
  </si>
  <si>
    <t>別杵速見地域広域市町村圏事務組合（一般会計）</t>
  </si>
  <si>
    <t>別杵速見地域広域市町村圏事務組合（秋草葬祭場事業特別会計）</t>
  </si>
  <si>
    <t>別杵速見地域広域市町村圏事務組合（藤ヶ谷清掃センター事業特別会計）</t>
  </si>
  <si>
    <t>別杵速見地域広域市町村圏事務組合（介護認定審査会事業特別会計）</t>
  </si>
  <si>
    <t>別杵速見地域広域市町村圏事務組合（普通会計）</t>
  </si>
  <si>
    <t>杵築速見消防組合</t>
  </si>
  <si>
    <t>大分県市町村会館管理組合</t>
  </si>
  <si>
    <t>大分県後期高齢者医療広域連合（普通会計）</t>
  </si>
  <si>
    <t>大分県後期高齢者医療広域連合（後期高齢者医療事業会計）</t>
  </si>
  <si>
    <t>基金から114百万円繰入</t>
    <rPh sb="0" eb="2">
      <t>キキン</t>
    </rPh>
    <rPh sb="7" eb="8">
      <t>ヒャク</t>
    </rPh>
    <rPh sb="8" eb="10">
      <t>マンエン</t>
    </rPh>
    <rPh sb="10" eb="12">
      <t>クリイレ</t>
    </rPh>
    <phoneticPr fontId="2"/>
  </si>
  <si>
    <t>基金から3百万円繰入</t>
    <rPh sb="0" eb="2">
      <t>キキン</t>
    </rPh>
    <rPh sb="5" eb="6">
      <t>ヒャク</t>
    </rPh>
    <rPh sb="6" eb="8">
      <t>マンエン</t>
    </rPh>
    <rPh sb="8" eb="10">
      <t>クリイレ</t>
    </rPh>
    <phoneticPr fontId="2"/>
  </si>
  <si>
    <t>合併振興基金</t>
    <rPh sb="0" eb="2">
      <t>ガッペイ</t>
    </rPh>
    <rPh sb="2" eb="4">
      <t>シンコウ</t>
    </rPh>
    <rPh sb="4" eb="6">
      <t>キキン</t>
    </rPh>
    <phoneticPr fontId="5"/>
  </si>
  <si>
    <t>地域活力創出基金</t>
    <rPh sb="0" eb="2">
      <t>チイキ</t>
    </rPh>
    <rPh sb="2" eb="4">
      <t>カツリョク</t>
    </rPh>
    <rPh sb="4" eb="6">
      <t>ソウシュツ</t>
    </rPh>
    <rPh sb="6" eb="8">
      <t>キキン</t>
    </rPh>
    <phoneticPr fontId="2"/>
  </si>
  <si>
    <t>地域福祉基金</t>
    <rPh sb="0" eb="2">
      <t>チイキ</t>
    </rPh>
    <rPh sb="2" eb="4">
      <t>フクシ</t>
    </rPh>
    <rPh sb="4" eb="6">
      <t>キキン</t>
    </rPh>
    <phoneticPr fontId="2"/>
  </si>
  <si>
    <t>ふるさと杵築応援基金</t>
    <rPh sb="4" eb="6">
      <t>キツキ</t>
    </rPh>
    <rPh sb="6" eb="8">
      <t>オウエン</t>
    </rPh>
    <rPh sb="8" eb="10">
      <t>キキン</t>
    </rPh>
    <phoneticPr fontId="2"/>
  </si>
  <si>
    <t>市有施設整備基金</t>
    <rPh sb="0" eb="2">
      <t>シユウ</t>
    </rPh>
    <rPh sb="2" eb="4">
      <t>シセツ</t>
    </rPh>
    <rPh sb="4" eb="6">
      <t>セイビ</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</si>
  <si>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</si>
  <si>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</si>
  <si>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将来負担比率については、令和4年度以降、計算上の分子（将来負担額−充当可能財源等）がマイナスとなり「比率なし」の結果となっている。
　これは財政規律ガイドラインに基づく新発債の抑制と繰上償還による残高の圧縮や充当可能基金の確保に努めてきた結果であり、将来世代への負担は極めて低い水準にある。
　一方、有形固定資産減価償却率は69.9％と類似団体・全国平均を上回り、また年々上昇傾向にある。更新整備費や維持補修費は増加傾向にあるものの、施設全体の老朽化の進行に追いついていない状況にあり、公共施設等総合管理計画に基づく施設の最適化を図りつつ、計画的な更新投資に取り組んでいく必要がある。</t>
    <rPh sb="82" eb="83">
      <t>モト</t>
    </rPh>
    <rPh sb="85" eb="87">
      <t>シンパツ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</si>
  <si>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</si>
  <si>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</si>
  <si>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</si>
  <si>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</si>
  <si>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</si>
  <si>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</si>
  <si>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将来負担比率については、令和4年度以降、計算上の分子（将来負担額−充当可能財源等）がマイナスとなり、「比率なし」の結果となっている。
　実質公債費比率については、前年度と比較すると1.0ポイント改善して3.5％となり、類似団体平均を大きく下回る水準となっている。改善の要因としては、地方債の新規発行の抑制や繰上償還の実施により、地方債残高及び元利償還金が減少したことが挙げられる。
　両指標とも良好な水準を維持しているが、令和7年度からの新たな財政規律ガイドラインでは地方債の発行可能額を拡大させており、近年の金利上昇傾向とあわせ、今後は両指標とも上昇していくことが見込まれる。　引き続き地方債発行の平準化に努めるとともに、公債費の動向を注視し、健全な財政運営を維持していく必要がある。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</si>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</sst>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227C9A2-7920-4A5F-B711-CC6F3C2C1D7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2C8C-44CC-B86D-5C7FF94FEC6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131240</c:v>
                </c:pt>
                <c:pt idx="1">
                  <c:v>46516</c:v>
                </c:pt>
                <c:pt idx="2">
                  <c:v>46941</c:v>
                </c:pt>
                <c:pt idx="3">
                  <c:v>55893</c:v>
                </c:pt>
                <c:pt idx="4">
                  <c:v>64963</c:v>
                </c:pt>
              </c:numCache>
            </c:numRef>
          </c:val>
          <c:smooth val="0"/>
          <c:extLst>
            <c:ext xmlns:c16="http://schemas.microsoft.com/office/drawing/2014/chart" uri="{C3380CC4-5D6E-409C-BE32-E72D297353CC}">
              <c16:uniqueId val="{00000001-2C8C-44CC-B86D-5C7FF94FEC6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4.22</c:v>
                </c:pt>
                <c:pt idx="1">
                  <c:v>5.17</c:v>
                </c:pt>
                <c:pt idx="2">
                  <c:v>4.5599999999999996</c:v>
                </c:pt>
                <c:pt idx="3">
                  <c:v>3.16</c:v>
                </c:pt>
                <c:pt idx="4">
                  <c:v>4.09</c:v>
                </c:pt>
              </c:numCache>
            </c:numRef>
          </c:val>
          <c:extLst>
            <c:ext xmlns:c16="http://schemas.microsoft.com/office/drawing/2014/chart" uri="{C3380CC4-5D6E-409C-BE32-E72D297353CC}">
              <c16:uniqueId val="{00000000-2B4B-45EC-B335-D125EC088D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19.96</c:v>
                </c:pt>
                <c:pt idx="1">
                  <c:v>20.98</c:v>
                </c:pt>
                <c:pt idx="2">
                  <c:v>24.55</c:v>
                </c:pt>
                <c:pt idx="3">
                  <c:v>27</c:v>
                </c:pt>
                <c:pt idx="4">
                  <c:v>28.33</c:v>
                </c:pt>
              </c:numCache>
            </c:numRef>
          </c:val>
          <c:extLst>
            <c:ext xmlns:c16="http://schemas.microsoft.com/office/drawing/2014/chart" uri="{C3380CC4-5D6E-409C-BE32-E72D297353CC}">
              <c16:uniqueId val="{00000001-2B4B-45EC-B335-D125EC088D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18.84</c:v>
                </c:pt>
                <c:pt idx="1">
                  <c:v>7.77</c:v>
                </c:pt>
                <c:pt idx="2">
                  <c:v>9.59</c:v>
                </c:pt>
                <c:pt idx="3">
                  <c:v>6.55</c:v>
                </c:pt>
                <c:pt idx="4">
                  <c:v>2.62</c:v>
                </c:pt>
              </c:numCache>
            </c:numRef>
          </c:val>
          <c:smooth val="0"/>
          <c:extLst>
            <c:ext xmlns:c16="http://schemas.microsoft.com/office/drawing/2014/chart" uri="{C3380CC4-5D6E-409C-BE32-E72D297353CC}">
              <c16:uniqueId val="{00000002-2B4B-45EC-B335-D125EC088D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0.01</c:v>
                </c:pt>
                <c:pt idx="6">
                  <c:v>#N/A</c:v>
                </c:pt>
                <c:pt idx="7">
                  <c:v>0.08</c:v>
                </c:pt>
                <c:pt idx="8">
                  <c:v>#N/A</c:v>
                </c:pt>
                <c:pt idx="9">
                  <c:v>0.02</c:v>
                </c:pt>
              </c:numCache>
            </c:numRef>
          </c:val>
          <c:extLst>
            <c:ext xmlns:c16="http://schemas.microsoft.com/office/drawing/2014/chart" uri="{C3380CC4-5D6E-409C-BE32-E72D297353CC}">
              <c16:uniqueId val="{00000000-9BF0-4A20-B917-D3242D8213F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BF0-4A20-B917-D3242D8213FA}"/>
            </c:ext>
          </c:extLst>
        </c:ser>
        <c:ser>
          <c:idx val="2"/>
          <c:order val="2"/>
          <c:tx>
            <c:strRef>
              <c:f>データシート!$A$29</c:f>
              <c:strCache>
                <c:ptCount val="1"/>
                <c:pt idx="0">
                  <c:v>工業用水道事業会計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0.13</c:v>
                </c:pt>
                <c:pt idx="2">
                  <c:v>#N/A</c:v>
                </c:pt>
                <c:pt idx="3">
                  <c:v>0.12</c:v>
                </c:pt>
                <c:pt idx="4">
                  <c:v>#N/A</c:v>
                </c:pt>
                <c:pt idx="5">
                  <c:v>0.12</c:v>
                </c:pt>
                <c:pt idx="6">
                  <c:v>#N/A</c:v>
                </c:pt>
                <c:pt idx="7">
                  <c:v>0.11</c:v>
                </c:pt>
                <c:pt idx="8">
                  <c:v>#N/A</c:v>
                </c:pt>
                <c:pt idx="9">
                  <c:v>0.1</c:v>
                </c:pt>
              </c:numCache>
            </c:numRef>
          </c:val>
          <c:extLst>
            <c:ext xmlns:c16="http://schemas.microsoft.com/office/drawing/2014/chart" uri="{C3380CC4-5D6E-409C-BE32-E72D297353CC}">
              <c16:uniqueId val="{00000002-9BF0-4A20-B917-D3242D8213FA}"/>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0.16</c:v>
                </c:pt>
                <c:pt idx="4">
                  <c:v>#N/A</c:v>
                </c:pt>
                <c:pt idx="5">
                  <c:v>0.11</c:v>
                </c:pt>
                <c:pt idx="6">
                  <c:v>#N/A</c:v>
                </c:pt>
                <c:pt idx="7">
                  <c:v>0.16</c:v>
                </c:pt>
                <c:pt idx="8">
                  <c:v>#N/A</c:v>
                </c:pt>
                <c:pt idx="9">
                  <c:v>0.13</c:v>
                </c:pt>
              </c:numCache>
            </c:numRef>
          </c:val>
          <c:extLst>
            <c:ext xmlns:c16="http://schemas.microsoft.com/office/drawing/2014/chart" uri="{C3380CC4-5D6E-409C-BE32-E72D297353CC}">
              <c16:uniqueId val="{00000003-9BF0-4A20-B917-D3242D8213FA}"/>
            </c:ext>
          </c:extLst>
        </c:ser>
        <c:ser>
          <c:idx val="4"/>
          <c:order val="4"/>
          <c:tx>
            <c:strRef>
              <c:f>データシート!$A$31</c:f>
              <c:strCache>
                <c:ptCount val="1"/>
                <c:pt idx="0">
                  <c:v>ケーブルテレビ事業特別会計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0.35</c:v>
                </c:pt>
                <c:pt idx="2">
                  <c:v>#N/A</c:v>
                </c:pt>
                <c:pt idx="3">
                  <c:v>0.12</c:v>
                </c:pt>
                <c:pt idx="4">
                  <c:v>#N/A</c:v>
                </c:pt>
                <c:pt idx="5">
                  <c:v>0.09</c:v>
                </c:pt>
                <c:pt idx="6">
                  <c:v>#N/A</c:v>
                </c:pt>
                <c:pt idx="7">
                  <c:v>0.09</c:v>
                </c:pt>
                <c:pt idx="8">
                  <c:v>#N/A</c:v>
                </c:pt>
                <c:pt idx="9">
                  <c:v>0.19</c:v>
                </c:pt>
              </c:numCache>
            </c:numRef>
          </c:val>
          <c:extLst>
            <c:ext xmlns:c16="http://schemas.microsoft.com/office/drawing/2014/chart" uri="{C3380CC4-5D6E-409C-BE32-E72D297353CC}">
              <c16:uniqueId val="{00000004-9BF0-4A20-B917-D3242D8213F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0.73</c:v>
                </c:pt>
                <c:pt idx="2">
                  <c:v>#N/A</c:v>
                </c:pt>
                <c:pt idx="3">
                  <c:v>1.1299999999999999</c:v>
                </c:pt>
                <c:pt idx="4">
                  <c:v>#N/A</c:v>
                </c:pt>
                <c:pt idx="5">
                  <c:v>1.1299999999999999</c:v>
                </c:pt>
                <c:pt idx="6">
                  <c:v>#N/A</c:v>
                </c:pt>
                <c:pt idx="7">
                  <c:v>1.37</c:v>
                </c:pt>
                <c:pt idx="8">
                  <c:v>#N/A</c:v>
                </c:pt>
                <c:pt idx="9">
                  <c:v>0.39</c:v>
                </c:pt>
              </c:numCache>
            </c:numRef>
          </c:val>
          <c:extLst>
            <c:ext xmlns:c16="http://schemas.microsoft.com/office/drawing/2014/chart" uri="{C3380CC4-5D6E-409C-BE32-E72D297353CC}">
              <c16:uniqueId val="{00000005-9BF0-4A20-B917-D3242D8213F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0.88</c:v>
                </c:pt>
                <c:pt idx="2">
                  <c:v>#N/A</c:v>
                </c:pt>
                <c:pt idx="3">
                  <c:v>1.1399999999999999</c:v>
                </c:pt>
                <c:pt idx="4">
                  <c:v>#N/A</c:v>
                </c:pt>
                <c:pt idx="5">
                  <c:v>1.22</c:v>
                </c:pt>
                <c:pt idx="6">
                  <c:v>#N/A</c:v>
                </c:pt>
                <c:pt idx="7">
                  <c:v>0.42</c:v>
                </c:pt>
                <c:pt idx="8">
                  <c:v>#N/A</c:v>
                </c:pt>
                <c:pt idx="9">
                  <c:v>0.61</c:v>
                </c:pt>
              </c:numCache>
            </c:numRef>
          </c:val>
          <c:extLst>
            <c:ext xmlns:c16="http://schemas.microsoft.com/office/drawing/2014/chart" uri="{C3380CC4-5D6E-409C-BE32-E72D297353CC}">
              <c16:uniqueId val="{00000006-9BF0-4A20-B917-D3242D8213FA}"/>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5.0199999999999996</c:v>
                </c:pt>
                <c:pt idx="2">
                  <c:v>#N/A</c:v>
                </c:pt>
                <c:pt idx="3">
                  <c:v>3.4</c:v>
                </c:pt>
                <c:pt idx="4">
                  <c:v>#N/A</c:v>
                </c:pt>
                <c:pt idx="5">
                  <c:v>3.24</c:v>
                </c:pt>
                <c:pt idx="6">
                  <c:v>#N/A</c:v>
                </c:pt>
                <c:pt idx="7">
                  <c:v>3.34</c:v>
                </c:pt>
                <c:pt idx="8">
                  <c:v>#N/A</c:v>
                </c:pt>
                <c:pt idx="9">
                  <c:v>3.57</c:v>
                </c:pt>
              </c:numCache>
            </c:numRef>
          </c:val>
          <c:extLst>
            <c:ext xmlns:c16="http://schemas.microsoft.com/office/drawing/2014/chart" uri="{C3380CC4-5D6E-409C-BE32-E72D297353CC}">
              <c16:uniqueId val="{00000007-9BF0-4A20-B917-D3242D8213F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3.86</c:v>
                </c:pt>
                <c:pt idx="2">
                  <c:v>#N/A</c:v>
                </c:pt>
                <c:pt idx="3">
                  <c:v>5.04</c:v>
                </c:pt>
                <c:pt idx="4">
                  <c:v>#N/A</c:v>
                </c:pt>
                <c:pt idx="5">
                  <c:v>4.46</c:v>
                </c:pt>
                <c:pt idx="6">
                  <c:v>#N/A</c:v>
                </c:pt>
                <c:pt idx="7">
                  <c:v>3.06</c:v>
                </c:pt>
                <c:pt idx="8">
                  <c:v>#N/A</c:v>
                </c:pt>
                <c:pt idx="9">
                  <c:v>3.89</c:v>
                </c:pt>
              </c:numCache>
            </c:numRef>
          </c:val>
          <c:extLst>
            <c:ext xmlns:c16="http://schemas.microsoft.com/office/drawing/2014/chart" uri="{C3380CC4-5D6E-409C-BE32-E72D297353CC}">
              <c16:uniqueId val="{00000008-9BF0-4A20-B917-D3242D8213FA}"/>
            </c:ext>
          </c:extLst>
        </c:ser>
        <c:ser>
          <c:idx val="9"/>
          <c:order val="9"/>
          <c:tx>
            <c:strRef>
              <c:f>データシート!$A$36</c:f>
              <c:strCache>
                <c:ptCount val="1"/>
                <c:pt idx="0">
                  <c:v>山香病院事業会計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13.25</c:v>
                </c:pt>
                <c:pt idx="2">
                  <c:v>#N/A</c:v>
                </c:pt>
                <c:pt idx="3">
                  <c:v>15.68</c:v>
                </c:pt>
                <c:pt idx="4">
                  <c:v>#N/A</c:v>
                </c:pt>
                <c:pt idx="5">
                  <c:v>18.86</c:v>
                </c:pt>
                <c:pt idx="6">
                  <c:v>#N/A</c:v>
                </c:pt>
                <c:pt idx="7">
                  <c:v>21.32</c:v>
                </c:pt>
                <c:pt idx="8">
                  <c:v>#N/A</c:v>
                </c:pt>
                <c:pt idx="9">
                  <c:v>21.8</c:v>
                </c:pt>
              </c:numCache>
            </c:numRef>
          </c:val>
          <c:extLst>
            <c:ext xmlns:c16="http://schemas.microsoft.com/office/drawing/2014/chart" uri="{C3380CC4-5D6E-409C-BE32-E72D297353CC}">
              <c16:uniqueId val="{00000009-9BF0-4A20-B917-D3242D8213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2095</c:v>
                </c:pt>
                <c:pt idx="5">
                  <c:v>2170</c:v>
                </c:pt>
                <c:pt idx="8">
                  <c:v>2102</c:v>
                </c:pt>
                <c:pt idx="11">
                  <c:v>2056</c:v>
                </c:pt>
                <c:pt idx="14">
                  <c:v>1958</c:v>
                </c:pt>
              </c:numCache>
            </c:numRef>
          </c:val>
          <c:extLst>
            <c:ext xmlns:c16="http://schemas.microsoft.com/office/drawing/2014/chart" uri="{C3380CC4-5D6E-409C-BE32-E72D297353CC}">
              <c16:uniqueId val="{00000000-89F4-4ED7-B3D2-8D9F2D35F34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9F4-4ED7-B3D2-8D9F2D35F34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9F4-4ED7-B3D2-8D9F2D35F34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130</c:v>
                </c:pt>
                <c:pt idx="3">
                  <c:v>119</c:v>
                </c:pt>
                <c:pt idx="6">
                  <c:v>140</c:v>
                </c:pt>
                <c:pt idx="9">
                  <c:v>141</c:v>
                </c:pt>
                <c:pt idx="12">
                  <c:v>115</c:v>
                </c:pt>
              </c:numCache>
            </c:numRef>
          </c:val>
          <c:extLst>
            <c:ext xmlns:c16="http://schemas.microsoft.com/office/drawing/2014/chart" uri="{C3380CC4-5D6E-409C-BE32-E72D297353CC}">
              <c16:uniqueId val="{00000003-89F4-4ED7-B3D2-8D9F2D35F34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400</c:v>
                </c:pt>
                <c:pt idx="3">
                  <c:v>391</c:v>
                </c:pt>
                <c:pt idx="6">
                  <c:v>387</c:v>
                </c:pt>
                <c:pt idx="9">
                  <c:v>363</c:v>
                </c:pt>
                <c:pt idx="12">
                  <c:v>349</c:v>
                </c:pt>
              </c:numCache>
            </c:numRef>
          </c:val>
          <c:extLst>
            <c:ext xmlns:c16="http://schemas.microsoft.com/office/drawing/2014/chart" uri="{C3380CC4-5D6E-409C-BE32-E72D297353CC}">
              <c16:uniqueId val="{00000004-89F4-4ED7-B3D2-8D9F2D35F34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9F4-4ED7-B3D2-8D9F2D35F34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9F4-4ED7-B3D2-8D9F2D35F34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2343</c:v>
                </c:pt>
                <c:pt idx="3">
                  <c:v>2159</c:v>
                </c:pt>
                <c:pt idx="6">
                  <c:v>2002</c:v>
                </c:pt>
                <c:pt idx="9">
                  <c:v>1801</c:v>
                </c:pt>
                <c:pt idx="12">
                  <c:v>1726</c:v>
                </c:pt>
              </c:numCache>
            </c:numRef>
          </c:val>
          <c:extLst>
            <c:ext xmlns:c16="http://schemas.microsoft.com/office/drawing/2014/chart" uri="{C3380CC4-5D6E-409C-BE32-E72D297353CC}">
              <c16:uniqueId val="{00000007-89F4-4ED7-B3D2-8D9F2D35F34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778</c:v>
                </c:pt>
                <c:pt idx="2">
                  <c:v>#N/A</c:v>
                </c:pt>
                <c:pt idx="3">
                  <c:v>#N/A</c:v>
                </c:pt>
                <c:pt idx="4">
                  <c:v>499</c:v>
                </c:pt>
                <c:pt idx="5">
                  <c:v>#N/A</c:v>
                </c:pt>
                <c:pt idx="6">
                  <c:v>#N/A</c:v>
                </c:pt>
                <c:pt idx="7">
                  <c:v>427</c:v>
                </c:pt>
                <c:pt idx="8">
                  <c:v>#N/A</c:v>
                </c:pt>
                <c:pt idx="9">
                  <c:v>#N/A</c:v>
                </c:pt>
                <c:pt idx="10">
                  <c:v>249</c:v>
                </c:pt>
                <c:pt idx="11">
                  <c:v>#N/A</c:v>
                </c:pt>
                <c:pt idx="12">
                  <c:v>#N/A</c:v>
                </c:pt>
                <c:pt idx="13">
                  <c:v>232</c:v>
                </c:pt>
                <c:pt idx="14">
                  <c:v>#N/A</c:v>
                </c:pt>
              </c:numCache>
            </c:numRef>
          </c:val>
          <c:smooth val="0"/>
          <c:extLst>
            <c:ext xmlns:c16="http://schemas.microsoft.com/office/drawing/2014/chart" uri="{C3380CC4-5D6E-409C-BE32-E72D297353CC}">
              <c16:uniqueId val="{00000008-89F4-4ED7-B3D2-8D9F2D35F34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23890</c:v>
                </c:pt>
                <c:pt idx="5">
                  <c:v>22824</c:v>
                </c:pt>
                <c:pt idx="8">
                  <c:v>21472</c:v>
                </c:pt>
                <c:pt idx="11">
                  <c:v>20192</c:v>
                </c:pt>
                <c:pt idx="14">
                  <c:v>19505</c:v>
                </c:pt>
              </c:numCache>
            </c:numRef>
          </c:val>
          <c:extLst>
            <c:ext xmlns:c16="http://schemas.microsoft.com/office/drawing/2014/chart" uri="{C3380CC4-5D6E-409C-BE32-E72D297353CC}">
              <c16:uniqueId val="{00000000-334D-41AE-980C-5F586ACBD5A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c:v>
                </c:pt>
                <c:pt idx="5">
                  <c:v>2</c:v>
                </c:pt>
                <c:pt idx="8">
                  <c:v>1</c:v>
                </c:pt>
                <c:pt idx="11">
                  <c:v>0</c:v>
                </c:pt>
                <c:pt idx="14">
                  <c:v>0</c:v>
                </c:pt>
              </c:numCache>
            </c:numRef>
          </c:val>
          <c:extLst>
            <c:ext xmlns:c16="http://schemas.microsoft.com/office/drawing/2014/chart" uri="{C3380CC4-5D6E-409C-BE32-E72D297353CC}">
              <c16:uniqueId val="{00000001-334D-41AE-980C-5F586ACBD5A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4798</c:v>
                </c:pt>
                <c:pt idx="5">
                  <c:v>6847</c:v>
                </c:pt>
                <c:pt idx="8">
                  <c:v>6811</c:v>
                </c:pt>
                <c:pt idx="11">
                  <c:v>6971</c:v>
                </c:pt>
                <c:pt idx="14">
                  <c:v>7504</c:v>
                </c:pt>
              </c:numCache>
            </c:numRef>
          </c:val>
          <c:extLst>
            <c:ext xmlns:c16="http://schemas.microsoft.com/office/drawing/2014/chart" uri="{C3380CC4-5D6E-409C-BE32-E72D297353CC}">
              <c16:uniqueId val="{00000002-334D-41AE-980C-5F586ACBD5A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34D-41AE-980C-5F586ACBD5A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34D-41AE-980C-5F586ACBD5A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4D-41AE-980C-5F586ACBD5A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2822</c:v>
                </c:pt>
                <c:pt idx="3">
                  <c:v>2832</c:v>
                </c:pt>
                <c:pt idx="6">
                  <c:v>2800</c:v>
                </c:pt>
                <c:pt idx="9">
                  <c:v>2844</c:v>
                </c:pt>
                <c:pt idx="12">
                  <c:v>2916</c:v>
                </c:pt>
              </c:numCache>
            </c:numRef>
          </c:val>
          <c:extLst>
            <c:ext xmlns:c16="http://schemas.microsoft.com/office/drawing/2014/chart" uri="{C3380CC4-5D6E-409C-BE32-E72D297353CC}">
              <c16:uniqueId val="{00000006-334D-41AE-980C-5F586ACBD5A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1036</c:v>
                </c:pt>
                <c:pt idx="3">
                  <c:v>1277</c:v>
                </c:pt>
                <c:pt idx="6">
                  <c:v>1171</c:v>
                </c:pt>
                <c:pt idx="9">
                  <c:v>892</c:v>
                </c:pt>
                <c:pt idx="12">
                  <c:v>1104</c:v>
                </c:pt>
              </c:numCache>
            </c:numRef>
          </c:val>
          <c:extLst>
            <c:ext xmlns:c16="http://schemas.microsoft.com/office/drawing/2014/chart" uri="{C3380CC4-5D6E-409C-BE32-E72D297353CC}">
              <c16:uniqueId val="{00000007-334D-41AE-980C-5F586ACBD5A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4529</c:v>
                </c:pt>
                <c:pt idx="3">
                  <c:v>4116</c:v>
                </c:pt>
                <c:pt idx="6">
                  <c:v>3780</c:v>
                </c:pt>
                <c:pt idx="9">
                  <c:v>3504</c:v>
                </c:pt>
                <c:pt idx="12">
                  <c:v>3814</c:v>
                </c:pt>
              </c:numCache>
            </c:numRef>
          </c:val>
          <c:extLst>
            <c:ext xmlns:c16="http://schemas.microsoft.com/office/drawing/2014/chart" uri="{C3380CC4-5D6E-409C-BE32-E72D297353CC}">
              <c16:uniqueId val="{00000008-334D-41AE-980C-5F586ACBD5A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34D-41AE-980C-5F586ACBD5A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22714</c:v>
                </c:pt>
                <c:pt idx="3">
                  <c:v>21509</c:v>
                </c:pt>
                <c:pt idx="6">
                  <c:v>19568</c:v>
                </c:pt>
                <c:pt idx="9">
                  <c:v>17997</c:v>
                </c:pt>
                <c:pt idx="12">
                  <c:v>17453</c:v>
                </c:pt>
              </c:numCache>
            </c:numRef>
          </c:val>
          <c:extLst>
            <c:ext xmlns:c16="http://schemas.microsoft.com/office/drawing/2014/chart" uri="{C3380CC4-5D6E-409C-BE32-E72D297353CC}">
              <c16:uniqueId val="{0000000A-334D-41AE-980C-5F586ACBD5A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2410</c:v>
                </c:pt>
                <c:pt idx="2">
                  <c:v>#N/A</c:v>
                </c:pt>
                <c:pt idx="3">
                  <c:v>#N/A</c:v>
                </c:pt>
                <c:pt idx="4">
                  <c:v>62</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34D-41AE-980C-5F586ACBD5A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2598</c:v>
                </c:pt>
                <c:pt idx="1">
                  <c:v>2860</c:v>
                </c:pt>
                <c:pt idx="2">
                  <c:v>3038</c:v>
                </c:pt>
              </c:numCache>
            </c:numRef>
          </c:val>
          <c:extLst>
            <c:ext xmlns:c16="http://schemas.microsoft.com/office/drawing/2014/chart" uri="{C3380CC4-5D6E-409C-BE32-E72D297353CC}">
              <c16:uniqueId val="{00000000-5F89-41AA-89C3-DC0AD7E60A8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173</c:v>
                </c:pt>
                <c:pt idx="1">
                  <c:v>170</c:v>
                </c:pt>
                <c:pt idx="2">
                  <c:v>392</c:v>
                </c:pt>
              </c:numCache>
            </c:numRef>
          </c:val>
          <c:extLst>
            <c:ext xmlns:c16="http://schemas.microsoft.com/office/drawing/2014/chart" uri="{C3380CC4-5D6E-409C-BE32-E72D297353CC}">
              <c16:uniqueId val="{00000001-5F89-41AA-89C3-DC0AD7E60A8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4558</c:v>
                </c:pt>
                <c:pt idx="1">
                  <c:v>4370</c:v>
                </c:pt>
                <c:pt idx="2">
                  <c:v>4494</c:v>
                </c:pt>
              </c:numCache>
            </c:numRef>
          </c:val>
          <c:extLst>
            <c:ext xmlns:c16="http://schemas.microsoft.com/office/drawing/2014/chart" uri="{C3380CC4-5D6E-409C-BE32-E72D297353CC}">
              <c16:uniqueId val="{00000002-5F89-41AA-89C3-DC0AD7E60A8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{B7672883-979B-43BD-A491-4D54AB422BB5}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B5F-4110-94ED-4FF2BFFCC3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{40B0ED55-0B04-4454-885E-2764A61B9C42}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5F-4110-94ED-4FF2BFFCC3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{3ECEDE45-F42C-446D-A199-303683B76FC1}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5F-4110-94ED-4FF2BFFCC3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{62044A77-3B99-48EB-A2D4-D9721E2426DA}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5F-4110-94ED-4FF2BFFCC3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{A64A199C-F259-4213-B80C-3120A7C041E7}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5F-4110-94ED-4FF2BFFCC36B}"/>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{2E4772E3-E352-4E0A-94B9-A7F204E11711}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B5F-4110-94ED-4FF2BFFCC3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{797924D1-A68F-4619-B071-08EF850116CA}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B5F-4110-94ED-4FF2BFFCC3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{EF611D55-6B94-4E0F-BCED-33AAE090BA5A}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B5F-4110-94ED-4FF2BFFCC3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{AB88C196-9BB3-4AD9-B4B7-C676D86513B9}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B5F-4110-94ED-4FF2BFFCC3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74.2</c:v>
                </c:pt>
                <c:pt idx="8">
                  <c:v>75.5</c:v>
                </c:pt>
                <c:pt idx="16">
                  <c:v>66.900000000000006</c:v>
                </c:pt>
                <c:pt idx="24">
                  <c:v>68.5</c:v>
                </c:pt>
                <c:pt idx="32">
                  <c:v>69.900000000000006</c:v>
                </c:pt>
              </c:numCache>
            </c:numRef>
          </c:xVal>
          <c:yVal>
            <c:numRef>
              <c:f>公会計指標分析・財政指標組合せ分析表!$BP$51:$DC$51</c:f>
              <c:numCache>
                <c:formatCode>#,##0.0;"▲ "#,##0.0</c:formatCode>
                <c:ptCount val="40"/>
                <c:pt idx="0">
                  <c:v>28.4</c:v>
                </c:pt>
                <c:pt idx="8">
                  <c:v>0.6</c:v>
                </c:pt>
              </c:numCache>
            </c:numRef>
          </c:yVal>
          <c:smooth val="0"/>
          <c:extLst>
            <c:ext xmlns:c16="http://schemas.microsoft.com/office/drawing/2014/chart" uri="{C3380CC4-5D6E-409C-BE32-E72D297353CC}">
              <c16:uniqueId val="{00000009-3B5F-4110-94ED-4FF2BFFCC3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{02672B67-4889-44E8-9F48-A43A1252FD58}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B5F-4110-94ED-4FF2BFFCC3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{324E54BF-1CD0-4995-BF32-67A48F2DE79B}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5F-4110-94ED-4FF2BFFCC3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{81A5DD71-0B51-454B-8CB2-E5F2A77F2BE0}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5F-4110-94ED-4FF2BFFCC3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{47A288DB-6E38-44FE-BA4D-391CCEA1916E}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5F-4110-94ED-4FF2BFFCC3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{354953F7-67D3-48DC-9D5C-6008575CB1F1}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5F-4110-94ED-4FF2BFFCC36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{73E391E1-0C24-4ED7-B61D-E60929F210A3}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B5F-4110-94ED-4FF2BFFCC36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{191EE3CA-BFAB-4EE5-B844-0751FD15DEC1}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B5F-4110-94ED-4FF2BFFCC36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{557122D3-CEF1-426E-B4F5-C9B92CD19757}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B5F-4110-94ED-4FF2BFFCC36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{8A726780-E1A7-402E-8DEC-116D7031DBE2}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B5F-4110-94ED-4FF2BFFCC3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3B5F-4110-94ED-4FF2BFFCC36B}"/>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{6FF3BDA5-D49F-4986-BFD3-57BD654E4075}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1CD-4F3E-A1F2-28722A7D95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{905ACAAC-C5C5-46EE-BE78-A8681CBE22D4}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1CD-4F3E-A1F2-28722A7D95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{8EAB378E-A499-4BD0-9632-4504F65A8281}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1CD-4F3E-A1F2-28722A7D95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{443BECB5-FB03-4724-BF10-59E74C2DF39F}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1CD-4F3E-A1F2-28722A7D95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{2B5F717A-5EDE-43F8-AF8C-BFF54F0C391C}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1CD-4F3E-A1F2-28722A7D95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{512F8BDB-EAE9-45DE-B483-6BC993F31EC6}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1CD-4F3E-A1F2-28722A7D954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{C67EB121-A702-426E-8812-489EE41CA9D3}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1CD-4F3E-A1F2-28722A7D954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{D8EAAE55-6ECA-4BC9-94B5-CC53B4074B36}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1CD-4F3E-A1F2-28722A7D954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{B8D0E974-4446-4347-8524-9F80206B9390}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1CD-4F3E-A1F2-28722A7D95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8.5</c:v>
                </c:pt>
                <c:pt idx="16">
                  <c:v>6.6</c:v>
                </c:pt>
                <c:pt idx="24">
                  <c:v>4.5</c:v>
                </c:pt>
                <c:pt idx="32">
                  <c:v>3.5</c:v>
                </c:pt>
              </c:numCache>
            </c:numRef>
          </c:xVal>
          <c:yVal>
            <c:numRef>
              <c:f>公会計指標分析・財政指標組合せ分析表!$BP$73:$DC$73</c:f>
              <c:numCache>
                <c:formatCode>#,##0.0;"▲ "#,##0.0</c:formatCode>
                <c:ptCount val="40"/>
                <c:pt idx="0">
                  <c:v>28.4</c:v>
                </c:pt>
                <c:pt idx="8">
                  <c:v>0.6</c:v>
                </c:pt>
              </c:numCache>
            </c:numRef>
          </c:yVal>
          <c:smooth val="0"/>
          <c:extLst>
            <c:ext xmlns:c16="http://schemas.microsoft.com/office/drawing/2014/chart" uri="{C3380CC4-5D6E-409C-BE32-E72D297353CC}">
              <c16:uniqueId val="{00000009-11CD-4F3E-A1F2-28722A7D95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{5DBD122B-55E9-4D14-9085-00B4C9CA35AA}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1CD-4F3E-A1F2-28722A7D95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{D3E076D4-0803-4A32-AC7F-F616E7705512}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1CD-4F3E-A1F2-28722A7D95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{BA06DD26-E3E6-4E25-A88E-942BD8F3FE15}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1CD-4F3E-A1F2-28722A7D95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{A0033B5A-4716-450C-9564-280879BB1DE3}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1CD-4F3E-A1F2-28722A7D95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{E2A76DDD-31FC-43E7-B596-F0281DA6C209}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1CD-4F3E-A1F2-28722A7D954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{54EA8B5C-61B1-46F0-8FF2-77A69EBB22B5}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1CD-4F3E-A1F2-28722A7D954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{C2C65C4E-442F-4F56-9328-74DDE13AF700}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1CD-4F3E-A1F2-28722A7D954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{CAA31776-8898-49FE-8F24-D654C69DCC93}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1CD-4F3E-A1F2-28722A7D954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{919D3968-18AB-41C9-8A13-30DE689BB3CE}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1CD-4F3E-A1F2-28722A7D95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11CD-4F3E-A1F2-28722A7D9546}"/>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大分県杵築市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26,153
25,864
280.08
20,771,728
19,963,245
438,371
10,722,773
17,452,690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基準財政収入額は</a:t>
          </a:r>
          <a:r>
            <a:rPr kumimoji="1" lang="en-US" altLang="ja-JP" sz="1300">
              <a:latin typeface="ＭＳ Ｐゴシック" panose="020B0600070205080204" pitchFamily="50" charset="-128"/>
              <a:ea typeface="ＭＳ Ｐゴシック" panose="020B0600070205080204" pitchFamily="50" charset="-128"/>
            </a:rPr>
            <a:t>24,341</a:t>
          </a:r>
          <a:r>
            <a:rPr kumimoji="1" lang="ja-JP" altLang="en-US" sz="1300">
              <a:latin typeface="ＭＳ Ｐゴシック" panose="020B0600070205080204" pitchFamily="50" charset="-128"/>
              <a:ea typeface="ＭＳ Ｐゴシック" panose="020B0600070205080204" pitchFamily="50" charset="-128"/>
            </a:rPr>
            <a:t>千円の増加、基準財政需要額は</a:t>
          </a:r>
          <a:r>
            <a:rPr kumimoji="1" lang="en-US" altLang="ja-JP" sz="1300">
              <a:latin typeface="ＭＳ Ｐゴシック" panose="020B0600070205080204" pitchFamily="50" charset="-128"/>
              <a:ea typeface="ＭＳ Ｐゴシック" panose="020B0600070205080204" pitchFamily="50" charset="-128"/>
            </a:rPr>
            <a:t>156,424</a:t>
          </a:r>
          <a:r>
            <a:rPr kumimoji="1" lang="ja-JP" altLang="en-US" sz="1300">
              <a:latin typeface="ＭＳ Ｐゴシック" panose="020B0600070205080204" pitchFamily="50" charset="-128"/>
              <a:ea typeface="ＭＳ Ｐゴシック" panose="020B0600070205080204" pitchFamily="50" charset="-128"/>
            </a:rPr>
            <a:t>千円の増加となり、財政力指数は前年度からわずかに上昇し</a:t>
          </a:r>
          <a:r>
            <a:rPr kumimoji="1" lang="en-US" altLang="ja-JP" sz="1300">
              <a:latin typeface="ＭＳ Ｐゴシック" panose="020B0600070205080204" pitchFamily="50" charset="-128"/>
              <a:ea typeface="ＭＳ Ｐゴシック" panose="020B0600070205080204" pitchFamily="50" charset="-128"/>
            </a:rPr>
            <a:t>0.34</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類似団体平均と比較すると</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下回っているが、当市の産業構造上や地価の動向からすると大幅な歳入増加は見込めないため、引き続き行財政改革に取り組み、歳出の抑制や産業の創出、税収の確保につながる施策の推進に努める。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170180</xdr:rowOff>
    </xdr:from>
    <xdr:to>
      <xdr:col>23</xdr:col>
      <xdr:colOff>133350</xdr:colOff>
      <xdr:row>43</xdr:row>
      <xdr:rowOff>22860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710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170180</xdr:rowOff>
    </xdr:from>
    <xdr:to>
      <xdr:col>19</xdr:col>
      <xdr:colOff>133350</xdr:colOff>
      <xdr:row>43</xdr:row>
      <xdr:rowOff>22860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170180</xdr:rowOff>
    </xdr:from>
    <xdr:to>
      <xdr:col>15</xdr:col>
      <xdr:colOff>82550</xdr:colOff>
      <xdr:row>42</xdr:row>
      <xdr:rowOff>170180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170180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469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119380</xdr:rowOff>
    </xdr:from>
    <xdr:to>
      <xdr:col>23</xdr:col>
      <xdr:colOff>184150</xdr:colOff>
      <xdr:row>43</xdr:row>
      <xdr:rowOff>49530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91457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143510</xdr:rowOff>
    </xdr:from>
    <xdr:to>
      <xdr:col>19</xdr:col>
      <xdr:colOff>184150</xdr:colOff>
      <xdr:row>43</xdr:row>
      <xdr:rowOff>73660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58437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119380</xdr:rowOff>
    </xdr:from>
    <xdr:to>
      <xdr:col>15</xdr:col>
      <xdr:colOff>133350</xdr:colOff>
      <xdr:row>43</xdr:row>
      <xdr:rowOff>49530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34307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119380</xdr:rowOff>
    </xdr:from>
    <xdr:to>
      <xdr:col>11</xdr:col>
      <xdr:colOff>82550</xdr:colOff>
      <xdr:row>43</xdr:row>
      <xdr:rowOff>49530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34307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89.3</a:t>
          </a:r>
          <a:r>
            <a:rPr kumimoji="1" lang="ja-JP" altLang="en-US" sz="1300">
              <a:latin typeface="ＭＳ Ｐゴシック" panose="020B0600070205080204" pitchFamily="50" charset="-128"/>
              <a:ea typeface="ＭＳ Ｐゴシック" panose="020B0600070205080204" pitchFamily="50" charset="-128"/>
            </a:rPr>
            <a:t>％となり、前年度から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改善した要因としては、地方交付税や地方消費税交付金等の増加が挙げられる。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類似団体平均と比較すると</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ポイント低い状況にあるが、今後も、定年延長を踏まえた計画的な職員採用の実施や地方債の計画的な発行による公債費の平準化など、財政健全化に係る取組みを継続し、歳出の抑制に努める。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138249</xdr:rowOff>
    </xdr:from>
    <xdr:to>
      <xdr:col>23</xdr:col>
      <xdr:colOff>133350</xdr:colOff>
      <xdr:row>59</xdr:row>
      <xdr:rowOff>162378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53799"/>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162378</xdr:rowOff>
    </xdr:from>
    <xdr:to>
      <xdr:col>19</xdr:col>
      <xdr:colOff>133350</xdr:colOff>
      <xdr:row>60</xdr:row>
      <xdr:rowOff>42635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7792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10704</xdr:rowOff>
    </xdr:from>
    <xdr:to>
      <xdr:col>15</xdr:col>
      <xdr:colOff>82550</xdr:colOff>
      <xdr:row>60</xdr:row>
      <xdr:rowOff>42635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26254"/>
          <a:ext cx="889000" cy="20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10704</xdr:rowOff>
    </xdr:from>
    <xdr:to>
      <xdr:col>11</xdr:col>
      <xdr:colOff>31750</xdr:colOff>
      <xdr:row>60</xdr:row>
      <xdr:rowOff>142603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26254"/>
          <a:ext cx="889000" cy="30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96718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87449</xdr:rowOff>
    </xdr:from>
    <xdr:to>
      <xdr:col>23</xdr:col>
      <xdr:colOff>184150</xdr:colOff>
      <xdr:row>60</xdr:row>
      <xdr:rowOff>17599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0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103976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4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111578</xdr:rowOff>
    </xdr:from>
    <xdr:to>
      <xdr:col>19</xdr:col>
      <xdr:colOff>184150</xdr:colOff>
      <xdr:row>60</xdr:row>
      <xdr:rowOff>41728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51905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9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163285</xdr:rowOff>
    </xdr:from>
    <xdr:to>
      <xdr:col>15</xdr:col>
      <xdr:colOff>133350</xdr:colOff>
      <xdr:row>60</xdr:row>
      <xdr:rowOff>93435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103612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47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131354</xdr:rowOff>
    </xdr:from>
    <xdr:to>
      <xdr:col>11</xdr:col>
      <xdr:colOff>82550</xdr:colOff>
      <xdr:row>59</xdr:row>
      <xdr:rowOff>61504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7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71681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4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91803</xdr:rowOff>
    </xdr:from>
    <xdr:to>
      <xdr:col>7</xdr:col>
      <xdr:colOff>31750</xdr:colOff>
      <xdr:row>61</xdr:row>
      <xdr:rowOff>21953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6730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6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[230,786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latin typeface="ＭＳ Ｐゴシック" panose="020B0600070205080204" pitchFamily="50" charset="-128"/>
              <a:ea typeface="ＭＳ Ｐゴシック" panose="020B0600070205080204" pitchFamily="50" charset="-128"/>
            </a:rPr>
            <a:t>　前年度と比較して人件費は増加し、物件費は減少した。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人件費については給料表の改定等による増加であり、物件費についてはふるさと納税寄附件数の減に伴うふるさと寄附金特産品贈答事業の減少が要因となっている。また、基準となる人口も減少したため、結果として人口一人当たりの決算額は</a:t>
          </a:r>
          <a:r>
            <a:rPr kumimoji="1" lang="en-US" altLang="ja-JP" sz="1150">
              <a:latin typeface="ＭＳ Ｐゴシック" panose="020B0600070205080204" pitchFamily="50" charset="-128"/>
              <a:ea typeface="ＭＳ Ｐゴシック" panose="020B0600070205080204" pitchFamily="50" charset="-128"/>
            </a:rPr>
            <a:t>10,617</a:t>
          </a:r>
          <a:r>
            <a:rPr kumimoji="1" lang="ja-JP" altLang="en-US" sz="1150">
              <a:latin typeface="ＭＳ Ｐゴシック" panose="020B0600070205080204" pitchFamily="50" charset="-128"/>
              <a:ea typeface="ＭＳ Ｐゴシック" panose="020B0600070205080204" pitchFamily="50" charset="-128"/>
            </a:rPr>
            <a:t>円増加した。</a:t>
          </a:r>
          <a:endParaRPr kumimoji="1" lang="en-US" altLang="ja-JP" sz="1150">
            <a:latin typeface="ＭＳ Ｐゴシック" panose="020B0600070205080204" pitchFamily="50" charset="-128"/>
            <a:ea typeface="ＭＳ Ｐゴシック" panose="020B0600070205080204" pitchFamily="50" charset="-128"/>
          </a:endParaRPr>
        </a:p>
        <a:p>
          <a:r>
            <a:rPr kumimoji="1" lang="ja-JP" altLang="en-US" sz="1150">
              <a:latin typeface="ＭＳ Ｐゴシック" panose="020B0600070205080204" pitchFamily="50" charset="-128"/>
              <a:ea typeface="ＭＳ Ｐゴシック" panose="020B0600070205080204" pitchFamily="50" charset="-128"/>
            </a:rPr>
            <a:t>　類似団体平均と比較すると低い値ではあるが、全国平均や大分県平均と比較すると高い値となっており、今後は</a:t>
          </a:r>
          <a:r>
            <a:rPr kumimoji="1" lang="en-US" altLang="ja-JP" sz="1150">
              <a:latin typeface="ＭＳ Ｐゴシック" panose="020B0600070205080204" pitchFamily="50" charset="-128"/>
              <a:ea typeface="ＭＳ Ｐゴシック" panose="020B0600070205080204" pitchFamily="50" charset="-128"/>
            </a:rPr>
            <a:t>AI</a:t>
          </a:r>
          <a:r>
            <a:rPr kumimoji="1" lang="ja-JP" altLang="en-US" sz="1150">
              <a:latin typeface="ＭＳ Ｐゴシック" panose="020B0600070205080204" pitchFamily="50" charset="-128"/>
              <a:ea typeface="ＭＳ Ｐゴシック" panose="020B0600070205080204" pitchFamily="50" charset="-128"/>
            </a:rPr>
            <a:t>や</a:t>
          </a:r>
          <a:r>
            <a:rPr kumimoji="1" lang="en-US" altLang="ja-JP" sz="1150">
              <a:latin typeface="ＭＳ Ｐゴシック" panose="020B0600070205080204" pitchFamily="50" charset="-128"/>
              <a:ea typeface="ＭＳ Ｐゴシック" panose="020B0600070205080204" pitchFamily="50" charset="-128"/>
            </a:rPr>
            <a:t>RPA</a:t>
          </a:r>
          <a:r>
            <a:rPr kumimoji="1" lang="ja-JP" altLang="en-US" sz="1150">
              <a:latin typeface="ＭＳ Ｐゴシック" panose="020B0600070205080204" pitchFamily="50" charset="-128"/>
              <a:ea typeface="ＭＳ Ｐゴシック" panose="020B0600070205080204" pitchFamily="50" charset="-128"/>
            </a:rPr>
            <a:t>等を活用した事務事業の見直しによる職員数の削減や公共施設の統廃合等による維持管理経費の削減などの取組みを進める必要がある。</a:t>
          </a:r>
          <a:endParaRPr kumimoji="1" lang="en-US" altLang="ja-JP" sz="11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46777</xdr:rowOff>
    </xdr:from>
    <xdr:to>
      <xdr:col>23</xdr:col>
      <xdr:colOff>133350</xdr:colOff>
      <xdr:row>81</xdr:row>
      <xdr:rowOff>49338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4227"/>
          <a:ext cx="8382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34116</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21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46313</xdr:rowOff>
    </xdr:from>
    <xdr:to>
      <xdr:col>19</xdr:col>
      <xdr:colOff>133350</xdr:colOff>
      <xdr:row>81</xdr:row>
      <xdr:rowOff>46777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3763"/>
          <a:ext cx="889000" cy="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44421</xdr:rowOff>
    </xdr:from>
    <xdr:to>
      <xdr:col>15</xdr:col>
      <xdr:colOff>82550</xdr:colOff>
      <xdr:row>81</xdr:row>
      <xdr:rowOff>46313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1871"/>
          <a:ext cx="889000" cy="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43207</xdr:rowOff>
    </xdr:from>
    <xdr:to>
      <xdr:col>11</xdr:col>
      <xdr:colOff>31750</xdr:colOff>
      <xdr:row>81</xdr:row>
      <xdr:rowOff>44421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0657"/>
          <a:ext cx="889000" cy="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99820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169988</xdr:rowOff>
    </xdr:from>
    <xdr:to>
      <xdr:col>23</xdr:col>
      <xdr:colOff>184150</xdr:colOff>
      <xdr:row>81</xdr:row>
      <xdr:rowOff>100138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91265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7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167427</xdr:rowOff>
    </xdr:from>
    <xdr:to>
      <xdr:col>19</xdr:col>
      <xdr:colOff>184150</xdr:colOff>
      <xdr:row>81</xdr:row>
      <xdr:rowOff>97577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82354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698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166963</xdr:rowOff>
    </xdr:from>
    <xdr:to>
      <xdr:col>15</xdr:col>
      <xdr:colOff>133350</xdr:colOff>
      <xdr:row>81</xdr:row>
      <xdr:rowOff>97113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81890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69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165071</xdr:rowOff>
    </xdr:from>
    <xdr:to>
      <xdr:col>11</xdr:col>
      <xdr:colOff>82550</xdr:colOff>
      <xdr:row>81</xdr:row>
      <xdr:rowOff>95221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79998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67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163857</xdr:rowOff>
    </xdr:from>
    <xdr:to>
      <xdr:col>7</xdr:col>
      <xdr:colOff>31750</xdr:colOff>
      <xdr:row>81</xdr:row>
      <xdr:rowOff>94007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78784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年度は前年度と同じ</a:t>
          </a:r>
          <a:r>
            <a:rPr kumimoji="1" lang="en-US" altLang="ja-JP" sz="1300">
              <a:latin typeface="ＭＳ Ｐゴシック" panose="020B0600070205080204" pitchFamily="50" charset="-128"/>
              <a:ea typeface="ＭＳ Ｐゴシック" panose="020B0600070205080204" pitchFamily="50" charset="-128"/>
            </a:rPr>
            <a:t>99.3</a:t>
          </a:r>
          <a:r>
            <a:rPr kumimoji="1" lang="ja-JP" altLang="en-US" sz="1300">
              <a:latin typeface="ＭＳ Ｐゴシック" panose="020B0600070205080204" pitchFamily="50" charset="-128"/>
              <a:ea typeface="ＭＳ Ｐゴシック" panose="020B0600070205080204" pitchFamily="50" charset="-128"/>
            </a:rPr>
            <a:t>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類似団体平均や全国市平均と比較すると高い水準にあるため、地域の民間企業の平均給与の状況を踏まえ、給与の適正化に努める必要がある。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85271</xdr:rowOff>
    </xdr:from>
    <xdr:to>
      <xdr:col>81</xdr:col>
      <xdr:colOff>44450</xdr:colOff>
      <xdr:row>87</xdr:row>
      <xdr:rowOff>85271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500142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87</xdr:row>
      <xdr:rowOff>85271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777357"/>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86</xdr:row>
      <xdr:rowOff>32657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467114"/>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30843</xdr:rowOff>
    </xdr:from>
    <xdr:to>
      <xdr:col>68</xdr:col>
      <xdr:colOff>152400</xdr:colOff>
      <xdr:row>84</xdr:row>
      <xdr:rowOff>65314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4326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119034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692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34471</xdr:rowOff>
    </xdr:from>
    <xdr:to>
      <xdr:col>81</xdr:col>
      <xdr:colOff>95250</xdr:colOff>
      <xdr:row>87</xdr:row>
      <xdr:rowOff>136071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92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34471</xdr:rowOff>
    </xdr:from>
    <xdr:to>
      <xdr:col>77</xdr:col>
      <xdr:colOff>95250</xdr:colOff>
      <xdr:row>87</xdr:row>
      <xdr:rowOff>136071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120848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36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151493</xdr:rowOff>
    </xdr:from>
    <xdr:to>
      <xdr:col>64</xdr:col>
      <xdr:colOff>152400</xdr:colOff>
      <xdr:row>84</xdr:row>
      <xdr:rowOff>81643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91820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15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人増の</a:t>
          </a:r>
          <a:r>
            <a:rPr kumimoji="1" lang="en-US" altLang="ja-JP" sz="1300">
              <a:latin typeface="ＭＳ Ｐゴシック" panose="020B0600070205080204" pitchFamily="50" charset="-128"/>
              <a:ea typeface="ＭＳ Ｐゴシック" panose="020B0600070205080204" pitchFamily="50" charset="-128"/>
            </a:rPr>
            <a:t>10.02</a:t>
          </a:r>
          <a:r>
            <a:rPr kumimoji="1" lang="ja-JP" altLang="en-US" sz="1300">
              <a:latin typeface="ＭＳ Ｐゴシック" panose="020B0600070205080204" pitchFamily="50" charset="-128"/>
              <a:ea typeface="ＭＳ Ｐゴシック" panose="020B0600070205080204" pitchFamily="50" charset="-128"/>
            </a:rPr>
            <a:t>となっている。前年度と比較すると増加しているが、類似団体平均と比較すると依然として低い水準にある。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今後は人口減少が進む中、高まっていく行政ニーズに対して、限られた人的資源の効率的な運用を図り、職員数の適正化に努める必要がある。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102616</xdr:rowOff>
    </xdr:from>
    <xdr:to>
      <xdr:col>81</xdr:col>
      <xdr:colOff>44450</xdr:colOff>
      <xdr:row>60</xdr:row>
      <xdr:rowOff>107442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8961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102616</xdr:rowOff>
    </xdr:from>
    <xdr:to>
      <xdr:col>77</xdr:col>
      <xdr:colOff>44450</xdr:colOff>
      <xdr:row>60</xdr:row>
      <xdr:rowOff>103420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389616"/>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103420</xdr:rowOff>
    </xdr:from>
    <xdr:to>
      <xdr:col>72</xdr:col>
      <xdr:colOff>203200</xdr:colOff>
      <xdr:row>60</xdr:row>
      <xdr:rowOff>116290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90420"/>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99399</xdr:rowOff>
    </xdr:from>
    <xdr:to>
      <xdr:col>68</xdr:col>
      <xdr:colOff>152400</xdr:colOff>
      <xdr:row>60</xdr:row>
      <xdr:rowOff>116290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86399"/>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157158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01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73169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88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51816</xdr:rowOff>
    </xdr:from>
    <xdr:to>
      <xdr:col>77</xdr:col>
      <xdr:colOff>95250</xdr:colOff>
      <xdr:row>60</xdr:row>
      <xdr:rowOff>153416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3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163593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07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52620</xdr:rowOff>
    </xdr:from>
    <xdr:to>
      <xdr:col>73</xdr:col>
      <xdr:colOff>44450</xdr:colOff>
      <xdr:row>60</xdr:row>
      <xdr:rowOff>154220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164397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0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65490</xdr:rowOff>
    </xdr:from>
    <xdr:to>
      <xdr:col>68</xdr:col>
      <xdr:colOff>203200</xdr:colOff>
      <xdr:row>60</xdr:row>
      <xdr:rowOff>167090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5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5817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2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48599</xdr:rowOff>
    </xdr:from>
    <xdr:to>
      <xdr:col>64</xdr:col>
      <xdr:colOff>152400</xdr:colOff>
      <xdr:row>60</xdr:row>
      <xdr:rowOff>150199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3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134976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2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改善した要因としては、令和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年度以後、繰上償還を実施してきたことや財政規律ガイドラインで定める地方債発行限度額を遵守したことが挙げられる。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類似団体平均と比較すると</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ポイント、大分県平均と比較すると</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ポイント低い水準にあるが、財政規律ガイドラインで定める地方債発行限度額を遵守するなど、引き続き改善に取り組む。</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78846</xdr:rowOff>
    </xdr:from>
    <xdr:to>
      <xdr:col>81</xdr:col>
      <xdr:colOff>44450</xdr:colOff>
      <xdr:row>36</xdr:row>
      <xdr:rowOff>98954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251046"/>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98954</xdr:rowOff>
    </xdr:from>
    <xdr:to>
      <xdr:col>77</xdr:col>
      <xdr:colOff>44450</xdr:colOff>
      <xdr:row>36</xdr:row>
      <xdr:rowOff>141182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271154"/>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141182</xdr:rowOff>
    </xdr:from>
    <xdr:to>
      <xdr:col>72</xdr:col>
      <xdr:colOff>203200</xdr:colOff>
      <xdr:row>37</xdr:row>
      <xdr:rowOff>7938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13382"/>
          <a:ext cx="8890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7938</xdr:rowOff>
    </xdr:from>
    <xdr:to>
      <xdr:col>68</xdr:col>
      <xdr:colOff>152400</xdr:colOff>
      <xdr:row>37</xdr:row>
      <xdr:rowOff>46143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51588"/>
          <a:ext cx="889000" cy="3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66904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28046</xdr:rowOff>
    </xdr:from>
    <xdr:to>
      <xdr:col>81</xdr:col>
      <xdr:colOff>95250</xdr:colOff>
      <xdr:row>36</xdr:row>
      <xdr:rowOff>129646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0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44573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04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48154</xdr:rowOff>
    </xdr:from>
    <xdr:to>
      <xdr:col>77</xdr:col>
      <xdr:colOff>95250</xdr:colOff>
      <xdr:row>36</xdr:row>
      <xdr:rowOff>149754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2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159931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5989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90382</xdr:rowOff>
    </xdr:from>
    <xdr:to>
      <xdr:col>73</xdr:col>
      <xdr:colOff>44450</xdr:colOff>
      <xdr:row>37</xdr:row>
      <xdr:rowOff>20532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30709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3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128588</xdr:rowOff>
    </xdr:from>
    <xdr:to>
      <xdr:col>68</xdr:col>
      <xdr:colOff>203200</xdr:colOff>
      <xdr:row>37</xdr:row>
      <xdr:rowOff>58738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0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68915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6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166793</xdr:rowOff>
    </xdr:from>
    <xdr:to>
      <xdr:col>64</xdr:col>
      <xdr:colOff>152400</xdr:colOff>
      <xdr:row>37</xdr:row>
      <xdr:rowOff>96943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81720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25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年度以後、繰上償還を実施してきたことや財政規律ガイドラインで地方債の発行に限度額を定めていることなどにより、元利償還金が減少した結果、将来負担額は減少し、昨年度と同様比率なしとなった。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類似団体平均や大分県平均よりも低い水準にあるが、財政規律ガイドラインで定める地方債発行限度額の遵守や充当可能基金残高の確保に努めるなど、引き続き改善に取り組む。</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149860</xdr:rowOff>
    </xdr:from>
    <xdr:to>
      <xdr:col>68</xdr:col>
      <xdr:colOff>152400</xdr:colOff>
      <xdr:row>16</xdr:row>
      <xdr:rowOff>8184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3512800" y="2378710"/>
          <a:ext cx="889000" cy="37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99060</xdr:rowOff>
    </xdr:from>
    <xdr:to>
      <xdr:col>68</xdr:col>
      <xdr:colOff>203200</xdr:colOff>
      <xdr:row>14</xdr:row>
      <xdr:rowOff>29210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4351000" y="232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39387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9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128834</xdr:rowOff>
    </xdr:from>
    <xdr:to>
      <xdr:col>64</xdr:col>
      <xdr:colOff>152400</xdr:colOff>
      <xdr:row>16</xdr:row>
      <xdr:rowOff>58984</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3462000" y="270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43761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786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大分県杵築市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26,153
25,864
280.08
20,771,728
19,963,245
438,371
10,722,773
17,452,690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人件費における経常収支比率は、前年度と比較して</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ポイント増の</a:t>
          </a:r>
          <a:r>
            <a:rPr kumimoji="1" lang="en-US" altLang="ja-JP" sz="1200">
              <a:latin typeface="ＭＳ Ｐゴシック" panose="020B0600070205080204" pitchFamily="50" charset="-128"/>
              <a:ea typeface="ＭＳ Ｐゴシック" panose="020B0600070205080204" pitchFamily="50" charset="-128"/>
            </a:rPr>
            <a:t>23.7</a:t>
          </a:r>
          <a:r>
            <a:rPr kumimoji="1" lang="ja-JP" altLang="en-US" sz="1200">
              <a:latin typeface="ＭＳ Ｐゴシック" panose="020B0600070205080204" pitchFamily="50" charset="-128"/>
              <a:ea typeface="ＭＳ Ｐゴシック" panose="020B0600070205080204" pitchFamily="50" charset="-128"/>
            </a:rPr>
            <a:t>％となっており、類似団体平均と比較すると</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ポイント低い水準となった。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前年度から増加した要因としては、給料表の改定等によるものが挙げられる。類似団体平均よりも低い水準にあるのは、定員管理の状況から類似団体平均よりも職員数が少ないことが想定される。今後も更なる人員配置の見直しや事務改善を図り、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159004</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3120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159004</xdr:rowOff>
    </xdr:from>
    <xdr:to>
      <xdr:col>19</xdr:col>
      <xdr:colOff>187325</xdr:colOff>
      <xdr:row>37</xdr:row>
      <xdr:rowOff>37846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312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108712</xdr:rowOff>
    </xdr:from>
    <xdr:to>
      <xdr:col>15</xdr:col>
      <xdr:colOff>98425</xdr:colOff>
      <xdr:row>37</xdr:row>
      <xdr:rowOff>37846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8091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108712</xdr:rowOff>
    </xdr:from>
    <xdr:to>
      <xdr:col>11</xdr:col>
      <xdr:colOff>9525</xdr:colOff>
      <xdr:row>37</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809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108204</xdr:rowOff>
    </xdr:from>
    <xdr:to>
      <xdr:col>20</xdr:col>
      <xdr:colOff>38100</xdr:colOff>
      <xdr:row>37</xdr:row>
      <xdr:rowOff>38354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48531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158496</xdr:rowOff>
    </xdr:from>
    <xdr:to>
      <xdr:col>15</xdr:col>
      <xdr:colOff>149225</xdr:colOff>
      <xdr:row>37</xdr:row>
      <xdr:rowOff>88646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57912</xdr:rowOff>
    </xdr:from>
    <xdr:to>
      <xdr:col>11</xdr:col>
      <xdr:colOff>60325</xdr:colOff>
      <xdr:row>36</xdr:row>
      <xdr:rowOff>159512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169689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85107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物件費における経常収支比率は、前年度と比較して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％となっており、類似団体平均と比較すると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ポイント低い水準となった。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類似団体平均と比べて低い水準となっているものの、物価高騰に伴う委託料の増加や、行政サービスの見直し等により民間委託が増えていく可能性もあるため、動向に注視する必要がある。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20320</xdr:rowOff>
    </xdr:from>
    <xdr:to>
      <xdr:col>82</xdr:col>
      <xdr:colOff>107950</xdr:colOff>
      <xdr:row>16</xdr:row>
      <xdr:rowOff>50800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635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xdr:rowOff>
    </xdr:from>
    <xdr:to>
      <xdr:col>78</xdr:col>
      <xdr:colOff>69850</xdr:colOff>
      <xdr:row>16</xdr:row>
      <xdr:rowOff>20320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48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85090</xdr:rowOff>
    </xdr:from>
    <xdr:to>
      <xdr:col>73</xdr:col>
      <xdr:colOff>180975</xdr:colOff>
      <xdr:row>16</xdr:row>
      <xdr:rowOff>5080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56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85090</xdr:rowOff>
    </xdr:from>
    <xdr:to>
      <xdr:col>69</xdr:col>
      <xdr:colOff>92075</xdr:colOff>
      <xdr:row>15</xdr:row>
      <xdr:rowOff>138430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568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140970</xdr:rowOff>
    </xdr:from>
    <xdr:to>
      <xdr:col>78</xdr:col>
      <xdr:colOff>120650</xdr:colOff>
      <xdr:row>16</xdr:row>
      <xdr:rowOff>71120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81297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81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125730</xdr:rowOff>
    </xdr:from>
    <xdr:to>
      <xdr:col>74</xdr:col>
      <xdr:colOff>31750</xdr:colOff>
      <xdr:row>16</xdr:row>
      <xdr:rowOff>55880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66057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34290</xdr:rowOff>
    </xdr:from>
    <xdr:to>
      <xdr:col>69</xdr:col>
      <xdr:colOff>142875</xdr:colOff>
      <xdr:row>15</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146067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7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87630</xdr:rowOff>
    </xdr:from>
    <xdr:to>
      <xdr:col>65</xdr:col>
      <xdr:colOff>53975</xdr:colOff>
      <xdr:row>16</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扶助費における経常収支比率は、前年度と比較して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％となっており、類似団体平均と比較すると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ポイント高い水準となった。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前年度から増加した要因としては、生活保護扶助費助成事業や障がい者自立支援給付事業の増などが挙げられる。資格審査の適正化等を図り、増加傾向に歯止めをかけるように努める。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56243</xdr:rowOff>
    </xdr:from>
    <xdr:to>
      <xdr:col>24</xdr:col>
      <xdr:colOff>25400</xdr:colOff>
      <xdr:row>56</xdr:row>
      <xdr:rowOff>110672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57443"/>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56243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812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56</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485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31949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5443</xdr:rowOff>
    </xdr:from>
    <xdr:to>
      <xdr:col>20</xdr:col>
      <xdr:colOff>38100</xdr:colOff>
      <xdr:row>56</xdr:row>
      <xdr:rowOff>107043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91820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93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その他の経常収支比率は、前年度と比較して</a:t>
          </a:r>
          <a:r>
            <a:rPr kumimoji="1" lang="en-US" altLang="ja-JP" sz="1100">
              <a:latin typeface="ＭＳ Ｐゴシック" panose="020B0600070205080204" pitchFamily="50" charset="-128"/>
              <a:ea typeface="ＭＳ Ｐゴシック" panose="020B0600070205080204" pitchFamily="50" charset="-128"/>
            </a:rPr>
            <a:t>0.6</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13.1</a:t>
          </a:r>
          <a:r>
            <a:rPr kumimoji="1" lang="ja-JP" altLang="en-US" sz="1100">
              <a:latin typeface="ＭＳ Ｐゴシック" panose="020B0600070205080204" pitchFamily="50" charset="-128"/>
              <a:ea typeface="ＭＳ Ｐゴシック" panose="020B0600070205080204" pitchFamily="50" charset="-128"/>
            </a:rPr>
            <a:t>％となっており、類似団体平均と比較すると</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ポイント高い水準となった。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から減少した主な要因としては、公営企業会計の法適化に伴い、繰出金による拠出から補助費等による拠出に変更となったことが挙げられる。後期高齢者医療特別会計や介護保険特別会計に係る繰出金は増加しており、また、維持補修費等も増加傾向にあるため、保険料の適正化や施設の更新、統廃合等を図るなど、引き続き財政健全化に取り組む必要が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38100</xdr:rowOff>
    </xdr:from>
    <xdr:to>
      <xdr:col>82</xdr:col>
      <xdr:colOff>107950</xdr:colOff>
      <xdr:row>58</xdr:row>
      <xdr:rowOff>114300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82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76200</xdr:rowOff>
    </xdr:from>
    <xdr:to>
      <xdr:col>78</xdr:col>
      <xdr:colOff>69850</xdr:colOff>
      <xdr:row>58</xdr:row>
      <xdr:rowOff>114300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20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76200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82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58</xdr:row>
      <xdr:rowOff>127000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82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158750</xdr:rowOff>
    </xdr:from>
    <xdr:to>
      <xdr:col>82</xdr:col>
      <xdr:colOff>158750</xdr:colOff>
      <xdr:row>58</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130827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63500</xdr:rowOff>
    </xdr:from>
    <xdr:to>
      <xdr:col>78</xdr:col>
      <xdr:colOff>120650</xdr:colOff>
      <xdr:row>58</xdr:row>
      <xdr:rowOff>165100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25400</xdr:rowOff>
    </xdr:from>
    <xdr:to>
      <xdr:col>74</xdr:col>
      <xdr:colOff>31750</xdr:colOff>
      <xdr:row>58</xdr:row>
      <xdr:rowOff>127000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補助費等における経常収支比率は、前年度と比較して</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14.9</a:t>
          </a:r>
          <a:r>
            <a:rPr kumimoji="1" lang="ja-JP" altLang="en-US" sz="1100">
              <a:latin typeface="ＭＳ Ｐゴシック" panose="020B0600070205080204" pitchFamily="50" charset="-128"/>
              <a:ea typeface="ＭＳ Ｐゴシック" panose="020B0600070205080204" pitchFamily="50" charset="-128"/>
            </a:rPr>
            <a:t>％となっており、類似団体平均と比較すると</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ポイント高い水準となった。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前年度から減少した要因としては、一部事務組合が発行した地方債の償還が終了したことなどによる一部事務組合への負担金の減少や、訪問看護事業の算定方法見直しに伴う病院事業会計への負担金等の減少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今後は一部事務組合の施設更新に伴う負担金の増加が見込まれることから、中長期的な推移に留意する必要がある。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83566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0892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69850</xdr:rowOff>
    </xdr:from>
    <xdr:to>
      <xdr:col>78</xdr:col>
      <xdr:colOff>69850</xdr:colOff>
      <xdr:row>37</xdr:row>
      <xdr:rowOff>83566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135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140716</xdr:rowOff>
    </xdr:from>
    <xdr:to>
      <xdr:col>73</xdr:col>
      <xdr:colOff>180975</xdr:colOff>
      <xdr:row>37</xdr:row>
      <xdr:rowOff>69850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1291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140716</xdr:rowOff>
    </xdr:from>
    <xdr:to>
      <xdr:col>69</xdr:col>
      <xdr:colOff>92075</xdr:colOff>
      <xdr:row>37</xdr:row>
      <xdr:rowOff>24130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129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32766</xdr:rowOff>
    </xdr:from>
    <xdr:to>
      <xdr:col>78</xdr:col>
      <xdr:colOff>120650</xdr:colOff>
      <xdr:row>37</xdr:row>
      <xdr:rowOff>134366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119143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19050</xdr:rowOff>
    </xdr:from>
    <xdr:to>
      <xdr:col>74</xdr:col>
      <xdr:colOff>31750</xdr:colOff>
      <xdr:row>37</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89916</xdr:rowOff>
    </xdr:from>
    <xdr:to>
      <xdr:col>69</xdr:col>
      <xdr:colOff>142875</xdr:colOff>
      <xdr:row>37</xdr:row>
      <xdr:rowOff>20066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4843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公債費における経常収支比率は、前年度と比較して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15.8</a:t>
          </a:r>
          <a:r>
            <a:rPr kumimoji="1" lang="ja-JP" altLang="en-US" sz="1300">
              <a:latin typeface="ＭＳ Ｐゴシック" panose="020B0600070205080204" pitchFamily="50" charset="-128"/>
              <a:ea typeface="ＭＳ Ｐゴシック" panose="020B0600070205080204" pitchFamily="50" charset="-128"/>
            </a:rPr>
            <a:t>％となっており、類似団体平均と比較すると</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ポイント低い水準となった。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財政規律ガイドラインで定める地方債発行限度額を遵守した結果、公債費は年々減少傾向にあり、今後も地方債の計画的な発行に努め、公債費の適正化を図る。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123190</xdr:rowOff>
    </xdr:from>
    <xdr:to>
      <xdr:col>24</xdr:col>
      <xdr:colOff>25400</xdr:colOff>
      <xdr:row>74</xdr:row>
      <xdr:rowOff>144145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1049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144145</xdr:rowOff>
    </xdr:from>
    <xdr:to>
      <xdr:col>19</xdr:col>
      <xdr:colOff>187325</xdr:colOff>
      <xdr:row>75</xdr:row>
      <xdr:rowOff>8890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314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xdr:rowOff>
    </xdr:from>
    <xdr:to>
      <xdr:col>15</xdr:col>
      <xdr:colOff>98425</xdr:colOff>
      <xdr:row>75</xdr:row>
      <xdr:rowOff>14605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8676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14605</xdr:rowOff>
    </xdr:from>
    <xdr:to>
      <xdr:col>11</xdr:col>
      <xdr:colOff>9525</xdr:colOff>
      <xdr:row>75</xdr:row>
      <xdr:rowOff>71755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733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66057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72390</xdr:rowOff>
    </xdr:from>
    <xdr:to>
      <xdr:col>24</xdr:col>
      <xdr:colOff>76200</xdr:colOff>
      <xdr:row>75</xdr:row>
      <xdr:rowOff>2540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152417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68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93345</xdr:rowOff>
    </xdr:from>
    <xdr:to>
      <xdr:col>20</xdr:col>
      <xdr:colOff>38100</xdr:colOff>
      <xdr:row>75</xdr:row>
      <xdr:rowOff>23495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33672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49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129540</xdr:rowOff>
    </xdr:from>
    <xdr:to>
      <xdr:col>15</xdr:col>
      <xdr:colOff>149225</xdr:colOff>
      <xdr:row>75</xdr:row>
      <xdr:rowOff>59690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69867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135255</xdr:rowOff>
    </xdr:from>
    <xdr:to>
      <xdr:col>11</xdr:col>
      <xdr:colOff>60325</xdr:colOff>
      <xdr:row>75</xdr:row>
      <xdr:rowOff>65405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2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50182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20955</xdr:rowOff>
    </xdr:from>
    <xdr:to>
      <xdr:col>6</xdr:col>
      <xdr:colOff>171450</xdr:colOff>
      <xdr:row>75</xdr:row>
      <xdr:rowOff>122555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7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107332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6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前年度と比較して</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ポイント増の</a:t>
          </a:r>
          <a:r>
            <a:rPr kumimoji="1" lang="en-US" altLang="ja-JP" sz="1200">
              <a:latin typeface="ＭＳ Ｐゴシック" panose="020B0600070205080204" pitchFamily="50" charset="-128"/>
              <a:ea typeface="ＭＳ Ｐゴシック" panose="020B0600070205080204" pitchFamily="50" charset="-128"/>
            </a:rPr>
            <a:t>73.5</a:t>
          </a:r>
          <a:r>
            <a:rPr kumimoji="1" lang="ja-JP" altLang="en-US" sz="1200">
              <a:latin typeface="ＭＳ Ｐゴシック" panose="020B0600070205080204" pitchFamily="50" charset="-128"/>
              <a:ea typeface="ＭＳ Ｐゴシック" panose="020B0600070205080204" pitchFamily="50" charset="-128"/>
            </a:rPr>
            <a:t>％となり、類似団体平均と比較すると</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ポイント低い水準となった。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昨今の物価高騰などの影響から前年度からは増加となっているが、継続的な行財政改革の実施による歳出全体にわたる事務事業や経費の見直しと、積極的な企業誘致や移住定住促進、市税の徴収強化による自主財源の確保により、歳入歳出の両面で財政構造の改善に努めた結果、類似団体平均よりも低い水準となったと考えられ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154432</xdr:rowOff>
    </xdr:from>
    <xdr:to>
      <xdr:col>82</xdr:col>
      <xdr:colOff>107950</xdr:colOff>
      <xdr:row>77</xdr:row>
      <xdr:rowOff>1270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846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136144</xdr:rowOff>
    </xdr:from>
    <xdr:to>
      <xdr:col>78</xdr:col>
      <xdr:colOff>69850</xdr:colOff>
      <xdr:row>76</xdr:row>
      <xdr:rowOff>154432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663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24130</xdr:rowOff>
    </xdr:from>
    <xdr:to>
      <xdr:col>73</xdr:col>
      <xdr:colOff>180975</xdr:colOff>
      <xdr:row>76</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882880"/>
          <a:ext cx="8890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24130</xdr:rowOff>
    </xdr:from>
    <xdr:to>
      <xdr:col>69</xdr:col>
      <xdr:colOff>92075</xdr:colOff>
      <xdr:row>76</xdr:row>
      <xdr:rowOff>117856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882880"/>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103632</xdr:rowOff>
    </xdr:from>
    <xdr:to>
      <xdr:col>78</xdr:col>
      <xdr:colOff>120650</xdr:colOff>
      <xdr:row>77</xdr:row>
      <xdr:rowOff>33782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43959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85344</xdr:rowOff>
    </xdr:from>
    <xdr:to>
      <xdr:col>74</xdr:col>
      <xdr:colOff>31750</xdr:colOff>
      <xdr:row>77</xdr:row>
      <xdr:rowOff>15494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144780</xdr:rowOff>
    </xdr:from>
    <xdr:to>
      <xdr:col>69</xdr:col>
      <xdr:colOff>142875</xdr:colOff>
      <xdr:row>75</xdr:row>
      <xdr:rowOff>74930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85107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67056</xdr:rowOff>
    </xdr:from>
    <xdr:to>
      <xdr:col>65</xdr:col>
      <xdr:colOff>53975</xdr:colOff>
      <xdr:row>76</xdr:row>
      <xdr:rowOff>168656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7383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大分県杵築市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105654</xdr:rowOff>
    </xdr:from>
    <xdr:to>
      <xdr:col>29</xdr:col>
      <xdr:colOff>127000</xdr:colOff>
      <xdr:row>17</xdr:row>
      <xdr:rowOff>14100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896479"/>
          <a:ext cx="647700" cy="79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14100</xdr:rowOff>
    </xdr:from>
    <xdr:to>
      <xdr:col>26</xdr:col>
      <xdr:colOff>50800</xdr:colOff>
      <xdr:row>17</xdr:row>
      <xdr:rowOff>74965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76375"/>
          <a:ext cx="698500" cy="608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74965</xdr:rowOff>
    </xdr:from>
    <xdr:to>
      <xdr:col>22</xdr:col>
      <xdr:colOff>114300</xdr:colOff>
      <xdr:row>17</xdr:row>
      <xdr:rowOff>93739</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37240"/>
          <a:ext cx="698500" cy="18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89624</xdr:rowOff>
    </xdr:from>
    <xdr:to>
      <xdr:col>18</xdr:col>
      <xdr:colOff>177800</xdr:colOff>
      <xdr:row>17</xdr:row>
      <xdr:rowOff>93739</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051899"/>
          <a:ext cx="698500" cy="4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143422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7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54854</xdr:rowOff>
    </xdr:from>
    <xdr:to>
      <xdr:col>29</xdr:col>
      <xdr:colOff>177800</xdr:colOff>
      <xdr:row>16</xdr:row>
      <xdr:rowOff>156454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45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71381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69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134750</xdr:rowOff>
    </xdr:from>
    <xdr:to>
      <xdr:col>26</xdr:col>
      <xdr:colOff>101600</xdr:colOff>
      <xdr:row>17</xdr:row>
      <xdr:rowOff>64900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25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75077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9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24165</xdr:rowOff>
    </xdr:from>
    <xdr:to>
      <xdr:col>22</xdr:col>
      <xdr:colOff>165100</xdr:colOff>
      <xdr:row>17</xdr:row>
      <xdr:rowOff>125765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86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135942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5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42939</xdr:rowOff>
    </xdr:from>
    <xdr:to>
      <xdr:col>19</xdr:col>
      <xdr:colOff>38100</xdr:colOff>
      <xdr:row>17</xdr:row>
      <xdr:rowOff>144539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05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154716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74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38824</xdr:rowOff>
    </xdr:from>
    <xdr:to>
      <xdr:col>15</xdr:col>
      <xdr:colOff>101600</xdr:colOff>
      <xdr:row>17</xdr:row>
      <xdr:rowOff>140424</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01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150601</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69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112909</xdr:rowOff>
    </xdr:from>
    <xdr:to>
      <xdr:col>29</xdr:col>
      <xdr:colOff>127000</xdr:colOff>
      <xdr:row>38</xdr:row>
      <xdr:rowOff>114333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80509"/>
          <a:ext cx="647700" cy="14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92190</xdr:rowOff>
    </xdr:from>
    <xdr:to>
      <xdr:col>26</xdr:col>
      <xdr:colOff>50800</xdr:colOff>
      <xdr:row>38</xdr:row>
      <xdr:rowOff>112909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59790"/>
          <a:ext cx="698500" cy="20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84314</xdr:rowOff>
    </xdr:from>
    <xdr:to>
      <xdr:col>22</xdr:col>
      <xdr:colOff>114300</xdr:colOff>
      <xdr:row>38</xdr:row>
      <xdr:rowOff>92190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51914"/>
          <a:ext cx="698500" cy="7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53231</xdr:rowOff>
    </xdr:from>
    <xdr:to>
      <xdr:col>18</xdr:col>
      <xdr:colOff>177800</xdr:colOff>
      <xdr:row>38</xdr:row>
      <xdr:rowOff>84314</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20831"/>
          <a:ext cx="698500" cy="31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103670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1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63533</xdr:rowOff>
    </xdr:from>
    <xdr:to>
      <xdr:col>29</xdr:col>
      <xdr:colOff>177800</xdr:colOff>
      <xdr:row>38</xdr:row>
      <xdr:rowOff>165133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31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315010</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3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62109</xdr:rowOff>
    </xdr:from>
    <xdr:to>
      <xdr:col>26</xdr:col>
      <xdr:colOff>101600</xdr:colOff>
      <xdr:row>38</xdr:row>
      <xdr:rowOff>163709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529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148486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616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41390</xdr:rowOff>
    </xdr:from>
    <xdr:to>
      <xdr:col>22</xdr:col>
      <xdr:colOff>165100</xdr:colOff>
      <xdr:row>38</xdr:row>
      <xdr:rowOff>142990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089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127767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9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33514</xdr:rowOff>
    </xdr:from>
    <xdr:to>
      <xdr:col>19</xdr:col>
      <xdr:colOff>38100</xdr:colOff>
      <xdr:row>38</xdr:row>
      <xdr:rowOff>135114</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01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119891</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8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2431</xdr:rowOff>
    </xdr:from>
    <xdr:to>
      <xdr:col>15</xdr:col>
      <xdr:colOff>101600</xdr:colOff>
      <xdr:row>38</xdr:row>
      <xdr:rowOff>104031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70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114208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38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大分県杵築市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26,153
25,864
280.08
20,771,728
19,963,245
438,371
10,722,773
17,452,690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11956</xdr:rowOff>
    </xdr:from>
    <xdr:to>
      <xdr:col>24</xdr:col>
      <xdr:colOff>63500</xdr:colOff>
      <xdr:row>36</xdr:row>
      <xdr:rowOff>81440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84156"/>
          <a:ext cx="838200" cy="6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81440</xdr:rowOff>
    </xdr:from>
    <xdr:to>
      <xdr:col>19</xdr:col>
      <xdr:colOff>177800</xdr:colOff>
      <xdr:row>36</xdr:row>
      <xdr:rowOff>103244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53640"/>
          <a:ext cx="889000" cy="2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103244</xdr:rowOff>
    </xdr:from>
    <xdr:to>
      <xdr:col>15</xdr:col>
      <xdr:colOff>50800</xdr:colOff>
      <xdr:row>36</xdr:row>
      <xdr:rowOff>148430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75444"/>
          <a:ext cx="889000" cy="4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148430</xdr:rowOff>
    </xdr:from>
    <xdr:to>
      <xdr:col>10</xdr:col>
      <xdr:colOff>114300</xdr:colOff>
      <xdr:row>37</xdr:row>
      <xdr:rowOff>12402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20630"/>
          <a:ext cx="889000" cy="3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109564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132606</xdr:rowOff>
    </xdr:from>
    <xdr:to>
      <xdr:col>24</xdr:col>
      <xdr:colOff>114300</xdr:colOff>
      <xdr:row>36</xdr:row>
      <xdr:rowOff>62756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3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111033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11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30640</xdr:rowOff>
    </xdr:from>
    <xdr:to>
      <xdr:col>20</xdr:col>
      <xdr:colOff>38100</xdr:colOff>
      <xdr:row>36</xdr:row>
      <xdr:rowOff>132240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0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148767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7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52444</xdr:rowOff>
    </xdr:from>
    <xdr:to>
      <xdr:col>15</xdr:col>
      <xdr:colOff>101600</xdr:colOff>
      <xdr:row>36</xdr:row>
      <xdr:rowOff>154044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2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170571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99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97630</xdr:rowOff>
    </xdr:from>
    <xdr:to>
      <xdr:col>10</xdr:col>
      <xdr:colOff>165100</xdr:colOff>
      <xdr:row>37</xdr:row>
      <xdr:rowOff>27780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6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18907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362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133052</xdr:rowOff>
    </xdr:from>
    <xdr:to>
      <xdr:col>6</xdr:col>
      <xdr:colOff>38100</xdr:colOff>
      <xdr:row>37</xdr:row>
      <xdr:rowOff>63202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0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79729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8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113621</xdr:rowOff>
    </xdr:from>
    <xdr:to>
      <xdr:col>24</xdr:col>
      <xdr:colOff>63500</xdr:colOff>
      <xdr:row>58</xdr:row>
      <xdr:rowOff>114059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7721"/>
          <a:ext cx="8382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113092</xdr:rowOff>
    </xdr:from>
    <xdr:to>
      <xdr:col>19</xdr:col>
      <xdr:colOff>177800</xdr:colOff>
      <xdr:row>58</xdr:row>
      <xdr:rowOff>114059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7192"/>
          <a:ext cx="8890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113092</xdr:rowOff>
    </xdr:from>
    <xdr:to>
      <xdr:col>15</xdr:col>
      <xdr:colOff>50800</xdr:colOff>
      <xdr:row>58</xdr:row>
      <xdr:rowOff>114505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7192"/>
          <a:ext cx="889000" cy="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114505</xdr:rowOff>
    </xdr:from>
    <xdr:to>
      <xdr:col>10</xdr:col>
      <xdr:colOff>114300</xdr:colOff>
      <xdr:row>58</xdr:row>
      <xdr:rowOff>115329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8605"/>
          <a:ext cx="889000" cy="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161331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62821</xdr:rowOff>
    </xdr:from>
    <xdr:to>
      <xdr:col>24</xdr:col>
      <xdr:colOff>114300</xdr:colOff>
      <xdr:row>58</xdr:row>
      <xdr:rowOff>164421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22198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4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63259</xdr:rowOff>
    </xdr:from>
    <xdr:to>
      <xdr:col>20</xdr:col>
      <xdr:colOff>38100</xdr:colOff>
      <xdr:row>58</xdr:row>
      <xdr:rowOff>164859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9936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2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62292</xdr:rowOff>
    </xdr:from>
    <xdr:to>
      <xdr:col>15</xdr:col>
      <xdr:colOff>101600</xdr:colOff>
      <xdr:row>58</xdr:row>
      <xdr:rowOff>163892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8969</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63705</xdr:rowOff>
    </xdr:from>
    <xdr:to>
      <xdr:col>10</xdr:col>
      <xdr:colOff>165100</xdr:colOff>
      <xdr:row>58</xdr:row>
      <xdr:rowOff>165305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10382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64529</xdr:rowOff>
    </xdr:from>
    <xdr:to>
      <xdr:col>6</xdr:col>
      <xdr:colOff>38100</xdr:colOff>
      <xdr:row>58</xdr:row>
      <xdr:rowOff>166129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11206</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3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149594</xdr:rowOff>
    </xdr:from>
    <xdr:to>
      <xdr:col>24</xdr:col>
      <xdr:colOff>63500</xdr:colOff>
      <xdr:row>78</xdr:row>
      <xdr:rowOff>159893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22694"/>
          <a:ext cx="838200" cy="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159893</xdr:rowOff>
    </xdr:from>
    <xdr:to>
      <xdr:col>19</xdr:col>
      <xdr:colOff>177800</xdr:colOff>
      <xdr:row>79</xdr:row>
      <xdr:rowOff>1130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32993"/>
          <a:ext cx="889000" cy="1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1042</xdr:rowOff>
    </xdr:from>
    <xdr:to>
      <xdr:col>15</xdr:col>
      <xdr:colOff>50800</xdr:colOff>
      <xdr:row>79</xdr:row>
      <xdr:rowOff>1130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45592"/>
          <a:ext cx="8890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1042</xdr:rowOff>
    </xdr:from>
    <xdr:to>
      <xdr:col>10</xdr:col>
      <xdr:colOff>114300</xdr:colOff>
      <xdr:row>79</xdr:row>
      <xdr:rowOff>10503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45592"/>
          <a:ext cx="889000" cy="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158614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8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98794</xdr:rowOff>
    </xdr:from>
    <xdr:to>
      <xdr:col>24</xdr:col>
      <xdr:colOff>114300</xdr:colOff>
      <xdr:row>79</xdr:row>
      <xdr:rowOff>28944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7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13721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8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109093</xdr:rowOff>
    </xdr:from>
    <xdr:to>
      <xdr:col>20</xdr:col>
      <xdr:colOff>38100</xdr:colOff>
      <xdr:row>79</xdr:row>
      <xdr:rowOff>39243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8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30370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121780</xdr:rowOff>
    </xdr:from>
    <xdr:to>
      <xdr:col>15</xdr:col>
      <xdr:colOff>101600</xdr:colOff>
      <xdr:row>79</xdr:row>
      <xdr:rowOff>51930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9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43057</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8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121692</xdr:rowOff>
    </xdr:from>
    <xdr:to>
      <xdr:col>10</xdr:col>
      <xdr:colOff>165100</xdr:colOff>
      <xdr:row>79</xdr:row>
      <xdr:rowOff>51842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42969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131153</xdr:rowOff>
    </xdr:from>
    <xdr:to>
      <xdr:col>6</xdr:col>
      <xdr:colOff>38100</xdr:colOff>
      <xdr:row>79</xdr:row>
      <xdr:rowOff>61303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0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52430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9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67021</xdr:rowOff>
    </xdr:from>
    <xdr:to>
      <xdr:col>24</xdr:col>
      <xdr:colOff>63500</xdr:colOff>
      <xdr:row>94</xdr:row>
      <xdr:rowOff>84424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83321"/>
          <a:ext cx="838200" cy="1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84424</xdr:rowOff>
    </xdr:from>
    <xdr:to>
      <xdr:col>19</xdr:col>
      <xdr:colOff>177800</xdr:colOff>
      <xdr:row>95</xdr:row>
      <xdr:rowOff>76073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00724"/>
          <a:ext cx="889000" cy="16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119080</xdr:rowOff>
    </xdr:from>
    <xdr:to>
      <xdr:col>15</xdr:col>
      <xdr:colOff>50800</xdr:colOff>
      <xdr:row>95</xdr:row>
      <xdr:rowOff>76073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35380"/>
          <a:ext cx="889000" cy="12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119080</xdr:rowOff>
    </xdr:from>
    <xdr:to>
      <xdr:col>10</xdr:col>
      <xdr:colOff>114300</xdr:colOff>
      <xdr:row>95</xdr:row>
      <xdr:rowOff>136096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35380"/>
          <a:ext cx="889000" cy="188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77286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16221</xdr:rowOff>
    </xdr:from>
    <xdr:to>
      <xdr:col>24</xdr:col>
      <xdr:colOff>114300</xdr:colOff>
      <xdr:row>94</xdr:row>
      <xdr:rowOff>117821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3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39098</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83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33624</xdr:rowOff>
    </xdr:from>
    <xdr:to>
      <xdr:col>20</xdr:col>
      <xdr:colOff>38100</xdr:colOff>
      <xdr:row>94</xdr:row>
      <xdr:rowOff>135224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4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151751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25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25273</xdr:rowOff>
    </xdr:from>
    <xdr:to>
      <xdr:col>15</xdr:col>
      <xdr:colOff>101600</xdr:colOff>
      <xdr:row>95</xdr:row>
      <xdr:rowOff>126873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1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143400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8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68280</xdr:rowOff>
    </xdr:from>
    <xdr:to>
      <xdr:col>10</xdr:col>
      <xdr:colOff>165100</xdr:colOff>
      <xdr:row>94</xdr:row>
      <xdr:rowOff>169880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14957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59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85296</xdr:rowOff>
    </xdr:from>
    <xdr:to>
      <xdr:col>6</xdr:col>
      <xdr:colOff>38100</xdr:colOff>
      <xdr:row>96</xdr:row>
      <xdr:rowOff>15446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7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31973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4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92406</xdr:rowOff>
    </xdr:from>
    <xdr:to>
      <xdr:col>55</xdr:col>
      <xdr:colOff>0</xdr:colOff>
      <xdr:row>37</xdr:row>
      <xdr:rowOff>136859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36056"/>
          <a:ext cx="838200" cy="4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92406</xdr:rowOff>
    </xdr:from>
    <xdr:to>
      <xdr:col>50</xdr:col>
      <xdr:colOff>114300</xdr:colOff>
      <xdr:row>37</xdr:row>
      <xdr:rowOff>101844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36056"/>
          <a:ext cx="889000" cy="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101844</xdr:rowOff>
    </xdr:from>
    <xdr:to>
      <xdr:col>45</xdr:col>
      <xdr:colOff>177800</xdr:colOff>
      <xdr:row>38</xdr:row>
      <xdr:rowOff>626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45494"/>
          <a:ext cx="889000" cy="7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16566</xdr:rowOff>
    </xdr:from>
    <xdr:to>
      <xdr:col>41</xdr:col>
      <xdr:colOff>50800</xdr:colOff>
      <xdr:row>38</xdr:row>
      <xdr:rowOff>626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88766"/>
          <a:ext cx="889000" cy="32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31390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6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86059</xdr:rowOff>
    </xdr:from>
    <xdr:to>
      <xdr:col>55</xdr:col>
      <xdr:colOff>50800</xdr:colOff>
      <xdr:row>38</xdr:row>
      <xdr:rowOff>16208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297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64486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0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41606</xdr:rowOff>
    </xdr:from>
    <xdr:to>
      <xdr:col>50</xdr:col>
      <xdr:colOff>165100</xdr:colOff>
      <xdr:row>37</xdr:row>
      <xdr:rowOff>143206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159733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60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51044</xdr:rowOff>
    </xdr:from>
    <xdr:to>
      <xdr:col>46</xdr:col>
      <xdr:colOff>38100</xdr:colOff>
      <xdr:row>37</xdr:row>
      <xdr:rowOff>152644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9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143771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48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121276</xdr:rowOff>
    </xdr:from>
    <xdr:to>
      <xdr:col>41</xdr:col>
      <xdr:colOff>101600</xdr:colOff>
      <xdr:row>38</xdr:row>
      <xdr:rowOff>51426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6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42553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5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137216</xdr:rowOff>
    </xdr:from>
    <xdr:to>
      <xdr:col>36</xdr:col>
      <xdr:colOff>165100</xdr:colOff>
      <xdr:row>36</xdr:row>
      <xdr:rowOff>67366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58493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30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14139</xdr:rowOff>
    </xdr:from>
    <xdr:to>
      <xdr:col>55</xdr:col>
      <xdr:colOff>0</xdr:colOff>
      <xdr:row>57</xdr:row>
      <xdr:rowOff>55607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86789"/>
          <a:ext cx="838200" cy="41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55607</xdr:rowOff>
    </xdr:from>
    <xdr:to>
      <xdr:col>50</xdr:col>
      <xdr:colOff>114300</xdr:colOff>
      <xdr:row>57</xdr:row>
      <xdr:rowOff>96536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28257"/>
          <a:ext cx="889000" cy="4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96536</xdr:rowOff>
    </xdr:from>
    <xdr:to>
      <xdr:col>45</xdr:col>
      <xdr:colOff>177800</xdr:colOff>
      <xdr:row>57</xdr:row>
      <xdr:rowOff>98478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69186"/>
          <a:ext cx="889000" cy="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54021</xdr:rowOff>
    </xdr:from>
    <xdr:to>
      <xdr:col>41</xdr:col>
      <xdr:colOff>50800</xdr:colOff>
      <xdr:row>57</xdr:row>
      <xdr:rowOff>98478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483771"/>
          <a:ext cx="889000" cy="387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108370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538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134789</xdr:rowOff>
    </xdr:from>
    <xdr:to>
      <xdr:col>55</xdr:col>
      <xdr:colOff>50800</xdr:colOff>
      <xdr:row>57</xdr:row>
      <xdr:rowOff>64939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3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113216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4807</xdr:rowOff>
    </xdr:from>
    <xdr:to>
      <xdr:col>50</xdr:col>
      <xdr:colOff>165100</xdr:colOff>
      <xdr:row>57</xdr:row>
      <xdr:rowOff>106407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7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97534</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70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45736</xdr:rowOff>
    </xdr:from>
    <xdr:to>
      <xdr:col>46</xdr:col>
      <xdr:colOff>38100</xdr:colOff>
      <xdr:row>57</xdr:row>
      <xdr:rowOff>147336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1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138463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1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47678</xdr:rowOff>
    </xdr:from>
    <xdr:to>
      <xdr:col>41</xdr:col>
      <xdr:colOff>101600</xdr:colOff>
      <xdr:row>57</xdr:row>
      <xdr:rowOff>149278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2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140405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91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3221</xdr:rowOff>
    </xdr:from>
    <xdr:to>
      <xdr:col>36</xdr:col>
      <xdr:colOff>165100</xdr:colOff>
      <xdr:row>55</xdr:row>
      <xdr:rowOff>104821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3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121348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0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70586</xdr:rowOff>
    </xdr:from>
    <xdr:to>
      <xdr:col>55</xdr:col>
      <xdr:colOff>0</xdr:colOff>
      <xdr:row>79</xdr:row>
      <xdr:rowOff>37929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43686"/>
          <a:ext cx="8382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20295</xdr:rowOff>
    </xdr:from>
    <xdr:to>
      <xdr:col>50</xdr:col>
      <xdr:colOff>114300</xdr:colOff>
      <xdr:row>79</xdr:row>
      <xdr:rowOff>37929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64845"/>
          <a:ext cx="889000" cy="1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123219</xdr:rowOff>
    </xdr:from>
    <xdr:to>
      <xdr:col>45</xdr:col>
      <xdr:colOff>177800</xdr:colOff>
      <xdr:row>79</xdr:row>
      <xdr:rowOff>20295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96319"/>
          <a:ext cx="889000" cy="6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159099</xdr:rowOff>
    </xdr:from>
    <xdr:to>
      <xdr:col>41</xdr:col>
      <xdr:colOff>50800</xdr:colOff>
      <xdr:row>78</xdr:row>
      <xdr:rowOff>123219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17849"/>
          <a:ext cx="889000" cy="47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19786</xdr:rowOff>
    </xdr:from>
    <xdr:to>
      <xdr:col>55</xdr:col>
      <xdr:colOff>50800</xdr:colOff>
      <xdr:row>78</xdr:row>
      <xdr:rowOff>121386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169663</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158579</xdr:rowOff>
    </xdr:from>
    <xdr:to>
      <xdr:col>50</xdr:col>
      <xdr:colOff>165100</xdr:colOff>
      <xdr:row>79</xdr:row>
      <xdr:rowOff>88729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3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79856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24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140945</xdr:rowOff>
    </xdr:from>
    <xdr:to>
      <xdr:col>46</xdr:col>
      <xdr:colOff>38100</xdr:colOff>
      <xdr:row>79</xdr:row>
      <xdr:rowOff>71095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62222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0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72419</xdr:rowOff>
    </xdr:from>
    <xdr:to>
      <xdr:col>41</xdr:col>
      <xdr:colOff>101600</xdr:colOff>
      <xdr:row>79</xdr:row>
      <xdr:rowOff>2569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4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165146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3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108298</xdr:rowOff>
    </xdr:from>
    <xdr:to>
      <xdr:col>36</xdr:col>
      <xdr:colOff>165100</xdr:colOff>
      <xdr:row>76</xdr:row>
      <xdr:rowOff>38447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9670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29576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5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23623</xdr:rowOff>
    </xdr:from>
    <xdr:to>
      <xdr:col>55</xdr:col>
      <xdr:colOff>0</xdr:colOff>
      <xdr:row>97</xdr:row>
      <xdr:rowOff>40677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54273"/>
          <a:ext cx="8382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23623</xdr:rowOff>
    </xdr:from>
    <xdr:to>
      <xdr:col>50</xdr:col>
      <xdr:colOff>114300</xdr:colOff>
      <xdr:row>97</xdr:row>
      <xdr:rowOff>65846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54273"/>
          <a:ext cx="889000" cy="4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65846</xdr:rowOff>
    </xdr:from>
    <xdr:to>
      <xdr:col>45</xdr:col>
      <xdr:colOff>177800</xdr:colOff>
      <xdr:row>97</xdr:row>
      <xdr:rowOff>83865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96496"/>
          <a:ext cx="889000" cy="1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38475</xdr:rowOff>
    </xdr:from>
    <xdr:to>
      <xdr:col>41</xdr:col>
      <xdr:colOff>50800</xdr:colOff>
      <xdr:row>97</xdr:row>
      <xdr:rowOff>83865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97675"/>
          <a:ext cx="889000" cy="2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145389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0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161327</xdr:rowOff>
    </xdr:from>
    <xdr:to>
      <xdr:col>55</xdr:col>
      <xdr:colOff>50800</xdr:colOff>
      <xdr:row>97</xdr:row>
      <xdr:rowOff>91477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2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76254</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3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144273</xdr:rowOff>
    </xdr:from>
    <xdr:to>
      <xdr:col>50</xdr:col>
      <xdr:colOff>165100</xdr:colOff>
      <xdr:row>97</xdr:row>
      <xdr:rowOff>74423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65550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9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15046</xdr:rowOff>
    </xdr:from>
    <xdr:to>
      <xdr:col>46</xdr:col>
      <xdr:colOff>38100</xdr:colOff>
      <xdr:row>97</xdr:row>
      <xdr:rowOff>116646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4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107773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3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33065</xdr:rowOff>
    </xdr:from>
    <xdr:to>
      <xdr:col>41</xdr:col>
      <xdr:colOff>101600</xdr:colOff>
      <xdr:row>97</xdr:row>
      <xdr:rowOff>134665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6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125792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5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159125</xdr:rowOff>
    </xdr:from>
    <xdr:to>
      <xdr:col>36</xdr:col>
      <xdr:colOff>165100</xdr:colOff>
      <xdr:row>96</xdr:row>
      <xdr:rowOff>89275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4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105802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2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21265</xdr:rowOff>
    </xdr:from>
    <xdr:to>
      <xdr:col>85</xdr:col>
      <xdr:colOff>127000</xdr:colOff>
      <xdr:row>39</xdr:row>
      <xdr:rowOff>59530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07815"/>
          <a:ext cx="838200" cy="3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59530</xdr:rowOff>
    </xdr:from>
    <xdr:to>
      <xdr:col>81</xdr:col>
      <xdr:colOff>50800</xdr:colOff>
      <xdr:row>39</xdr:row>
      <xdr:rowOff>76361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46080"/>
          <a:ext cx="889000" cy="1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38489</xdr:rowOff>
    </xdr:from>
    <xdr:to>
      <xdr:col>76</xdr:col>
      <xdr:colOff>114300</xdr:colOff>
      <xdr:row>39</xdr:row>
      <xdr:rowOff>76361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25039"/>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38489</xdr:rowOff>
    </xdr:from>
    <xdr:to>
      <xdr:col>71</xdr:col>
      <xdr:colOff>177800</xdr:colOff>
      <xdr:row>39</xdr:row>
      <xdr:rowOff>64380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25039"/>
          <a:ext cx="889000" cy="2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141915</xdr:rowOff>
    </xdr:from>
    <xdr:to>
      <xdr:col>85</xdr:col>
      <xdr:colOff>177800</xdr:colOff>
      <xdr:row>39</xdr:row>
      <xdr:rowOff>72065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101293</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4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8730</xdr:rowOff>
    </xdr:from>
    <xdr:to>
      <xdr:col>81</xdr:col>
      <xdr:colOff>101600</xdr:colOff>
      <xdr:row>39</xdr:row>
      <xdr:rowOff>110330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126857</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7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25561</xdr:rowOff>
    </xdr:from>
    <xdr:to>
      <xdr:col>76</xdr:col>
      <xdr:colOff>165100</xdr:colOff>
      <xdr:row>39</xdr:row>
      <xdr:rowOff>127161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118288</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04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159139</xdr:rowOff>
    </xdr:from>
    <xdr:to>
      <xdr:col>72</xdr:col>
      <xdr:colOff>38100</xdr:colOff>
      <xdr:row>39</xdr:row>
      <xdr:rowOff>89289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105816</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4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13580</xdr:rowOff>
    </xdr:from>
    <xdr:to>
      <xdr:col>67</xdr:col>
      <xdr:colOff>101600</xdr:colOff>
      <xdr:row>39</xdr:row>
      <xdr:rowOff>115180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0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106307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79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107477</xdr:rowOff>
    </xdr:from>
    <xdr:to>
      <xdr:col>85</xdr:col>
      <xdr:colOff>127000</xdr:colOff>
      <xdr:row>77</xdr:row>
      <xdr:rowOff>160263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09127"/>
          <a:ext cx="838200" cy="5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74785</xdr:rowOff>
    </xdr:from>
    <xdr:to>
      <xdr:col>81</xdr:col>
      <xdr:colOff>50800</xdr:colOff>
      <xdr:row>77</xdr:row>
      <xdr:rowOff>107477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76435"/>
          <a:ext cx="889000" cy="3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74785</xdr:rowOff>
    </xdr:from>
    <xdr:to>
      <xdr:col>76</xdr:col>
      <xdr:colOff>114300</xdr:colOff>
      <xdr:row>77</xdr:row>
      <xdr:rowOff>89314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76435"/>
          <a:ext cx="889000" cy="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85585</xdr:rowOff>
    </xdr:from>
    <xdr:to>
      <xdr:col>71</xdr:col>
      <xdr:colOff>177800</xdr:colOff>
      <xdr:row>77</xdr:row>
      <xdr:rowOff>89314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115785"/>
          <a:ext cx="889000" cy="17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8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109463</xdr:rowOff>
    </xdr:from>
    <xdr:to>
      <xdr:col>85</xdr:col>
      <xdr:colOff>177800</xdr:colOff>
      <xdr:row>78</xdr:row>
      <xdr:rowOff>39613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56677</xdr:rowOff>
    </xdr:from>
    <xdr:to>
      <xdr:col>81</xdr:col>
      <xdr:colOff>101600</xdr:colOff>
      <xdr:row>77</xdr:row>
      <xdr:rowOff>158277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3354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3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23985</xdr:rowOff>
    </xdr:from>
    <xdr:to>
      <xdr:col>76</xdr:col>
      <xdr:colOff>165100</xdr:colOff>
      <xdr:row>77</xdr:row>
      <xdr:rowOff>125585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2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142112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000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38514</xdr:rowOff>
    </xdr:from>
    <xdr:to>
      <xdr:col>72</xdr:col>
      <xdr:colOff>38100</xdr:colOff>
      <xdr:row>77</xdr:row>
      <xdr:rowOff>140114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156641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1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34785</xdr:rowOff>
    </xdr:from>
    <xdr:to>
      <xdr:col>67</xdr:col>
      <xdr:colOff>101600</xdr:colOff>
      <xdr:row>76</xdr:row>
      <xdr:rowOff>136385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06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152912</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840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115937</xdr:rowOff>
    </xdr:from>
    <xdr:to>
      <xdr:col>85</xdr:col>
      <xdr:colOff>127000</xdr:colOff>
      <xdr:row>98</xdr:row>
      <xdr:rowOff>137970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18037"/>
          <a:ext cx="838200" cy="2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137970</xdr:rowOff>
    </xdr:from>
    <xdr:to>
      <xdr:col>81</xdr:col>
      <xdr:colOff>50800</xdr:colOff>
      <xdr:row>98</xdr:row>
      <xdr:rowOff>140177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40070"/>
          <a:ext cx="889000" cy="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69611</xdr:rowOff>
    </xdr:from>
    <xdr:to>
      <xdr:col>76</xdr:col>
      <xdr:colOff>114300</xdr:colOff>
      <xdr:row>98</xdr:row>
      <xdr:rowOff>140177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871711"/>
          <a:ext cx="889000" cy="7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69611</xdr:rowOff>
    </xdr:from>
    <xdr:to>
      <xdr:col>71</xdr:col>
      <xdr:colOff>177800</xdr:colOff>
      <xdr:row>98</xdr:row>
      <xdr:rowOff>139015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71711"/>
          <a:ext cx="889000" cy="6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20459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65137</xdr:rowOff>
    </xdr:from>
    <xdr:to>
      <xdr:col>85</xdr:col>
      <xdr:colOff>177800</xdr:colOff>
      <xdr:row>98</xdr:row>
      <xdr:rowOff>166737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6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24514</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5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87170</xdr:rowOff>
    </xdr:from>
    <xdr:to>
      <xdr:col>81</xdr:col>
      <xdr:colOff>101600</xdr:colOff>
      <xdr:row>99</xdr:row>
      <xdr:rowOff>17320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8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8447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981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89377</xdr:rowOff>
    </xdr:from>
    <xdr:to>
      <xdr:col>76</xdr:col>
      <xdr:colOff>165100</xdr:colOff>
      <xdr:row>99</xdr:row>
      <xdr:rowOff>19527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9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10654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8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18811</xdr:rowOff>
    </xdr:from>
    <xdr:to>
      <xdr:col>72</xdr:col>
      <xdr:colOff>38100</xdr:colOff>
      <xdr:row>98</xdr:row>
      <xdr:rowOff>120411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2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136938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59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88215</xdr:rowOff>
    </xdr:from>
    <xdr:to>
      <xdr:col>67</xdr:col>
      <xdr:colOff>101600</xdr:colOff>
      <xdr:row>99</xdr:row>
      <xdr:rowOff>18365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34892</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6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7308</xdr:rowOff>
    </xdr:from>
    <xdr:to>
      <xdr:col>116</xdr:col>
      <xdr:colOff>63500</xdr:colOff>
      <xdr:row>38</xdr:row>
      <xdr:rowOff>147505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522408"/>
          <a:ext cx="838200" cy="14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1919</xdr:rowOff>
    </xdr:from>
    <xdr:to>
      <xdr:col>111</xdr:col>
      <xdr:colOff>177800</xdr:colOff>
      <xdr:row>38</xdr:row>
      <xdr:rowOff>7308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517019"/>
          <a:ext cx="889000" cy="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1919</xdr:rowOff>
    </xdr:from>
    <xdr:to>
      <xdr:col>107</xdr:col>
      <xdr:colOff>50800</xdr:colOff>
      <xdr:row>38</xdr:row>
      <xdr:rowOff>35752</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517019"/>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12957</xdr:rowOff>
    </xdr:from>
    <xdr:to>
      <xdr:col>102</xdr:col>
      <xdr:colOff>114300</xdr:colOff>
      <xdr:row>38</xdr:row>
      <xdr:rowOff>35752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528057"/>
          <a:ext cx="889000" cy="2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136527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96705</xdr:rowOff>
    </xdr:from>
    <xdr:to>
      <xdr:col>116</xdr:col>
      <xdr:colOff>114300</xdr:colOff>
      <xdr:row>39</xdr:row>
      <xdr:rowOff>26855</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1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127958</xdr:rowOff>
    </xdr:from>
    <xdr:to>
      <xdr:col>112</xdr:col>
      <xdr:colOff>38100</xdr:colOff>
      <xdr:row>38</xdr:row>
      <xdr:rowOff>58108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74635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24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122570</xdr:rowOff>
    </xdr:from>
    <xdr:to>
      <xdr:col>107</xdr:col>
      <xdr:colOff>101600</xdr:colOff>
      <xdr:row>38</xdr:row>
      <xdr:rowOff>52719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662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69247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4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156402</xdr:rowOff>
    </xdr:from>
    <xdr:to>
      <xdr:col>102</xdr:col>
      <xdr:colOff>165100</xdr:colOff>
      <xdr:row>38</xdr:row>
      <xdr:rowOff>86553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5000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103079</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27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133608</xdr:rowOff>
    </xdr:from>
    <xdr:to>
      <xdr:col>98</xdr:col>
      <xdr:colOff>38100</xdr:colOff>
      <xdr:row>38</xdr:row>
      <xdr:rowOff>63757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772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80285</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25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35710</xdr:rowOff>
    </xdr:from>
    <xdr:to>
      <xdr:col>116</xdr:col>
      <xdr:colOff>63500</xdr:colOff>
      <xdr:row>59</xdr:row>
      <xdr:rowOff>35892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1260"/>
          <a:ext cx="8382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35892</xdr:rowOff>
    </xdr:from>
    <xdr:to>
      <xdr:col>111</xdr:col>
      <xdr:colOff>177800</xdr:colOff>
      <xdr:row>59</xdr:row>
      <xdr:rowOff>36075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1442"/>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36075</xdr:rowOff>
    </xdr:from>
    <xdr:to>
      <xdr:col>107</xdr:col>
      <xdr:colOff>50800</xdr:colOff>
      <xdr:row>59</xdr:row>
      <xdr:rowOff>36182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1625"/>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36182</xdr:rowOff>
    </xdr:from>
    <xdr:to>
      <xdr:col>102</xdr:col>
      <xdr:colOff>114300</xdr:colOff>
      <xdr:row>59</xdr:row>
      <xdr:rowOff>36350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1732"/>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75605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156360</xdr:rowOff>
    </xdr:from>
    <xdr:to>
      <xdr:col>116</xdr:col>
      <xdr:colOff>114300</xdr:colOff>
      <xdr:row>59</xdr:row>
      <xdr:rowOff>86510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156542</xdr:rowOff>
    </xdr:from>
    <xdr:to>
      <xdr:col>112</xdr:col>
      <xdr:colOff>38100</xdr:colOff>
      <xdr:row>59</xdr:row>
      <xdr:rowOff>86692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77819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9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156725</xdr:rowOff>
    </xdr:from>
    <xdr:to>
      <xdr:col>107</xdr:col>
      <xdr:colOff>101600</xdr:colOff>
      <xdr:row>59</xdr:row>
      <xdr:rowOff>86875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78002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9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156832</xdr:rowOff>
    </xdr:from>
    <xdr:to>
      <xdr:col>102</xdr:col>
      <xdr:colOff>165100</xdr:colOff>
      <xdr:row>59</xdr:row>
      <xdr:rowOff>86982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78109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9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157000</xdr:rowOff>
    </xdr:from>
    <xdr:to>
      <xdr:col>98</xdr:col>
      <xdr:colOff>38100</xdr:colOff>
      <xdr:row>59</xdr:row>
      <xdr:rowOff>87150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78277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9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43955</xdr:rowOff>
    </xdr:from>
    <xdr:to>
      <xdr:col>116</xdr:col>
      <xdr:colOff>63500</xdr:colOff>
      <xdr:row>74</xdr:row>
      <xdr:rowOff>67996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731255"/>
          <a:ext cx="838200" cy="2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43955</xdr:rowOff>
    </xdr:from>
    <xdr:to>
      <xdr:col>111</xdr:col>
      <xdr:colOff>177800</xdr:colOff>
      <xdr:row>74</xdr:row>
      <xdr:rowOff>79521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31255"/>
          <a:ext cx="889000" cy="3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79521</xdr:rowOff>
    </xdr:from>
    <xdr:to>
      <xdr:col>107</xdr:col>
      <xdr:colOff>50800</xdr:colOff>
      <xdr:row>74</xdr:row>
      <xdr:rowOff>83198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66821"/>
          <a:ext cx="889000" cy="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83198</xdr:rowOff>
    </xdr:from>
    <xdr:to>
      <xdr:col>102</xdr:col>
      <xdr:colOff>114300</xdr:colOff>
      <xdr:row>74</xdr:row>
      <xdr:rowOff>84855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70498"/>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47192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17196</xdr:rowOff>
    </xdr:from>
    <xdr:to>
      <xdr:col>116</xdr:col>
      <xdr:colOff>114300</xdr:colOff>
      <xdr:row>74</xdr:row>
      <xdr:rowOff>118796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0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40073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5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164605</xdr:rowOff>
    </xdr:from>
    <xdr:to>
      <xdr:col>112</xdr:col>
      <xdr:colOff>38100</xdr:colOff>
      <xdr:row>74</xdr:row>
      <xdr:rowOff>94755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8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111282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28721</xdr:rowOff>
    </xdr:from>
    <xdr:to>
      <xdr:col>107</xdr:col>
      <xdr:colOff>101600</xdr:colOff>
      <xdr:row>74</xdr:row>
      <xdr:rowOff>130321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1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146848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91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32398</xdr:rowOff>
    </xdr:from>
    <xdr:to>
      <xdr:col>102</xdr:col>
      <xdr:colOff>165100</xdr:colOff>
      <xdr:row>74</xdr:row>
      <xdr:rowOff>133998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1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150525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94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34055</xdr:rowOff>
    </xdr:from>
    <xdr:to>
      <xdr:col>98</xdr:col>
      <xdr:colOff>38100</xdr:colOff>
      <xdr:row>74</xdr:row>
      <xdr:rowOff>135655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2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152182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9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763,325</a:t>
          </a:r>
          <a:r>
            <a:rPr kumimoji="1" lang="ja-JP" altLang="en-US" sz="1300">
              <a:latin typeface="ＭＳ Ｐゴシック" panose="020B0600070205080204" pitchFamily="50" charset="-128"/>
              <a:ea typeface="ＭＳ Ｐゴシック" panose="020B0600070205080204" pitchFamily="50" charset="-128"/>
            </a:rPr>
            <a:t>円となっている。義務的経費のうち、人件費については住民一人当たり</a:t>
          </a:r>
          <a:r>
            <a:rPr kumimoji="1" lang="en-US" altLang="ja-JP" sz="1300">
              <a:latin typeface="ＭＳ Ｐゴシック" panose="020B0600070205080204" pitchFamily="50" charset="-128"/>
              <a:ea typeface="ＭＳ Ｐゴシック" panose="020B0600070205080204" pitchFamily="50" charset="-128"/>
            </a:rPr>
            <a:t>115,235</a:t>
          </a:r>
          <a:r>
            <a:rPr kumimoji="1" lang="ja-JP" altLang="en-US" sz="1300">
              <a:latin typeface="ＭＳ Ｐゴシック" panose="020B0600070205080204" pitchFamily="50" charset="-128"/>
              <a:ea typeface="ＭＳ Ｐゴシック" panose="020B0600070205080204" pitchFamily="50" charset="-128"/>
            </a:rPr>
            <a:t>円、公債費については住民一人当たり</a:t>
          </a:r>
          <a:r>
            <a:rPr kumimoji="1" lang="en-US" altLang="ja-JP" sz="1300">
              <a:latin typeface="ＭＳ Ｐゴシック" panose="020B0600070205080204" pitchFamily="50" charset="-128"/>
              <a:ea typeface="ＭＳ Ｐゴシック" panose="020B0600070205080204" pitchFamily="50" charset="-128"/>
            </a:rPr>
            <a:t>66,005</a:t>
          </a:r>
          <a:r>
            <a:rPr kumimoji="1" lang="ja-JP" altLang="en-US" sz="1300">
              <a:latin typeface="ＭＳ Ｐゴシック" panose="020B0600070205080204" pitchFamily="50" charset="-128"/>
              <a:ea typeface="ＭＳ Ｐゴシック" panose="020B0600070205080204" pitchFamily="50" charset="-128"/>
            </a:rPr>
            <a:t>円と類似団体平均よりも低い水準となっているものの、扶助費については住民一人当たり</a:t>
          </a:r>
          <a:r>
            <a:rPr kumimoji="1" lang="en-US" altLang="ja-JP" sz="1300">
              <a:latin typeface="ＭＳ Ｐゴシック" panose="020B0600070205080204" pitchFamily="50" charset="-128"/>
              <a:ea typeface="ＭＳ Ｐゴシック" panose="020B0600070205080204" pitchFamily="50" charset="-128"/>
            </a:rPr>
            <a:t>159,538</a:t>
          </a:r>
          <a:r>
            <a:rPr kumimoji="1" lang="ja-JP" altLang="en-US" sz="1300">
              <a:latin typeface="ＭＳ Ｐゴシック" panose="020B0600070205080204" pitchFamily="50" charset="-128"/>
              <a:ea typeface="ＭＳ Ｐゴシック" panose="020B0600070205080204" pitchFamily="50" charset="-128"/>
            </a:rPr>
            <a:t>円であり、類似団体平均と比較すると</a:t>
          </a:r>
          <a:r>
            <a:rPr kumimoji="1" lang="en-US" altLang="ja-JP" sz="1300">
              <a:latin typeface="ＭＳ Ｐゴシック" panose="020B0600070205080204" pitchFamily="50" charset="-128"/>
              <a:ea typeface="ＭＳ Ｐゴシック" panose="020B0600070205080204" pitchFamily="50" charset="-128"/>
            </a:rPr>
            <a:t>29,925</a:t>
          </a:r>
          <a:r>
            <a:rPr kumimoji="1" lang="ja-JP" altLang="en-US" sz="1300">
              <a:latin typeface="ＭＳ Ｐゴシック" panose="020B0600070205080204" pitchFamily="50" charset="-128"/>
              <a:ea typeface="ＭＳ Ｐゴシック" panose="020B0600070205080204" pitchFamily="50" charset="-128"/>
            </a:rPr>
            <a:t>円高くなっている。障がい者自立支援給付事業が増加傾向にあることが要因であると考えられるため、資格審査の適正化等を図り、増加傾向に歯止めをかけるよう努める必要がある。投資的経費のうち、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64,963</a:t>
          </a:r>
          <a:r>
            <a:rPr kumimoji="1" lang="ja-JP" altLang="en-US" sz="1300">
              <a:latin typeface="ＭＳ Ｐゴシック" panose="020B0600070205080204" pitchFamily="50" charset="-128"/>
              <a:ea typeface="ＭＳ Ｐゴシック" panose="020B0600070205080204" pitchFamily="50" charset="-128"/>
            </a:rPr>
            <a:t>円となっている。財政規律ガイドラインで定める地方債発行限度額の遵守とともに、普通建設事業費についても適正化に努めた結果、昨今は類似団体平均よりも大幅に低い水準で推移しているが、今後は老朽化する施設の更新等も実施していく必要がある。災害復旧事業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年台風第</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号の被害により大きく増加し、住民一人当たり</a:t>
          </a:r>
          <a:r>
            <a:rPr kumimoji="1" lang="en-US" altLang="ja-JP" sz="1300">
              <a:latin typeface="ＭＳ Ｐゴシック" panose="020B0600070205080204" pitchFamily="50" charset="-128"/>
              <a:ea typeface="ＭＳ Ｐゴシック" panose="020B0600070205080204" pitchFamily="50" charset="-128"/>
            </a:rPr>
            <a:t>23,766</a:t>
          </a:r>
          <a:r>
            <a:rPr kumimoji="1" lang="ja-JP" altLang="en-US" sz="1300">
              <a:latin typeface="ＭＳ Ｐゴシック" panose="020B0600070205080204" pitchFamily="50" charset="-128"/>
              <a:ea typeface="ＭＳ Ｐゴシック" panose="020B0600070205080204" pitchFamily="50" charset="-128"/>
            </a:rPr>
            <a:t>円となっている。被災箇所の復旧は未だ完了していないため、以後の複数年にわたり高い水準で推移することが想定される。その他の経費については、繰出金が住民一人当たり</a:t>
          </a:r>
          <a:r>
            <a:rPr kumimoji="1" lang="en-US" altLang="ja-JP" sz="1300">
              <a:latin typeface="ＭＳ Ｐゴシック" panose="020B0600070205080204" pitchFamily="50" charset="-128"/>
              <a:ea typeface="ＭＳ Ｐゴシック" panose="020B0600070205080204" pitchFamily="50" charset="-128"/>
            </a:rPr>
            <a:t>63,764</a:t>
          </a:r>
          <a:r>
            <a:rPr kumimoji="1" lang="ja-JP" altLang="en-US" sz="1300">
              <a:latin typeface="ＭＳ Ｐゴシック" panose="020B0600070205080204" pitchFamily="50" charset="-128"/>
              <a:ea typeface="ＭＳ Ｐゴシック" panose="020B0600070205080204" pitchFamily="50" charset="-128"/>
            </a:rPr>
            <a:t>円となっており、類似団体平均よりも高い水準となっているため、保険料の適正化等に取り組む必要がある。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大分県杵築市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26,153
25,864
280.08
20,771,728
19,963,245
438,371
10,722,773
17,452,690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148082</xdr:rowOff>
    </xdr:from>
    <xdr:to>
      <xdr:col>24</xdr:col>
      <xdr:colOff>63500</xdr:colOff>
      <xdr:row>36</xdr:row>
      <xdr:rowOff>171133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20282"/>
          <a:ext cx="838200" cy="23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171133</xdr:rowOff>
    </xdr:from>
    <xdr:to>
      <xdr:col>19</xdr:col>
      <xdr:colOff>177800</xdr:colOff>
      <xdr:row>37</xdr:row>
      <xdr:rowOff>125984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43333"/>
          <a:ext cx="889000" cy="12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125984</xdr:rowOff>
    </xdr:from>
    <xdr:to>
      <xdr:col>15</xdr:col>
      <xdr:colOff>50800</xdr:colOff>
      <xdr:row>37</xdr:row>
      <xdr:rowOff>144272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6963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78930</xdr:rowOff>
    </xdr:from>
    <xdr:to>
      <xdr:col>10</xdr:col>
      <xdr:colOff>114300</xdr:colOff>
      <xdr:row>37</xdr:row>
      <xdr:rowOff>144272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22580"/>
          <a:ext cx="889000" cy="6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156337</xdr:rowOff>
    </xdr:from>
    <xdr:to>
      <xdr:col>6</xdr:col>
      <xdr:colOff>38100</xdr:colOff>
      <xdr:row>38</xdr:row>
      <xdr:rowOff>86487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77614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59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97282</xdr:rowOff>
    </xdr:from>
    <xdr:to>
      <xdr:col>24</xdr:col>
      <xdr:colOff>114300</xdr:colOff>
      <xdr:row>37</xdr:row>
      <xdr:rowOff>27432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6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120159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0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120333</xdr:rowOff>
    </xdr:from>
    <xdr:to>
      <xdr:col>20</xdr:col>
      <xdr:colOff>38100</xdr:colOff>
      <xdr:row>37</xdr:row>
      <xdr:rowOff>50483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67010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06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75184</xdr:rowOff>
    </xdr:from>
    <xdr:to>
      <xdr:col>15</xdr:col>
      <xdr:colOff>101600</xdr:colOff>
      <xdr:row>38</xdr:row>
      <xdr:rowOff>5335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18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21861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9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93472</xdr:rowOff>
    </xdr:from>
    <xdr:to>
      <xdr:col>10</xdr:col>
      <xdr:colOff>165100</xdr:colOff>
      <xdr:row>38</xdr:row>
      <xdr:rowOff>23622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3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40149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12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28130</xdr:rowOff>
    </xdr:from>
    <xdr:to>
      <xdr:col>6</xdr:col>
      <xdr:colOff>38100</xdr:colOff>
      <xdr:row>37</xdr:row>
      <xdr:rowOff>129730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146257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4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943</xdr:rowOff>
    </xdr:from>
    <xdr:to>
      <xdr:col>24</xdr:col>
      <xdr:colOff>63500</xdr:colOff>
      <xdr:row>58</xdr:row>
      <xdr:rowOff>30047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45043"/>
          <a:ext cx="838200" cy="29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30047</xdr:rowOff>
    </xdr:from>
    <xdr:to>
      <xdr:col>19</xdr:col>
      <xdr:colOff>177800</xdr:colOff>
      <xdr:row>58</xdr:row>
      <xdr:rowOff>30400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74147"/>
          <a:ext cx="889000" cy="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170161</xdr:rowOff>
    </xdr:from>
    <xdr:to>
      <xdr:col>15</xdr:col>
      <xdr:colOff>50800</xdr:colOff>
      <xdr:row>58</xdr:row>
      <xdr:rowOff>30400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42811"/>
          <a:ext cx="889000" cy="3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40599</xdr:rowOff>
    </xdr:from>
    <xdr:to>
      <xdr:col>10</xdr:col>
      <xdr:colOff>114300</xdr:colOff>
      <xdr:row>57</xdr:row>
      <xdr:rowOff>170161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13249"/>
          <a:ext cx="889000" cy="12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165672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8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121593</xdr:rowOff>
    </xdr:from>
    <xdr:to>
      <xdr:col>24</xdr:col>
      <xdr:colOff>114300</xdr:colOff>
      <xdr:row>58</xdr:row>
      <xdr:rowOff>51743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9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144470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5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150697</xdr:rowOff>
    </xdr:from>
    <xdr:to>
      <xdr:col>20</xdr:col>
      <xdr:colOff>38100</xdr:colOff>
      <xdr:row>58</xdr:row>
      <xdr:rowOff>80847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97374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98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151050</xdr:rowOff>
    </xdr:from>
    <xdr:to>
      <xdr:col>15</xdr:col>
      <xdr:colOff>101600</xdr:colOff>
      <xdr:row>58</xdr:row>
      <xdr:rowOff>81200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97727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98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119361</xdr:rowOff>
    </xdr:from>
    <xdr:to>
      <xdr:col>10</xdr:col>
      <xdr:colOff>165100</xdr:colOff>
      <xdr:row>58</xdr:row>
      <xdr:rowOff>49511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66038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67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161249</xdr:rowOff>
    </xdr:from>
    <xdr:to>
      <xdr:col>6</xdr:col>
      <xdr:colOff>38100</xdr:colOff>
      <xdr:row>57</xdr:row>
      <xdr:rowOff>91399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6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107926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37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158948</xdr:rowOff>
    </xdr:from>
    <xdr:to>
      <xdr:col>24</xdr:col>
      <xdr:colOff>63500</xdr:colOff>
      <xdr:row>76</xdr:row>
      <xdr:rowOff>161413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89148"/>
          <a:ext cx="838200" cy="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161413</xdr:rowOff>
    </xdr:from>
    <xdr:to>
      <xdr:col>19</xdr:col>
      <xdr:colOff>177800</xdr:colOff>
      <xdr:row>77</xdr:row>
      <xdr:rowOff>75977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91613"/>
          <a:ext cx="889000" cy="8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46856</xdr:rowOff>
    </xdr:from>
    <xdr:to>
      <xdr:col>15</xdr:col>
      <xdr:colOff>50800</xdr:colOff>
      <xdr:row>77</xdr:row>
      <xdr:rowOff>75977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48506"/>
          <a:ext cx="889000" cy="2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46856</xdr:rowOff>
    </xdr:from>
    <xdr:to>
      <xdr:col>10</xdr:col>
      <xdr:colOff>114300</xdr:colOff>
      <xdr:row>77</xdr:row>
      <xdr:rowOff>128429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48506"/>
          <a:ext cx="889000" cy="8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50227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2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108148</xdr:rowOff>
    </xdr:from>
    <xdr:to>
      <xdr:col>24</xdr:col>
      <xdr:colOff>114300</xdr:colOff>
      <xdr:row>77</xdr:row>
      <xdr:rowOff>38298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3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131025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89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110613</xdr:rowOff>
    </xdr:from>
    <xdr:to>
      <xdr:col>20</xdr:col>
      <xdr:colOff>38100</xdr:colOff>
      <xdr:row>77</xdr:row>
      <xdr:rowOff>40763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4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57290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1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25177</xdr:rowOff>
    </xdr:from>
    <xdr:to>
      <xdr:col>15</xdr:col>
      <xdr:colOff>101600</xdr:colOff>
      <xdr:row>77</xdr:row>
      <xdr:rowOff>126777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2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143304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002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167506</xdr:rowOff>
    </xdr:from>
    <xdr:to>
      <xdr:col>10</xdr:col>
      <xdr:colOff>165100</xdr:colOff>
      <xdr:row>77</xdr:row>
      <xdr:rowOff>97656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9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114183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72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77629</xdr:rowOff>
    </xdr:from>
    <xdr:to>
      <xdr:col>6</xdr:col>
      <xdr:colOff>38100</xdr:colOff>
      <xdr:row>78</xdr:row>
      <xdr:rowOff>7779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7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24306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5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78787</xdr:rowOff>
    </xdr:from>
    <xdr:to>
      <xdr:col>24</xdr:col>
      <xdr:colOff>63500</xdr:colOff>
      <xdr:row>99</xdr:row>
      <xdr:rowOff>80814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2337"/>
          <a:ext cx="838200" cy="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76865</xdr:rowOff>
    </xdr:from>
    <xdr:to>
      <xdr:col>19</xdr:col>
      <xdr:colOff>177800</xdr:colOff>
      <xdr:row>99</xdr:row>
      <xdr:rowOff>78787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0415"/>
          <a:ext cx="889000" cy="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76865</xdr:rowOff>
    </xdr:from>
    <xdr:to>
      <xdr:col>15</xdr:col>
      <xdr:colOff>50800</xdr:colOff>
      <xdr:row>99</xdr:row>
      <xdr:rowOff>79004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0415"/>
          <a:ext cx="889000" cy="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79004</xdr:rowOff>
    </xdr:from>
    <xdr:to>
      <xdr:col>10</xdr:col>
      <xdr:colOff>114300</xdr:colOff>
      <xdr:row>99</xdr:row>
      <xdr:rowOff>81742</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2554"/>
          <a:ext cx="889000" cy="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148432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30014</xdr:rowOff>
    </xdr:from>
    <xdr:to>
      <xdr:col>24</xdr:col>
      <xdr:colOff>114300</xdr:colOff>
      <xdr:row>99</xdr:row>
      <xdr:rowOff>131614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27987</xdr:rowOff>
    </xdr:from>
    <xdr:to>
      <xdr:col>20</xdr:col>
      <xdr:colOff>38100</xdr:colOff>
      <xdr:row>99</xdr:row>
      <xdr:rowOff>129587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120714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26065</xdr:rowOff>
    </xdr:from>
    <xdr:to>
      <xdr:col>15</xdr:col>
      <xdr:colOff>101600</xdr:colOff>
      <xdr:row>99</xdr:row>
      <xdr:rowOff>127665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144192</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4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28204</xdr:rowOff>
    </xdr:from>
    <xdr:to>
      <xdr:col>10</xdr:col>
      <xdr:colOff>165100</xdr:colOff>
      <xdr:row>99</xdr:row>
      <xdr:rowOff>129804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120931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30942</xdr:rowOff>
    </xdr:from>
    <xdr:to>
      <xdr:col>6</xdr:col>
      <xdr:colOff>38100</xdr:colOff>
      <xdr:row>99</xdr:row>
      <xdr:rowOff>132542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123669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138720</xdr:rowOff>
    </xdr:from>
    <xdr:to>
      <xdr:col>55</xdr:col>
      <xdr:colOff>0</xdr:colOff>
      <xdr:row>35</xdr:row>
      <xdr:rowOff>30625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968020"/>
          <a:ext cx="838200" cy="6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30625</xdr:rowOff>
    </xdr:from>
    <xdr:to>
      <xdr:col>50</xdr:col>
      <xdr:colOff>114300</xdr:colOff>
      <xdr:row>39</xdr:row>
      <xdr:rowOff>62956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031375"/>
          <a:ext cx="889000" cy="71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98878</xdr:rowOff>
    </xdr:from>
    <xdr:to>
      <xdr:col>45</xdr:col>
      <xdr:colOff>177800</xdr:colOff>
      <xdr:row>39</xdr:row>
      <xdr:rowOff>62956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613978"/>
          <a:ext cx="889000" cy="13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98878</xdr:rowOff>
    </xdr:from>
    <xdr:to>
      <xdr:col>41</xdr:col>
      <xdr:colOff>50800</xdr:colOff>
      <xdr:row>39</xdr:row>
      <xdr:rowOff>84183</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13978"/>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87920</xdr:rowOff>
    </xdr:from>
    <xdr:to>
      <xdr:col>55</xdr:col>
      <xdr:colOff>50800</xdr:colOff>
      <xdr:row>35</xdr:row>
      <xdr:rowOff>18070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91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110797</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76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151275</xdr:rowOff>
    </xdr:from>
    <xdr:to>
      <xdr:col>50</xdr:col>
      <xdr:colOff>165100</xdr:colOff>
      <xdr:row>35</xdr:row>
      <xdr:rowOff>81425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98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97952</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755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12156</xdr:rowOff>
    </xdr:from>
    <xdr:to>
      <xdr:col>46</xdr:col>
      <xdr:colOff>38100</xdr:colOff>
      <xdr:row>39</xdr:row>
      <xdr:rowOff>113756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9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104883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91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48078</xdr:rowOff>
    </xdr:from>
    <xdr:to>
      <xdr:col>41</xdr:col>
      <xdr:colOff>101600</xdr:colOff>
      <xdr:row>38</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140805</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55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33383</xdr:rowOff>
    </xdr:from>
    <xdr:to>
      <xdr:col>36</xdr:col>
      <xdr:colOff>165100</xdr:colOff>
      <xdr:row>39</xdr:row>
      <xdr:rowOff>134983</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1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126110</xdr:rowOff>
    </xdr:from>
    <xdr:ext cx="313932"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15333" y="68126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65240</xdr:rowOff>
    </xdr:from>
    <xdr:to>
      <xdr:col>55</xdr:col>
      <xdr:colOff>0</xdr:colOff>
      <xdr:row>55</xdr:row>
      <xdr:rowOff>81318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494990"/>
          <a:ext cx="8382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81318</xdr:rowOff>
    </xdr:from>
    <xdr:to>
      <xdr:col>50</xdr:col>
      <xdr:colOff>114300</xdr:colOff>
      <xdr:row>55</xdr:row>
      <xdr:rowOff>141592</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511068"/>
          <a:ext cx="889000" cy="6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141592</xdr:rowOff>
    </xdr:from>
    <xdr:to>
      <xdr:col>45</xdr:col>
      <xdr:colOff>177800</xdr:colOff>
      <xdr:row>56</xdr:row>
      <xdr:rowOff>21019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571342"/>
          <a:ext cx="889000" cy="5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130645</xdr:rowOff>
    </xdr:from>
    <xdr:to>
      <xdr:col>41</xdr:col>
      <xdr:colOff>50800</xdr:colOff>
      <xdr:row>56</xdr:row>
      <xdr:rowOff>21019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560395"/>
          <a:ext cx="889000" cy="6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14440</xdr:rowOff>
    </xdr:from>
    <xdr:to>
      <xdr:col>55</xdr:col>
      <xdr:colOff>50800</xdr:colOff>
      <xdr:row>55</xdr:row>
      <xdr:rowOff>116040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4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37317</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29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30518</xdr:rowOff>
    </xdr:from>
    <xdr:to>
      <xdr:col>50</xdr:col>
      <xdr:colOff>165100</xdr:colOff>
      <xdr:row>55</xdr:row>
      <xdr:rowOff>132118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46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148645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23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90792</xdr:rowOff>
    </xdr:from>
    <xdr:to>
      <xdr:col>46</xdr:col>
      <xdr:colOff>38100</xdr:colOff>
      <xdr:row>56</xdr:row>
      <xdr:rowOff>20942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20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37469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95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141669</xdr:rowOff>
    </xdr:from>
    <xdr:to>
      <xdr:col>41</xdr:col>
      <xdr:colOff>101600</xdr:colOff>
      <xdr:row>56</xdr:row>
      <xdr:rowOff>71819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7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88346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79845</xdr:rowOff>
    </xdr:from>
    <xdr:to>
      <xdr:col>36</xdr:col>
      <xdr:colOff>165100</xdr:colOff>
      <xdr:row>56</xdr:row>
      <xdr:rowOff>9995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0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26522</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284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13925</xdr:rowOff>
    </xdr:from>
    <xdr:to>
      <xdr:col>55</xdr:col>
      <xdr:colOff>0</xdr:colOff>
      <xdr:row>78</xdr:row>
      <xdr:rowOff>102087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87025"/>
          <a:ext cx="838200" cy="8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13925</xdr:rowOff>
    </xdr:from>
    <xdr:to>
      <xdr:col>50</xdr:col>
      <xdr:colOff>114300</xdr:colOff>
      <xdr:row>78</xdr:row>
      <xdr:rowOff>57217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87025"/>
          <a:ext cx="889000" cy="4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57217</xdr:rowOff>
    </xdr:from>
    <xdr:to>
      <xdr:col>45</xdr:col>
      <xdr:colOff>177800</xdr:colOff>
      <xdr:row>78</xdr:row>
      <xdr:rowOff>84910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30317"/>
          <a:ext cx="889000" cy="2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65446</xdr:rowOff>
    </xdr:from>
    <xdr:to>
      <xdr:col>41</xdr:col>
      <xdr:colOff>50800</xdr:colOff>
      <xdr:row>78</xdr:row>
      <xdr:rowOff>84910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38546"/>
          <a:ext cx="889000" cy="1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71116</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51287</xdr:rowOff>
    </xdr:from>
    <xdr:to>
      <xdr:col>55</xdr:col>
      <xdr:colOff>50800</xdr:colOff>
      <xdr:row>78</xdr:row>
      <xdr:rowOff>152887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42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137664</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134575</xdr:rowOff>
    </xdr:from>
    <xdr:to>
      <xdr:col>50</xdr:col>
      <xdr:colOff>165100</xdr:colOff>
      <xdr:row>78</xdr:row>
      <xdr:rowOff>64725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55852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2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6417</xdr:rowOff>
    </xdr:from>
    <xdr:to>
      <xdr:col>46</xdr:col>
      <xdr:colOff>38100</xdr:colOff>
      <xdr:row>78</xdr:row>
      <xdr:rowOff>108017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7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99144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34110</xdr:rowOff>
    </xdr:from>
    <xdr:to>
      <xdr:col>41</xdr:col>
      <xdr:colOff>101600</xdr:colOff>
      <xdr:row>78</xdr:row>
      <xdr:rowOff>135710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0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126837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9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14646</xdr:rowOff>
    </xdr:from>
    <xdr:to>
      <xdr:col>36</xdr:col>
      <xdr:colOff>165100</xdr:colOff>
      <xdr:row>78</xdr:row>
      <xdr:rowOff>116246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8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107373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8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39946</xdr:rowOff>
    </xdr:from>
    <xdr:to>
      <xdr:col>55</xdr:col>
      <xdr:colOff>0</xdr:colOff>
      <xdr:row>97</xdr:row>
      <xdr:rowOff>53267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70596"/>
          <a:ext cx="838200" cy="1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16988</xdr:rowOff>
    </xdr:from>
    <xdr:to>
      <xdr:col>50</xdr:col>
      <xdr:colOff>114300</xdr:colOff>
      <xdr:row>97</xdr:row>
      <xdr:rowOff>53267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47638"/>
          <a:ext cx="889000" cy="36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16988</xdr:rowOff>
    </xdr:from>
    <xdr:to>
      <xdr:col>45</xdr:col>
      <xdr:colOff>177800</xdr:colOff>
      <xdr:row>97</xdr:row>
      <xdr:rowOff>39322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47638"/>
          <a:ext cx="889000" cy="22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31655</xdr:rowOff>
    </xdr:from>
    <xdr:to>
      <xdr:col>41</xdr:col>
      <xdr:colOff>50800</xdr:colOff>
      <xdr:row>97</xdr:row>
      <xdr:rowOff>39322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62305"/>
          <a:ext cx="889000" cy="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105018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160596</xdr:rowOff>
    </xdr:from>
    <xdr:to>
      <xdr:col>55</xdr:col>
      <xdr:colOff>50800</xdr:colOff>
      <xdr:row>97</xdr:row>
      <xdr:rowOff>90746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1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139023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98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2467</xdr:rowOff>
    </xdr:from>
    <xdr:to>
      <xdr:col>50</xdr:col>
      <xdr:colOff>165100</xdr:colOff>
      <xdr:row>97</xdr:row>
      <xdr:rowOff>104067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95194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25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137638</xdr:rowOff>
    </xdr:from>
    <xdr:to>
      <xdr:col>46</xdr:col>
      <xdr:colOff>38100</xdr:colOff>
      <xdr:row>97</xdr:row>
      <xdr:rowOff>67788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9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58915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8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159972</xdr:rowOff>
    </xdr:from>
    <xdr:to>
      <xdr:col>41</xdr:col>
      <xdr:colOff>101600</xdr:colOff>
      <xdr:row>97</xdr:row>
      <xdr:rowOff>90122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1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81249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1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152305</xdr:rowOff>
    </xdr:from>
    <xdr:to>
      <xdr:col>36</xdr:col>
      <xdr:colOff>165100</xdr:colOff>
      <xdr:row>97</xdr:row>
      <xdr:rowOff>82455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1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73582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0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29729</xdr:rowOff>
    </xdr:from>
    <xdr:to>
      <xdr:col>85</xdr:col>
      <xdr:colOff>127000</xdr:colOff>
      <xdr:row>37</xdr:row>
      <xdr:rowOff>65505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73379"/>
          <a:ext cx="8382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65505</xdr:rowOff>
    </xdr:from>
    <xdr:to>
      <xdr:col>81</xdr:col>
      <xdr:colOff>50800</xdr:colOff>
      <xdr:row>37</xdr:row>
      <xdr:rowOff>133842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09155"/>
          <a:ext cx="889000" cy="6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133842</xdr:rowOff>
    </xdr:from>
    <xdr:to>
      <xdr:col>76</xdr:col>
      <xdr:colOff>114300</xdr:colOff>
      <xdr:row>37</xdr:row>
      <xdr:rowOff>141572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77492"/>
          <a:ext cx="889000" cy="7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137728</xdr:rowOff>
    </xdr:from>
    <xdr:to>
      <xdr:col>71</xdr:col>
      <xdr:colOff>177800</xdr:colOff>
      <xdr:row>37</xdr:row>
      <xdr:rowOff>141572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81378"/>
          <a:ext cx="889000" cy="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145476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4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150379</xdr:rowOff>
    </xdr:from>
    <xdr:to>
      <xdr:col>85</xdr:col>
      <xdr:colOff>177800</xdr:colOff>
      <xdr:row>37</xdr:row>
      <xdr:rowOff>80529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2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1806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74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14705</xdr:rowOff>
    </xdr:from>
    <xdr:to>
      <xdr:col>81</xdr:col>
      <xdr:colOff>101600</xdr:colOff>
      <xdr:row>37</xdr:row>
      <xdr:rowOff>116305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5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132832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3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83042</xdr:rowOff>
    </xdr:from>
    <xdr:to>
      <xdr:col>76</xdr:col>
      <xdr:colOff>165100</xdr:colOff>
      <xdr:row>38</xdr:row>
      <xdr:rowOff>13192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2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4319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1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90772</xdr:rowOff>
    </xdr:from>
    <xdr:to>
      <xdr:col>72</xdr:col>
      <xdr:colOff>38100</xdr:colOff>
      <xdr:row>38</xdr:row>
      <xdr:rowOff>20921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344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12049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2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86928</xdr:rowOff>
    </xdr:from>
    <xdr:to>
      <xdr:col>67</xdr:col>
      <xdr:colOff>101600</xdr:colOff>
      <xdr:row>38</xdr:row>
      <xdr:rowOff>17078</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3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8205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2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76202</xdr:rowOff>
    </xdr:from>
    <xdr:to>
      <xdr:col>85</xdr:col>
      <xdr:colOff>127000</xdr:colOff>
      <xdr:row>56</xdr:row>
      <xdr:rowOff>143784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77402"/>
          <a:ext cx="838200" cy="6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122494</xdr:rowOff>
    </xdr:from>
    <xdr:to>
      <xdr:col>81</xdr:col>
      <xdr:colOff>50800</xdr:colOff>
      <xdr:row>56</xdr:row>
      <xdr:rowOff>143784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723694"/>
          <a:ext cx="889000" cy="2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73490</xdr:rowOff>
    </xdr:from>
    <xdr:to>
      <xdr:col>76</xdr:col>
      <xdr:colOff>114300</xdr:colOff>
      <xdr:row>56</xdr:row>
      <xdr:rowOff>122494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74690"/>
          <a:ext cx="889000" cy="4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129878</xdr:rowOff>
    </xdr:from>
    <xdr:to>
      <xdr:col>71</xdr:col>
      <xdr:colOff>177800</xdr:colOff>
      <xdr:row>56</xdr:row>
      <xdr:rowOff>73490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388178"/>
          <a:ext cx="889000" cy="28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54251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25402</xdr:rowOff>
    </xdr:from>
    <xdr:to>
      <xdr:col>85</xdr:col>
      <xdr:colOff>177800</xdr:colOff>
      <xdr:row>56</xdr:row>
      <xdr:rowOff>127002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2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3829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0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92984</xdr:rowOff>
    </xdr:from>
    <xdr:to>
      <xdr:col>81</xdr:col>
      <xdr:colOff>101600</xdr:colOff>
      <xdr:row>57</xdr:row>
      <xdr:rowOff>23134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9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14261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8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71694</xdr:rowOff>
    </xdr:from>
    <xdr:to>
      <xdr:col>76</xdr:col>
      <xdr:colOff>165100</xdr:colOff>
      <xdr:row>57</xdr:row>
      <xdr:rowOff>1844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164421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6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22690</xdr:rowOff>
    </xdr:from>
    <xdr:to>
      <xdr:col>72</xdr:col>
      <xdr:colOff>38100</xdr:colOff>
      <xdr:row>56</xdr:row>
      <xdr:rowOff>124290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2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115417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1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79078</xdr:rowOff>
    </xdr:from>
    <xdr:to>
      <xdr:col>67</xdr:col>
      <xdr:colOff>101600</xdr:colOff>
      <xdr:row>55</xdr:row>
      <xdr:rowOff>9228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33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25755</xdr:rowOff>
    </xdr:from>
    <xdr:ext cx="599010"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14795" y="9112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21265</xdr:rowOff>
    </xdr:from>
    <xdr:to>
      <xdr:col>85</xdr:col>
      <xdr:colOff>127000</xdr:colOff>
      <xdr:row>79</xdr:row>
      <xdr:rowOff>59530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65815"/>
          <a:ext cx="838200" cy="3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59530</xdr:rowOff>
    </xdr:from>
    <xdr:to>
      <xdr:col>81</xdr:col>
      <xdr:colOff>50800</xdr:colOff>
      <xdr:row>79</xdr:row>
      <xdr:rowOff>76361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04080"/>
          <a:ext cx="889000" cy="1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38489</xdr:rowOff>
    </xdr:from>
    <xdr:to>
      <xdr:col>76</xdr:col>
      <xdr:colOff>114300</xdr:colOff>
      <xdr:row>79</xdr:row>
      <xdr:rowOff>76361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583039"/>
          <a:ext cx="889000" cy="3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38489</xdr:rowOff>
    </xdr:from>
    <xdr:to>
      <xdr:col>71</xdr:col>
      <xdr:colOff>177800</xdr:colOff>
      <xdr:row>79</xdr:row>
      <xdr:rowOff>64379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583039"/>
          <a:ext cx="889000" cy="2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141915</xdr:rowOff>
    </xdr:from>
    <xdr:to>
      <xdr:col>85</xdr:col>
      <xdr:colOff>177800</xdr:colOff>
      <xdr:row>79</xdr:row>
      <xdr:rowOff>72065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101292</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0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8730</xdr:rowOff>
    </xdr:from>
    <xdr:to>
      <xdr:col>81</xdr:col>
      <xdr:colOff>101600</xdr:colOff>
      <xdr:row>79</xdr:row>
      <xdr:rowOff>110330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126857</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32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25561</xdr:rowOff>
    </xdr:from>
    <xdr:to>
      <xdr:col>76</xdr:col>
      <xdr:colOff>165100</xdr:colOff>
      <xdr:row>79</xdr:row>
      <xdr:rowOff>127161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118288</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6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159139</xdr:rowOff>
    </xdr:from>
    <xdr:to>
      <xdr:col>72</xdr:col>
      <xdr:colOff>38100</xdr:colOff>
      <xdr:row>79</xdr:row>
      <xdr:rowOff>89289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105816</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07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13579</xdr:rowOff>
    </xdr:from>
    <xdr:to>
      <xdr:col>67</xdr:col>
      <xdr:colOff>101600</xdr:colOff>
      <xdr:row>79</xdr:row>
      <xdr:rowOff>115179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106306</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65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107477</xdr:rowOff>
    </xdr:from>
    <xdr:to>
      <xdr:col>85</xdr:col>
      <xdr:colOff>127000</xdr:colOff>
      <xdr:row>97</xdr:row>
      <xdr:rowOff>160263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38127"/>
          <a:ext cx="838200" cy="5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74478</xdr:rowOff>
    </xdr:from>
    <xdr:to>
      <xdr:col>81</xdr:col>
      <xdr:colOff>50800</xdr:colOff>
      <xdr:row>97</xdr:row>
      <xdr:rowOff>107477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05128"/>
          <a:ext cx="889000" cy="3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74478</xdr:rowOff>
    </xdr:from>
    <xdr:to>
      <xdr:col>76</xdr:col>
      <xdr:colOff>114300</xdr:colOff>
      <xdr:row>97</xdr:row>
      <xdr:rowOff>89314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05128"/>
          <a:ext cx="889000" cy="1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85257</xdr:rowOff>
    </xdr:from>
    <xdr:to>
      <xdr:col>71</xdr:col>
      <xdr:colOff>177800</xdr:colOff>
      <xdr:row>97</xdr:row>
      <xdr:rowOff>89314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544457"/>
          <a:ext cx="889000" cy="17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15648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1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109463</xdr:rowOff>
    </xdr:from>
    <xdr:to>
      <xdr:col>85</xdr:col>
      <xdr:colOff>177800</xdr:colOff>
      <xdr:row>98</xdr:row>
      <xdr:rowOff>39613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4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56677</xdr:rowOff>
    </xdr:from>
    <xdr:to>
      <xdr:col>81</xdr:col>
      <xdr:colOff>101600</xdr:colOff>
      <xdr:row>97</xdr:row>
      <xdr:rowOff>158277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8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3354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6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23678</xdr:rowOff>
    </xdr:from>
    <xdr:to>
      <xdr:col>76</xdr:col>
      <xdr:colOff>165100</xdr:colOff>
      <xdr:row>97</xdr:row>
      <xdr:rowOff>125278</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5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141805</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29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38514</xdr:rowOff>
    </xdr:from>
    <xdr:to>
      <xdr:col>72</xdr:col>
      <xdr:colOff>38100</xdr:colOff>
      <xdr:row>97</xdr:row>
      <xdr:rowOff>140114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6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156641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34457</xdr:rowOff>
    </xdr:from>
    <xdr:to>
      <xdr:col>67</xdr:col>
      <xdr:colOff>101600</xdr:colOff>
      <xdr:row>96</xdr:row>
      <xdr:rowOff>136057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49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152584</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268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総務費の住民一人当たりのコストは、前年度と比べて</a:t>
          </a:r>
          <a:r>
            <a:rPr kumimoji="1" lang="en-US" altLang="ja-JP" sz="1300">
              <a:latin typeface="ＭＳ Ｐゴシック" panose="020B0600070205080204" pitchFamily="50" charset="-128"/>
              <a:ea typeface="ＭＳ Ｐゴシック" panose="020B0600070205080204" pitchFamily="50" charset="-128"/>
            </a:rPr>
            <a:t>22,917</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169,258</a:t>
          </a:r>
          <a:r>
            <a:rPr kumimoji="1" lang="ja-JP" altLang="en-US" sz="1300">
              <a:latin typeface="ＭＳ Ｐゴシック" panose="020B0600070205080204" pitchFamily="50" charset="-128"/>
              <a:ea typeface="ＭＳ Ｐゴシック" panose="020B0600070205080204" pitchFamily="50" charset="-128"/>
            </a:rPr>
            <a:t>円となっている。令和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年度は突発的な災害の備えや今後の施設更新等を見据え基金の積立てを行った結果、類似団体平均よりも高い水準となった。民生費の住民一人当たりコストは、前年度と比べて</a:t>
          </a:r>
          <a:r>
            <a:rPr kumimoji="1" lang="en-US" altLang="ja-JP" sz="1300">
              <a:latin typeface="ＭＳ Ｐゴシック" panose="020B0600070205080204" pitchFamily="50" charset="-128"/>
              <a:ea typeface="ＭＳ Ｐゴシック" panose="020B0600070205080204" pitchFamily="50" charset="-128"/>
            </a:rPr>
            <a:t>755</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239,106</a:t>
          </a:r>
          <a:r>
            <a:rPr kumimoji="1" lang="ja-JP" altLang="en-US" sz="1300">
              <a:latin typeface="ＭＳ Ｐゴシック" panose="020B0600070205080204" pitchFamily="50" charset="-128"/>
              <a:ea typeface="ＭＳ Ｐゴシック" panose="020B0600070205080204" pitchFamily="50" charset="-128"/>
            </a:rPr>
            <a:t>円となっている。民生費総額としては減少しているものの、人口が減少したことにより住民一人当たりコストは増加した。類似団体平均と比べて依然として高い水準にあることから、生活保護扶助費助成事業や障がい者自立支援給付事業の資格審査等の適正化を図り、改善に努める必要がある。農林水産業費の一人当たりコストは、前年度と比べて</a:t>
          </a:r>
          <a:r>
            <a:rPr kumimoji="1" lang="en-US" altLang="ja-JP" sz="1300">
              <a:latin typeface="ＭＳ Ｐゴシック" panose="020B0600070205080204" pitchFamily="50" charset="-128"/>
              <a:ea typeface="ＭＳ Ｐゴシック" panose="020B0600070205080204" pitchFamily="50" charset="-128"/>
            </a:rPr>
            <a:t>1,266</a:t>
          </a:r>
          <a:r>
            <a:rPr kumimoji="1" lang="ja-JP" altLang="en-US" sz="1300">
              <a:latin typeface="ＭＳ Ｐゴシック" panose="020B0600070205080204" pitchFamily="50" charset="-128"/>
              <a:ea typeface="ＭＳ Ｐゴシック" panose="020B0600070205080204" pitchFamily="50" charset="-128"/>
            </a:rPr>
            <a:t>円増の</a:t>
          </a:r>
          <a:r>
            <a:rPr kumimoji="1" lang="en-US" altLang="ja-JP" sz="1300">
              <a:latin typeface="ＭＳ Ｐゴシック" panose="020B0600070205080204" pitchFamily="50" charset="-128"/>
              <a:ea typeface="ＭＳ Ｐゴシック" panose="020B0600070205080204" pitchFamily="50" charset="-128"/>
            </a:rPr>
            <a:t>52,363</a:t>
          </a:r>
          <a:r>
            <a:rPr kumimoji="1" lang="ja-JP" altLang="en-US" sz="1300">
              <a:latin typeface="ＭＳ Ｐゴシック" panose="020B0600070205080204" pitchFamily="50" charset="-128"/>
              <a:ea typeface="ＭＳ Ｐゴシック" panose="020B0600070205080204" pitchFamily="50" charset="-128"/>
            </a:rPr>
            <a:t>円となっている。漁港の物揚場の補修工事に係る水産物供給基盤機能保全事業や、市内農家の施設整備を助成するおおいた園芸産地づくり支援事業が増加したことが要因として挙げられる。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大分県杵築市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財政調整基金残高については、適切な財源の確保と歳出の精査によって取崩しを回避しており、前年度と同水準を維持している。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については、適正水準を確保している。基金の積立てや取崩しを加味した実質単年度収支についても黒字を確保しているものの、減少傾向にあることから、今後も行財政改革に基づく事務事業や経費の見直しを継続していく必要が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大分県杵築市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全会計で黒字計上となっており、山香病院事業会計、次いで一般会計、水道事業会計の順となっている。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総体である連結実質赤字比率は△</a:t>
          </a:r>
          <a:r>
            <a:rPr kumimoji="1" lang="en-US" altLang="ja-JP" sz="1400">
              <a:latin typeface="ＭＳ ゴシック" pitchFamily="49" charset="-128"/>
              <a:ea typeface="ＭＳ ゴシック" pitchFamily="49" charset="-128"/>
            </a:rPr>
            <a:t>30.70</a:t>
          </a:r>
          <a:r>
            <a:rPr kumimoji="1" lang="ja-JP" altLang="en-US" sz="1400">
              <a:latin typeface="ＭＳ ゴシック" pitchFamily="49" charset="-128"/>
              <a:ea typeface="ＭＳ ゴシック" pitchFamily="49" charset="-128"/>
            </a:rPr>
            <a:t>と前年度よりも改善している。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主な改善要因としては、一般会計において前年度は実施していた繰上償還を実施しなかったこと等による歳出総額の減に伴う実質収支の増加や、山香病院事業会計において流動資産が</a:t>
          </a:r>
          <a:r>
            <a:rPr kumimoji="1" lang="en-US" altLang="ja-JP" sz="1400">
              <a:latin typeface="ＭＳ ゴシック" pitchFamily="49" charset="-128"/>
              <a:ea typeface="ＭＳ ゴシック" pitchFamily="49" charset="-128"/>
            </a:rPr>
            <a:t>62,115</a:t>
          </a:r>
          <a:r>
            <a:rPr kumimoji="1" lang="ja-JP" altLang="en-US" sz="1400">
              <a:latin typeface="ＭＳ ゴシック" pitchFamily="49" charset="-128"/>
              <a:ea typeface="ＭＳ ゴシック" pitchFamily="49" charset="-128"/>
            </a:rPr>
            <a:t>千円増加したことが挙げられる。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大分県杵築市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実質公債費比率は</a:t>
          </a:r>
          <a:r>
            <a:rPr kumimoji="1" lang="en-US" altLang="ja-JP" sz="1400">
              <a:latin typeface="ＭＳ ゴシック" pitchFamily="49" charset="-128"/>
              <a:ea typeface="ＭＳ ゴシック" pitchFamily="49" charset="-128"/>
            </a:rPr>
            <a:t>3.5</a:t>
          </a:r>
          <a:r>
            <a:rPr kumimoji="1" lang="ja-JP" altLang="en-US" sz="1400">
              <a:latin typeface="ＭＳ ゴシック" pitchFamily="49" charset="-128"/>
              <a:ea typeface="ＭＳ ゴシック" pitchFamily="49" charset="-128"/>
            </a:rPr>
            <a:t>％となり、前年度の</a:t>
          </a:r>
          <a:r>
            <a:rPr kumimoji="1" lang="en-US" altLang="ja-JP" sz="1400">
              <a:latin typeface="ＭＳ ゴシック" pitchFamily="49" charset="-128"/>
              <a:ea typeface="ＭＳ ゴシック" pitchFamily="49" charset="-128"/>
            </a:rPr>
            <a:t>4.5</a:t>
          </a:r>
          <a:r>
            <a:rPr kumimoji="1" lang="ja-JP" altLang="en-US" sz="1400">
              <a:latin typeface="ＭＳ ゴシック" pitchFamily="49" charset="-128"/>
              <a:ea typeface="ＭＳ ゴシック" pitchFamily="49" charset="-128"/>
            </a:rPr>
            <a:t>％から</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ポイントの改善となった。</a:t>
          </a:r>
        </a:p>
        <a:p>
          <a:r>
            <a:rPr kumimoji="1" lang="ja-JP" altLang="en-US" sz="1400">
              <a:latin typeface="ＭＳ ゴシック" pitchFamily="49" charset="-128"/>
              <a:ea typeface="ＭＳ ゴシック" pitchFamily="49" charset="-128"/>
            </a:rPr>
            <a:t>　改善した要因としては、令和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年度以後、繰上償還を実施してきたことや財政規律ガイドラインで定める地方債発行限度額を遵守したことで、元利償還金が減少したためである。</a:t>
          </a:r>
        </a:p>
        <a:p>
          <a:r>
            <a:rPr kumimoji="1" lang="ja-JP" altLang="en-US" sz="1400">
              <a:latin typeface="ＭＳ ゴシック" pitchFamily="49" charset="-128"/>
              <a:ea typeface="ＭＳ ゴシック" pitchFamily="49" charset="-128"/>
            </a:rPr>
            <a:t>　今後も財政規律ガイドラインで定める地方債発行限度額の遵守や繰上償還の検討・実施により、実質公債費比率の改善に努める。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大分県杵築市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将来負担比率は比率なし（△</a:t>
          </a:r>
          <a:r>
            <a:rPr kumimoji="1" lang="en-US" altLang="ja-JP" sz="1400">
              <a:latin typeface="ＭＳ ゴシック" pitchFamily="49" charset="-128"/>
              <a:ea typeface="ＭＳ ゴシック" pitchFamily="49" charset="-128"/>
            </a:rPr>
            <a:t>19.6</a:t>
          </a:r>
          <a:r>
            <a:rPr kumimoji="1" lang="ja-JP" altLang="en-US" sz="1400">
              <a:latin typeface="ＭＳ ゴシック" pitchFamily="49" charset="-128"/>
              <a:ea typeface="ＭＳ ゴシック" pitchFamily="49" charset="-128"/>
            </a:rPr>
            <a:t>％）となり、前年度△</a:t>
          </a:r>
          <a:r>
            <a:rPr kumimoji="1" lang="en-US" altLang="ja-JP" sz="1400">
              <a:latin typeface="ＭＳ ゴシック" pitchFamily="49" charset="-128"/>
              <a:ea typeface="ＭＳ ゴシック" pitchFamily="49" charset="-128"/>
            </a:rPr>
            <a:t>22.5</a:t>
          </a:r>
          <a:r>
            <a:rPr kumimoji="1" lang="ja-JP" altLang="en-US" sz="1400">
              <a:latin typeface="ＭＳ ゴシック" pitchFamily="49" charset="-128"/>
              <a:ea typeface="ＭＳ ゴシック" pitchFamily="49" charset="-128"/>
            </a:rPr>
            <a:t>％から</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ポイント悪化したものの、依然として健全な状況にある。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等に係る地方債現在高は減少しているが、公営企業債等繰入見込額等が増加したことや、財政規律ガイドラインで定める地方債発行限度額の遵守に努めた結果、充当可財源源等である基準財政需要額参入見込額が減少したことが悪化要因として挙げ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基準財政需要額参入見込額が減少してはいるものの、今後も財政規律ガイドラインで定める地方債発行限度額の遵守に努め、引き続き将来負担比率の改善に努める。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大分県杵築市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財政調整基金と減債基金については、取崩しを行わず、決算剰余金分等を積み立てた結果、財政調整基金は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177,440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千円の増、減債基金は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221,966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千円の増となった。その他特定目的基金については、各種事業の財源としてふるさと杵築応援基金を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447,500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千円、地域活力創出基金を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千円取り崩したものの、それぞれ積立ても行ったため、その他特定目的基金全体の基金残高は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124,198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これらの結果、基金全体としては、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523,604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昨今の物価高騰に伴う様々な経費の増加に対する備えや更新が遅れている庁舎等の建替等の財政需要に対応できるよう、積み増しを検討していく。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地域活力創出基金：感性豊かで活力あふれるまちづくりの推進に寄与する市民の連携強化や地域振興を図る施策に活用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ふるさと杵築応援基金：ふるさと杵築を守り元気づける施策の推進に活用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地域活力創出基金：工業団地整備等に係る事業やコミュニティバスの運行に係る事業などに充当するため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千円取り崩したものの、一般財源剰余分等を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433,669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千円積み立てたため、基金残高は増加し、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910,849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ふるさと杵築応援基金：こども医療費の助成に係る事業や企業立地を支援する事業などに充当するため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447,500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千円取り崩し、ふるさと納税寄附金の実績により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392,127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千円積み立てた結果、基金残高は減少し、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412,019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老朽化の進む庁舎や公共施設、インフラ施設の更新やその他大型事業に備えるため、市有施設整備基金や庁舎等複合施設整備基金については積み増しを行っていく予定である。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163,000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千円、基金運用分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千円、基金利子分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千円を積立て、取崩しを行わなかったため、基金残高は増加し、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3,037,716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突発的な災害への備えや今後想定される物価高騰に伴う様々な経費の増加等の財政需要に対応できるよう、積み増しを検討していく。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56,066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千円、基金利子分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千円、一般財源剰余分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165,330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千円を積立て、取崩しを行わなかったため、基金残高は増加し、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392,377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地方交付税や市税等の歳入の状況、地方債残高や公債費の推移を踏まえ、繰上償還の実施時期を検討し、減債基金の運用を行っていく。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F180114-73C2-4B8D-8DAE-C2761E45D2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CEB7CE6-8282-4D56-A91A-9B4DD1184D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EBE92B9F-3E54-4452-8200-90C270CE2D4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7F6C4819-3596-4C74-974E-512402C3310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A173608-FA80-4788-95DB-BBA23C3C62D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E7CC123C-7BA6-4DCF-942B-BF61B10DBA6F}"/>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7B14BB69-B4CA-4D15-884F-776AB0EE445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734A360A-11F5-4E86-AD6A-566092224A6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537AC798-085F-4FF8-8448-D6C6B187859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D922834D-6AB5-4626-ABFE-FAE8CCD7527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20C2ABED-F166-4999-AC1B-59D5ACCC7BB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591769EF-9CA6-4A6F-95E6-0C90F9EE43F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大分県杵築市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DA911890-C8CA-4333-AEFB-E80CA743BB8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C09835C8-2928-4F12-B9C3-21C82794D70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BA8962C1-A0B5-4DC1-9F11-1944741D153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657BEBB-F830-4CEC-9B15-74B07884B79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41978DD4-5080-4686-86A8-C4AE02061DD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A1DA4AF5-C9D3-4182-B3BE-7B82A1D36A2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26,153
25,864
280.08
20,771,728
19,963,245
438,371
10,722,773
17,452,690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DA0728C9-616D-425F-8A6D-98985149D49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BC6CF88-8367-4413-88DB-4DA1071F415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3F3AA8DA-F9DA-497F-AAF2-58620610D32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DF75E2CB-A24C-486F-8C5B-083EE6EA2E3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5FB4954B-AAB4-4BE5-AE7D-07DD4D1D09A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35690271-2365-4540-95D5-587C4841F6C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A9076480-4FD0-483F-8750-C22A374E0B7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D75804EC-1C41-446F-BC0A-58705EEE7B1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7F8B3C27-84FB-4E15-9106-72A346FD62D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49B77369-AA3F-44CF-B9D5-48B8BE830E1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299FCE97-DBC0-4556-B82B-F53D934C80F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56BC5EDC-E8D7-4818-9C5E-8876BD915AF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74773FCF-E802-4BB2-8073-B7925174232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3633B063-681E-45F0-A85A-8E78917887A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CB209159-67F5-4E88-9564-465E5A849A4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A2DF46A0-AA75-4630-B0E4-296C3E89043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177A6252-2E20-4248-AEFC-C04D4CAFCA5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BF328C2F-CF63-409E-A92C-87FF89DCA33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540F9839-8C75-4F71-BA9C-EC2F10E4906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A11CC374-63F2-4BA2-927A-83364EF6CCF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55B3C49A-B410-4382-8E1A-696B2CD064E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FE9972D2-79E4-445B-8B78-84B85689F53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6F13536-B172-4C5C-BBBB-1DB580BBFDC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E7189C21-A0C9-4484-9ADE-D67658DEFE8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63CE3F31-5D84-4AF0-AB0F-FAE7FC6C0CF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BA3D92A9-EB11-4CC6-838D-26D177E9A8F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53336742-5C1B-4F7C-B0CB-3BD1FC5E2D0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C1BCD6AE-351D-4C46-A8A5-9BBCC8E68D4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3F9D250D-A997-4E71-8ABD-B30C96B8ACC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E5976D33-C428-4173-A97B-B1CB68FE463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667C0B3-4C0E-4B41-A9ED-BA6CA518167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809FAB90-8504-4151-A607-4CBAF323D2C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AFC31CC9-7B90-41CA-8C9B-B0AFAC93D6B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A39206C3-4BB7-488E-9A73-1F69A65EEBB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BB48D46B-9CF0-45A6-92DC-375DA18D181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69.9</a:t>
          </a:r>
          <a:r>
            <a:rPr kumimoji="1" lang="ja-JP" altLang="en-US" sz="1100">
              <a:latin typeface="ＭＳ Ｐゴシック" panose="020B0600070205080204" pitchFamily="50" charset="-128"/>
              <a:ea typeface="ＭＳ Ｐゴシック" panose="020B0600070205080204" pitchFamily="50" charset="-128"/>
            </a:rPr>
            <a:t>％と、類似団体及び全国平均をいずれも</a:t>
          </a:r>
          <a:r>
            <a:rPr kumimoji="1" lang="en-US" altLang="ja-JP" sz="1100">
              <a:latin typeface="ＭＳ Ｐゴシック" panose="020B0600070205080204" pitchFamily="50" charset="-128"/>
              <a:ea typeface="ＭＳ Ｐゴシック" panose="020B0600070205080204" pitchFamily="50" charset="-128"/>
            </a:rPr>
            <a:t>4.2</a:t>
          </a:r>
          <a:r>
            <a:rPr kumimoji="1" lang="ja-JP" altLang="en-US" sz="1100">
              <a:latin typeface="ＭＳ Ｐゴシック" panose="020B0600070205080204" pitchFamily="50" charset="-128"/>
              <a:ea typeface="ＭＳ Ｐゴシック" panose="020B0600070205080204" pitchFamily="50" charset="-128"/>
            </a:rPr>
            <a:t>ポイント上回り、老朽化が進んでいる。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類似団体内順位は下位にあり、令和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年度以降は上昇傾向にあることから、今後さらに老朽化が進行することが懸念される。当市では公共施設等総合管理計画に基づき施設の縮減に取り組んでいるが、第</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期</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年間の縮減実績は約</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％にとどまり、施設の集約化・統廃合の推進が課題である。今後は市民ニーズと財政状況を踏まえ、計画的な施設再編と適正な維持管理に取り組む必要がある。</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65D86F5E-F544-4CC1-BB46-E80CD6B4993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B8420866-6F4F-44F8-B6FE-5A62705AB01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A13AB06-7124-4512-9945-50D1698DBB5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357979E2-7FDB-4D23-89D5-9273795B33C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9" name="テキスト ボックス 58">
          <a:extLst>
            <a:ext uri="{FF2B5EF4-FFF2-40B4-BE49-F238E27FC236}">
              <a16:creationId xmlns:a16="http://schemas.microsoft.com/office/drawing/2014/main" id="{091F69E9-0C06-4B7A-8025-2AC075FF9D4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C8C9BF20-AEC5-46F9-A6B8-DD109F8B8F7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99F47EC9-A27E-4E77-A8B6-C8967923D2C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E64492B7-CC3D-40A0-951D-334424565AB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E728D0AE-9AD6-4504-8C7A-41803FADDEC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83BE08AB-2B74-4E48-B7EB-44E3B71FFBC4}"/>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63A1E98A-3A1D-41B4-9D24-17B873DB5C2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F80A3034-BE6C-4440-BCF3-E5B084BD8FF8}"/>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657CFAD1-B070-4292-9AB4-A98078DFCE2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E0088C82-60D4-4898-9DFC-653282B2B4F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C0DC0D8C-1C49-452F-834D-43D47331941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2BC5471-334E-4C80-90E9-246842C2FAA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1" name="直線コネクタ 70">
          <a:extLst>
            <a:ext uri="{FF2B5EF4-FFF2-40B4-BE49-F238E27FC236}">
              <a16:creationId xmlns:a16="http://schemas.microsoft.com/office/drawing/2014/main" id="{0A46EFBB-2E50-42D8-BBE5-567387BE7F1C}"/>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2" name="有形固定資産減価償却率最小値テキスト">
          <a:extLst>
            <a:ext uri="{FF2B5EF4-FFF2-40B4-BE49-F238E27FC236}">
              <a16:creationId xmlns:a16="http://schemas.microsoft.com/office/drawing/2014/main" id="{C93372ED-473C-441F-9D13-A08F254E681E}"/>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3" name="直線コネクタ 72">
          <a:extLst>
            <a:ext uri="{FF2B5EF4-FFF2-40B4-BE49-F238E27FC236}">
              <a16:creationId xmlns:a16="http://schemas.microsoft.com/office/drawing/2014/main" id="{5EB5B8D9-0A71-464E-A64C-E6371605F6E4}"/>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4" name="有形固定資産減価償却率最大値テキスト">
          <a:extLst>
            <a:ext uri="{FF2B5EF4-FFF2-40B4-BE49-F238E27FC236}">
              <a16:creationId xmlns:a16="http://schemas.microsoft.com/office/drawing/2014/main" id="{03DEC4C2-AEA3-4960-825D-F30E4831E34B}"/>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5" name="直線コネクタ 74">
          <a:extLst>
            <a:ext uri="{FF2B5EF4-FFF2-40B4-BE49-F238E27FC236}">
              <a16:creationId xmlns:a16="http://schemas.microsoft.com/office/drawing/2014/main" id="{E57D18F3-CA5E-4BB4-9685-F63897D26EDE}"/>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6" name="有形固定資産減価償却率平均値テキスト">
          <a:extLst>
            <a:ext uri="{FF2B5EF4-FFF2-40B4-BE49-F238E27FC236}">
              <a16:creationId xmlns:a16="http://schemas.microsoft.com/office/drawing/2014/main" id="{D2CB2869-8AA2-4794-BA66-0D10CD0C5ACE}"/>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7" name="フローチャート: 判断 76">
          <a:extLst>
            <a:ext uri="{FF2B5EF4-FFF2-40B4-BE49-F238E27FC236}">
              <a16:creationId xmlns:a16="http://schemas.microsoft.com/office/drawing/2014/main" id="{97579253-FB47-4359-8D86-61C11B49FDE8}"/>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8" name="フローチャート: 判断 77">
          <a:extLst>
            <a:ext uri="{FF2B5EF4-FFF2-40B4-BE49-F238E27FC236}">
              <a16:creationId xmlns:a16="http://schemas.microsoft.com/office/drawing/2014/main" id="{A73C46D2-58C4-4F6C-A63D-AD42830E8154}"/>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9" name="フローチャート: 判断 78">
          <a:extLst>
            <a:ext uri="{FF2B5EF4-FFF2-40B4-BE49-F238E27FC236}">
              <a16:creationId xmlns:a16="http://schemas.microsoft.com/office/drawing/2014/main" id="{9BF8C69A-51B9-4ED6-9C38-B25214EAE7DD}"/>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0" name="フローチャート: 判断 79">
          <a:extLst>
            <a:ext uri="{FF2B5EF4-FFF2-40B4-BE49-F238E27FC236}">
              <a16:creationId xmlns:a16="http://schemas.microsoft.com/office/drawing/2014/main" id="{5CD7A38B-B543-41B7-9AA3-F48A6A10343C}"/>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81" name="フローチャート: 判断 80">
          <a:extLst>
            <a:ext uri="{FF2B5EF4-FFF2-40B4-BE49-F238E27FC236}">
              <a16:creationId xmlns:a16="http://schemas.microsoft.com/office/drawing/2014/main" id="{DED95565-B4F6-4456-AA7D-BF0E2E4DC47F}"/>
            </a:ext>
          </a:extLst>
        </xdr:cNvPr>
        <xdr:cNvSpPr/>
      </xdr:nvSpPr>
      <xdr:spPr>
        <a:xfrm>
          <a:off x="1714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3ABDA70-A427-48A0-ACE8-31104F52FCC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2ADBF4E-EB91-4B09-82ED-EF7B5F0B7C1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BEADC7B-3CCC-49D1-9617-8FF923C32D8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57B0DD9-3994-4039-A23B-3ED47C43074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854BDD3-D7B9-4D2B-9D5D-38D4BE417EB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73342</xdr:rowOff>
    </xdr:from>
    <xdr:to>
      <xdr:col>23</xdr:col>
      <xdr:colOff>136525</xdr:colOff>
      <xdr:row>32</xdr:row>
      <xdr:rowOff>3492</xdr:rowOff>
    </xdr:to>
    <xdr:sp macro="" textlink="">
      <xdr:nvSpPr>
        <xdr:cNvPr id="87" name="楕円 86">
          <a:extLst>
            <a:ext uri="{FF2B5EF4-FFF2-40B4-BE49-F238E27FC236}">
              <a16:creationId xmlns:a16="http://schemas.microsoft.com/office/drawing/2014/main" id="{4C15E14F-3F89-4F92-B302-B26528B53B31}"/>
            </a:ext>
          </a:extLst>
        </xdr:cNvPr>
        <xdr:cNvSpPr/>
      </xdr:nvSpPr>
      <xdr:spPr>
        <a:xfrm>
          <a:off x="4711700" y="615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51769</xdr:rowOff>
    </xdr:from>
    <xdr:ext cx="405111" cy="259045"/>
    <xdr:sp macro="" textlink="">
      <xdr:nvSpPr>
        <xdr:cNvPr id="88" name="有形固定資産減価償却率該当値テキスト">
          <a:extLst>
            <a:ext uri="{FF2B5EF4-FFF2-40B4-BE49-F238E27FC236}">
              <a16:creationId xmlns:a16="http://schemas.microsoft.com/office/drawing/2014/main" id="{1DA3F14A-57DF-46DE-B5D3-10785FD4E702}"/>
            </a:ext>
          </a:extLst>
        </xdr:cNvPr>
        <xdr:cNvSpPr txBox="1"/>
      </xdr:nvSpPr>
      <xdr:spPr>
        <a:xfrm>
          <a:off x="4813300" y="6138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48154</xdr:rowOff>
    </xdr:from>
    <xdr:to>
      <xdr:col>19</xdr:col>
      <xdr:colOff>187325</xdr:colOff>
      <xdr:row>31</xdr:row>
      <xdr:rowOff>149754</xdr:rowOff>
    </xdr:to>
    <xdr:sp macro="" textlink="">
      <xdr:nvSpPr>
        <xdr:cNvPr id="89" name="楕円 88">
          <a:extLst>
            <a:ext uri="{FF2B5EF4-FFF2-40B4-BE49-F238E27FC236}">
              <a16:creationId xmlns:a16="http://schemas.microsoft.com/office/drawing/2014/main" id="{EB128CF6-BEDF-4C71-B3BB-C1E65CAB82D0}"/>
            </a:ext>
          </a:extLst>
        </xdr:cNvPr>
        <xdr:cNvSpPr/>
      </xdr:nvSpPr>
      <xdr:spPr>
        <a:xfrm>
          <a:off x="4000500" y="613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98954</xdr:rowOff>
    </xdr:from>
    <xdr:to>
      <xdr:col>23</xdr:col>
      <xdr:colOff>85725</xdr:colOff>
      <xdr:row>31</xdr:row>
      <xdr:rowOff>124142</xdr:rowOff>
    </xdr:to>
    <xdr:cxnSp macro="">
      <xdr:nvCxnSpPr>
        <xdr:cNvPr id="90" name="直線コネクタ 89">
          <a:extLst>
            <a:ext uri="{FF2B5EF4-FFF2-40B4-BE49-F238E27FC236}">
              <a16:creationId xmlns:a16="http://schemas.microsoft.com/office/drawing/2014/main" id="{C91137CB-77DE-42A9-B084-9F89EAF553B3}"/>
            </a:ext>
          </a:extLst>
        </xdr:cNvPr>
        <xdr:cNvCxnSpPr/>
      </xdr:nvCxnSpPr>
      <xdr:spPr>
        <a:xfrm>
          <a:off x="4051300" y="6185429"/>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19367</xdr:rowOff>
    </xdr:from>
    <xdr:to>
      <xdr:col>15</xdr:col>
      <xdr:colOff>187325</xdr:colOff>
      <xdr:row>31</xdr:row>
      <xdr:rowOff>120967</xdr:rowOff>
    </xdr:to>
    <xdr:sp macro="" textlink="">
      <xdr:nvSpPr>
        <xdr:cNvPr id="91" name="楕円 90">
          <a:extLst>
            <a:ext uri="{FF2B5EF4-FFF2-40B4-BE49-F238E27FC236}">
              <a16:creationId xmlns:a16="http://schemas.microsoft.com/office/drawing/2014/main" id="{5794067B-AC9C-4CAC-922A-C7A37BFCD07C}"/>
            </a:ext>
          </a:extLst>
        </xdr:cNvPr>
        <xdr:cNvSpPr/>
      </xdr:nvSpPr>
      <xdr:spPr>
        <a:xfrm>
          <a:off x="3238500" y="610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70167</xdr:rowOff>
    </xdr:from>
    <xdr:to>
      <xdr:col>19</xdr:col>
      <xdr:colOff>136525</xdr:colOff>
      <xdr:row>31</xdr:row>
      <xdr:rowOff>98954</xdr:rowOff>
    </xdr:to>
    <xdr:cxnSp macro="">
      <xdr:nvCxnSpPr>
        <xdr:cNvPr id="92" name="直線コネクタ 91">
          <a:extLst>
            <a:ext uri="{FF2B5EF4-FFF2-40B4-BE49-F238E27FC236}">
              <a16:creationId xmlns:a16="http://schemas.microsoft.com/office/drawing/2014/main" id="{2A7DD5E6-EBF5-4823-8D2A-AEE36BF65D94}"/>
            </a:ext>
          </a:extLst>
        </xdr:cNvPr>
        <xdr:cNvCxnSpPr/>
      </xdr:nvCxnSpPr>
      <xdr:spPr>
        <a:xfrm>
          <a:off x="3289300" y="6156642"/>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2646</xdr:rowOff>
    </xdr:from>
    <xdr:to>
      <xdr:col>11</xdr:col>
      <xdr:colOff>187325</xdr:colOff>
      <xdr:row>32</xdr:row>
      <xdr:rowOff>104246</xdr:rowOff>
    </xdr:to>
    <xdr:sp macro="" textlink="">
      <xdr:nvSpPr>
        <xdr:cNvPr id="93" name="楕円 92">
          <a:extLst>
            <a:ext uri="{FF2B5EF4-FFF2-40B4-BE49-F238E27FC236}">
              <a16:creationId xmlns:a16="http://schemas.microsoft.com/office/drawing/2014/main" id="{A1DE5FC7-3B32-4B78-A210-8905187DE121}"/>
            </a:ext>
          </a:extLst>
        </xdr:cNvPr>
        <xdr:cNvSpPr/>
      </xdr:nvSpPr>
      <xdr:spPr>
        <a:xfrm>
          <a:off x="2476500" y="626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70167</xdr:rowOff>
    </xdr:from>
    <xdr:to>
      <xdr:col>15</xdr:col>
      <xdr:colOff>136525</xdr:colOff>
      <xdr:row>32</xdr:row>
      <xdr:rowOff>53446</xdr:rowOff>
    </xdr:to>
    <xdr:cxnSp macro="">
      <xdr:nvCxnSpPr>
        <xdr:cNvPr id="94" name="直線コネクタ 93">
          <a:extLst>
            <a:ext uri="{FF2B5EF4-FFF2-40B4-BE49-F238E27FC236}">
              <a16:creationId xmlns:a16="http://schemas.microsoft.com/office/drawing/2014/main" id="{EFAC69E5-CD88-48CB-AAED-A06A50F0D300}"/>
            </a:ext>
          </a:extLst>
        </xdr:cNvPr>
        <xdr:cNvCxnSpPr/>
      </xdr:nvCxnSpPr>
      <xdr:spPr>
        <a:xfrm flipV="1">
          <a:off x="2527300" y="6156642"/>
          <a:ext cx="762000" cy="15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150707</xdr:rowOff>
    </xdr:from>
    <xdr:to>
      <xdr:col>7</xdr:col>
      <xdr:colOff>187325</xdr:colOff>
      <xdr:row>32</xdr:row>
      <xdr:rowOff>80857</xdr:rowOff>
    </xdr:to>
    <xdr:sp macro="" textlink="">
      <xdr:nvSpPr>
        <xdr:cNvPr id="95" name="楕円 94">
          <a:extLst>
            <a:ext uri="{FF2B5EF4-FFF2-40B4-BE49-F238E27FC236}">
              <a16:creationId xmlns:a16="http://schemas.microsoft.com/office/drawing/2014/main" id="{32BCC71A-BB51-4DB2-A399-98DEE140B199}"/>
            </a:ext>
          </a:extLst>
        </xdr:cNvPr>
        <xdr:cNvSpPr/>
      </xdr:nvSpPr>
      <xdr:spPr>
        <a:xfrm>
          <a:off x="1714500" y="623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30057</xdr:rowOff>
    </xdr:from>
    <xdr:to>
      <xdr:col>11</xdr:col>
      <xdr:colOff>136525</xdr:colOff>
      <xdr:row>32</xdr:row>
      <xdr:rowOff>53446</xdr:rowOff>
    </xdr:to>
    <xdr:cxnSp macro="">
      <xdr:nvCxnSpPr>
        <xdr:cNvPr id="96" name="直線コネクタ 95">
          <a:extLst>
            <a:ext uri="{FF2B5EF4-FFF2-40B4-BE49-F238E27FC236}">
              <a16:creationId xmlns:a16="http://schemas.microsoft.com/office/drawing/2014/main" id="{9C5DEFC7-5754-41AD-9757-2BCBA490DE10}"/>
            </a:ext>
          </a:extLst>
        </xdr:cNvPr>
        <xdr:cNvCxnSpPr/>
      </xdr:nvCxnSpPr>
      <xdr:spPr>
        <a:xfrm>
          <a:off x="1765300" y="6287982"/>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7" name="n_1aveValue有形固定資産減価償却率">
          <a:extLst>
            <a:ext uri="{FF2B5EF4-FFF2-40B4-BE49-F238E27FC236}">
              <a16:creationId xmlns:a16="http://schemas.microsoft.com/office/drawing/2014/main" id="{65FEA703-BCC2-43A6-8F23-AE7045CA072C}"/>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8" name="n_2aveValue有形固定資産減価償却率">
          <a:extLst>
            <a:ext uri="{FF2B5EF4-FFF2-40B4-BE49-F238E27FC236}">
              <a16:creationId xmlns:a16="http://schemas.microsoft.com/office/drawing/2014/main" id="{C0EF1026-4F2F-44EA-B3AA-662903D8D137}"/>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9" name="n_3aveValue有形固定資産減価償却率">
          <a:extLst>
            <a:ext uri="{FF2B5EF4-FFF2-40B4-BE49-F238E27FC236}">
              <a16:creationId xmlns:a16="http://schemas.microsoft.com/office/drawing/2014/main" id="{938B101B-097E-4B86-BCBC-9E9404D186B3}"/>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165011</xdr:rowOff>
    </xdr:from>
    <xdr:ext cx="405111" cy="259045"/>
    <xdr:sp macro="" textlink="">
      <xdr:nvSpPr>
        <xdr:cNvPr id="100" name="n_4aveValue有形固定資産減価償却率">
          <a:extLst>
            <a:ext uri="{FF2B5EF4-FFF2-40B4-BE49-F238E27FC236}">
              <a16:creationId xmlns:a16="http://schemas.microsoft.com/office/drawing/2014/main" id="{FB6D3CFD-067D-4708-9086-62D6746B13AC}"/>
            </a:ext>
          </a:extLst>
        </xdr:cNvPr>
        <xdr:cNvSpPr txBox="1"/>
      </xdr:nvSpPr>
      <xdr:spPr>
        <a:xfrm>
          <a:off x="1562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140881</xdr:rowOff>
    </xdr:from>
    <xdr:ext cx="405111" cy="259045"/>
    <xdr:sp macro="" textlink="">
      <xdr:nvSpPr>
        <xdr:cNvPr id="101" name="n_1mainValue有形固定資産減価償却率">
          <a:extLst>
            <a:ext uri="{FF2B5EF4-FFF2-40B4-BE49-F238E27FC236}">
              <a16:creationId xmlns:a16="http://schemas.microsoft.com/office/drawing/2014/main" id="{ADBFB0D0-BBA2-4338-8F98-7B3C4E7F196A}"/>
            </a:ext>
          </a:extLst>
        </xdr:cNvPr>
        <xdr:cNvSpPr txBox="1"/>
      </xdr:nvSpPr>
      <xdr:spPr>
        <a:xfrm>
          <a:off x="3836044" y="622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112094</xdr:rowOff>
    </xdr:from>
    <xdr:ext cx="405111" cy="259045"/>
    <xdr:sp macro="" textlink="">
      <xdr:nvSpPr>
        <xdr:cNvPr id="102" name="n_2mainValue有形固定資産減価償却率">
          <a:extLst>
            <a:ext uri="{FF2B5EF4-FFF2-40B4-BE49-F238E27FC236}">
              <a16:creationId xmlns:a16="http://schemas.microsoft.com/office/drawing/2014/main" id="{1D3CB4FB-3D85-42E3-89BC-3D6E1831FA58}"/>
            </a:ext>
          </a:extLst>
        </xdr:cNvPr>
        <xdr:cNvSpPr txBox="1"/>
      </xdr:nvSpPr>
      <xdr:spPr>
        <a:xfrm>
          <a:off x="3086744" y="6198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95373</xdr:rowOff>
    </xdr:from>
    <xdr:ext cx="405111" cy="259045"/>
    <xdr:sp macro="" textlink="">
      <xdr:nvSpPr>
        <xdr:cNvPr id="103" name="n_3mainValue有形固定資産減価償却率">
          <a:extLst>
            <a:ext uri="{FF2B5EF4-FFF2-40B4-BE49-F238E27FC236}">
              <a16:creationId xmlns:a16="http://schemas.microsoft.com/office/drawing/2014/main" id="{9700ABDB-6A89-435C-80DA-03A8E7CED1B1}"/>
            </a:ext>
          </a:extLst>
        </xdr:cNvPr>
        <xdr:cNvSpPr txBox="1"/>
      </xdr:nvSpPr>
      <xdr:spPr>
        <a:xfrm>
          <a:off x="2324744" y="6353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71984</xdr:rowOff>
    </xdr:from>
    <xdr:ext cx="405111" cy="259045"/>
    <xdr:sp macro="" textlink="">
      <xdr:nvSpPr>
        <xdr:cNvPr id="104" name="n_4mainValue有形固定資産減価償却率">
          <a:extLst>
            <a:ext uri="{FF2B5EF4-FFF2-40B4-BE49-F238E27FC236}">
              <a16:creationId xmlns:a16="http://schemas.microsoft.com/office/drawing/2014/main" id="{9F68E069-14F9-40CB-9CBC-840E61D60911}"/>
            </a:ext>
          </a:extLst>
        </xdr:cNvPr>
        <xdr:cNvSpPr txBox="1"/>
      </xdr:nvSpPr>
      <xdr:spPr>
        <a:xfrm>
          <a:off x="1562744" y="6329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4DEFD422-811B-4C38-B7FA-555FC608F85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21C9BC1B-3EA4-493E-B557-AFDC9C9A89D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8617C2D5-9EE4-4497-A13B-D9401CCAC7A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707EF3F7-B6EE-432C-B7DE-693C2CAF3A1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58430EF0-4A8D-4CC1-878C-329EE245909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87BAFEDA-B4FA-4A68-B840-7586D6F1692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6BE3E074-51DD-45CE-AD07-743601BC7E8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1B3F429-D8B6-4688-905B-0E6EA9E8B60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C94D57AC-C11A-41FD-A90B-4F409C46209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3C2BE84B-6EB9-45FA-BAC9-CBE66AC1F5A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5453AE6D-4605-4C8D-9E5E-B6DA8DEB51D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28069686-A493-4E2B-871F-594AE870433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7237086E-ED45-4CB6-B1D7-53BF9DAFDEE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令和</a:t>
          </a:r>
          <a:r>
            <a:rPr kumimoji="1" lang="en-US" altLang="ja-JP" sz="1100" baseline="0">
              <a:latin typeface="ＭＳ Ｐゴシック" panose="020B0600070205080204" pitchFamily="50" charset="-128"/>
              <a:ea typeface="ＭＳ Ｐゴシック" panose="020B0600070205080204" pitchFamily="50" charset="-128"/>
            </a:rPr>
            <a:t>6</a:t>
          </a:r>
          <a:r>
            <a:rPr kumimoji="1" lang="ja-JP" altLang="en-US" sz="1100" baseline="0">
              <a:latin typeface="ＭＳ Ｐゴシック" panose="020B0600070205080204" pitchFamily="50" charset="-128"/>
              <a:ea typeface="ＭＳ Ｐゴシック" panose="020B0600070205080204" pitchFamily="50" charset="-128"/>
            </a:rPr>
            <a:t>年度の債務償還比率は</a:t>
          </a:r>
          <a:r>
            <a:rPr kumimoji="1" lang="en-US" altLang="ja-JP" sz="1100" baseline="0">
              <a:latin typeface="ＭＳ Ｐゴシック" panose="020B0600070205080204" pitchFamily="50" charset="-128"/>
              <a:ea typeface="ＭＳ Ｐゴシック" panose="020B0600070205080204" pitchFamily="50" charset="-128"/>
            </a:rPr>
            <a:t>537.9</a:t>
          </a:r>
          <a:r>
            <a:rPr kumimoji="1" lang="ja-JP" altLang="en-US" sz="1100" baseline="0">
              <a:latin typeface="ＭＳ Ｐゴシック" panose="020B0600070205080204" pitchFamily="50" charset="-128"/>
              <a:ea typeface="ＭＳ Ｐゴシック" panose="020B0600070205080204" pitchFamily="50" charset="-128"/>
            </a:rPr>
            <a:t>％で、前年度と比較すると</a:t>
          </a:r>
          <a:r>
            <a:rPr kumimoji="1" lang="en-US" altLang="ja-JP" sz="1100" baseline="0">
              <a:latin typeface="ＭＳ Ｐゴシック" panose="020B0600070205080204" pitchFamily="50" charset="-128"/>
              <a:ea typeface="ＭＳ Ｐゴシック" panose="020B0600070205080204" pitchFamily="50" charset="-128"/>
            </a:rPr>
            <a:t>12.5</a:t>
          </a:r>
          <a:r>
            <a:rPr kumimoji="1" lang="ja-JP" altLang="en-US" sz="1100" baseline="0">
              <a:latin typeface="ＭＳ Ｐゴシック" panose="020B0600070205080204" pitchFamily="50" charset="-128"/>
              <a:ea typeface="ＭＳ Ｐゴシック" panose="020B0600070205080204" pitchFamily="50" charset="-128"/>
            </a:rPr>
            <a:t>ポイント改善し、類似団体平均及び大分県平均を下回る水準となった。</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これは財政規律ガイドラインに基づく地方債発行額の抑制や繰上償還の実施に取り組んできた効果が表れているものと考えられる。</a:t>
          </a:r>
          <a:br>
            <a:rPr kumimoji="1" lang="ja-JP" altLang="en-US" sz="1100" baseline="0">
              <a:latin typeface="ＭＳ Ｐゴシック" panose="020B0600070205080204" pitchFamily="50" charset="-128"/>
              <a:ea typeface="ＭＳ Ｐゴシック" panose="020B0600070205080204" pitchFamily="50" charset="-128"/>
            </a:rPr>
          </a:br>
          <a:r>
            <a:rPr kumimoji="1" lang="ja-JP" altLang="en-US" sz="1100" baseline="0">
              <a:latin typeface="ＭＳ Ｐゴシック" panose="020B0600070205080204" pitchFamily="50" charset="-128"/>
              <a:ea typeface="ＭＳ Ｐゴシック" panose="020B0600070205080204" pitchFamily="50" charset="-128"/>
            </a:rPr>
            <a:t>　しかしながら、全国平均と比較すると依然として高い傾向にあることから、今後も引き続き公共事業の適正化による計画的な地方債の発行に努め、財政の健全化を図っていく必要がある。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175B1CD-AD77-4028-AC53-237D37830D2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F9DF5845-F2C2-4128-8A5F-B3AC1568527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55C25AF0-3E3B-450A-9499-337CD85BC5B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1" name="直線コネクタ 120">
          <a:extLst>
            <a:ext uri="{FF2B5EF4-FFF2-40B4-BE49-F238E27FC236}">
              <a16:creationId xmlns:a16="http://schemas.microsoft.com/office/drawing/2014/main" id="{AA881C0A-3830-46E3-9BC6-DEA6B3D25CA6}"/>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2" name="テキスト ボックス 121">
          <a:extLst>
            <a:ext uri="{FF2B5EF4-FFF2-40B4-BE49-F238E27FC236}">
              <a16:creationId xmlns:a16="http://schemas.microsoft.com/office/drawing/2014/main" id="{8CCCCAD5-32C2-43B3-A1EE-9800171A1C9B}"/>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3" name="直線コネクタ 122">
          <a:extLst>
            <a:ext uri="{FF2B5EF4-FFF2-40B4-BE49-F238E27FC236}">
              <a16:creationId xmlns:a16="http://schemas.microsoft.com/office/drawing/2014/main" id="{42E21085-FDD6-4944-97EF-F91E593D1C33}"/>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4" name="テキスト ボックス 123">
          <a:extLst>
            <a:ext uri="{FF2B5EF4-FFF2-40B4-BE49-F238E27FC236}">
              <a16:creationId xmlns:a16="http://schemas.microsoft.com/office/drawing/2014/main" id="{FC9EEF9E-6D1F-401F-8176-DF638A0174F7}"/>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5" name="直線コネクタ 124">
          <a:extLst>
            <a:ext uri="{FF2B5EF4-FFF2-40B4-BE49-F238E27FC236}">
              <a16:creationId xmlns:a16="http://schemas.microsoft.com/office/drawing/2014/main" id="{82157963-A5F3-4D80-9979-A0D330765A68}"/>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6" name="テキスト ボックス 125">
          <a:extLst>
            <a:ext uri="{FF2B5EF4-FFF2-40B4-BE49-F238E27FC236}">
              <a16:creationId xmlns:a16="http://schemas.microsoft.com/office/drawing/2014/main" id="{274407CF-B937-401E-B8D5-341AE206C7EF}"/>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7" name="直線コネクタ 126">
          <a:extLst>
            <a:ext uri="{FF2B5EF4-FFF2-40B4-BE49-F238E27FC236}">
              <a16:creationId xmlns:a16="http://schemas.microsoft.com/office/drawing/2014/main" id="{4F4A6792-A997-43B8-8169-B6B0F028D04A}"/>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8" name="テキスト ボックス 127">
          <a:extLst>
            <a:ext uri="{FF2B5EF4-FFF2-40B4-BE49-F238E27FC236}">
              <a16:creationId xmlns:a16="http://schemas.microsoft.com/office/drawing/2014/main" id="{C9715D05-3447-4293-8CF5-51DEDA2EA3EB}"/>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E77DF038-5F68-408E-8C9F-8B995676EC1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A46FBE9B-496A-4E16-87DE-B37BE5D4D75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1" name="直線コネクタ 130">
          <a:extLst>
            <a:ext uri="{FF2B5EF4-FFF2-40B4-BE49-F238E27FC236}">
              <a16:creationId xmlns:a16="http://schemas.microsoft.com/office/drawing/2014/main" id="{D9900C72-87D9-4461-8B63-717D92631B0E}"/>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2" name="債務償還比率最小値テキスト">
          <a:extLst>
            <a:ext uri="{FF2B5EF4-FFF2-40B4-BE49-F238E27FC236}">
              <a16:creationId xmlns:a16="http://schemas.microsoft.com/office/drawing/2014/main" id="{5B6C76EE-EBC4-4D7A-AAE1-F6EE04D2CFCA}"/>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3" name="直線コネクタ 132">
          <a:extLst>
            <a:ext uri="{FF2B5EF4-FFF2-40B4-BE49-F238E27FC236}">
              <a16:creationId xmlns:a16="http://schemas.microsoft.com/office/drawing/2014/main" id="{9470718E-7249-47AB-8239-8382C214E919}"/>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4" name="債務償還比率最大値テキスト">
          <a:extLst>
            <a:ext uri="{FF2B5EF4-FFF2-40B4-BE49-F238E27FC236}">
              <a16:creationId xmlns:a16="http://schemas.microsoft.com/office/drawing/2014/main" id="{A453185B-E2DE-4E05-BA84-311DFA6B03A3}"/>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5" name="直線コネクタ 134">
          <a:extLst>
            <a:ext uri="{FF2B5EF4-FFF2-40B4-BE49-F238E27FC236}">
              <a16:creationId xmlns:a16="http://schemas.microsoft.com/office/drawing/2014/main" id="{FBCA33A1-334F-4524-9F72-40E3A9AF424F}"/>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6" name="債務償還比率平均値テキスト">
          <a:extLst>
            <a:ext uri="{FF2B5EF4-FFF2-40B4-BE49-F238E27FC236}">
              <a16:creationId xmlns:a16="http://schemas.microsoft.com/office/drawing/2014/main" id="{107C609C-71BE-4B8A-8DC6-0D4296414B2A}"/>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7" name="フローチャート: 判断 136">
          <a:extLst>
            <a:ext uri="{FF2B5EF4-FFF2-40B4-BE49-F238E27FC236}">
              <a16:creationId xmlns:a16="http://schemas.microsoft.com/office/drawing/2014/main" id="{2D19C3D4-C4DD-4E1D-82F4-738EAB494153}"/>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8" name="フローチャート: 判断 137">
          <a:extLst>
            <a:ext uri="{FF2B5EF4-FFF2-40B4-BE49-F238E27FC236}">
              <a16:creationId xmlns:a16="http://schemas.microsoft.com/office/drawing/2014/main" id="{2DAB959B-05ED-4BD8-9FA4-BEC273426F3B}"/>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9" name="フローチャート: 判断 138">
          <a:extLst>
            <a:ext uri="{FF2B5EF4-FFF2-40B4-BE49-F238E27FC236}">
              <a16:creationId xmlns:a16="http://schemas.microsoft.com/office/drawing/2014/main" id="{E9B9AA94-2843-4480-8496-984A62A1A8A8}"/>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0" name="フローチャート: 判断 139">
          <a:extLst>
            <a:ext uri="{FF2B5EF4-FFF2-40B4-BE49-F238E27FC236}">
              <a16:creationId xmlns:a16="http://schemas.microsoft.com/office/drawing/2014/main" id="{828C8B83-0618-4A04-8A13-79CB2C4ACB1E}"/>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41" name="フローチャート: 判断 140">
          <a:extLst>
            <a:ext uri="{FF2B5EF4-FFF2-40B4-BE49-F238E27FC236}">
              <a16:creationId xmlns:a16="http://schemas.microsoft.com/office/drawing/2014/main" id="{5688C9D1-DED2-41AF-B9C7-9EC8A2EFF2A3}"/>
            </a:ext>
          </a:extLst>
        </xdr:cNvPr>
        <xdr:cNvSpPr/>
      </xdr:nvSpPr>
      <xdr:spPr>
        <a:xfrm>
          <a:off x="11747500" y="58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ED98363-3F29-474C-B7B4-1536CF8EB36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4F7D320F-627E-423B-BC9E-CF768400EBC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85664AB-72A9-4AEF-8C90-4115EEB7051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BC7A17DF-7EA8-4531-8A4F-F13C2D99C16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4066F51-2D5C-4113-BA16-E6046358F4B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54956</xdr:rowOff>
    </xdr:from>
    <xdr:to>
      <xdr:col>76</xdr:col>
      <xdr:colOff>73025</xdr:colOff>
      <xdr:row>29</xdr:row>
      <xdr:rowOff>156556</xdr:rowOff>
    </xdr:to>
    <xdr:sp macro="" textlink="">
      <xdr:nvSpPr>
        <xdr:cNvPr id="147" name="楕円 146">
          <a:extLst>
            <a:ext uri="{FF2B5EF4-FFF2-40B4-BE49-F238E27FC236}">
              <a16:creationId xmlns:a16="http://schemas.microsoft.com/office/drawing/2014/main" id="{22B59D19-BCF1-4AE0-9153-C6CE067D56F9}"/>
            </a:ext>
          </a:extLst>
        </xdr:cNvPr>
        <xdr:cNvSpPr/>
      </xdr:nvSpPr>
      <xdr:spPr>
        <a:xfrm>
          <a:off x="14744700" y="579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77833</xdr:rowOff>
    </xdr:from>
    <xdr:ext cx="469744" cy="259045"/>
    <xdr:sp macro="" textlink="">
      <xdr:nvSpPr>
        <xdr:cNvPr id="148" name="債務償還比率該当値テキスト">
          <a:extLst>
            <a:ext uri="{FF2B5EF4-FFF2-40B4-BE49-F238E27FC236}">
              <a16:creationId xmlns:a16="http://schemas.microsoft.com/office/drawing/2014/main" id="{D3F2CF89-5386-40AE-BAF2-8C3D78E5852C}"/>
            </a:ext>
          </a:extLst>
        </xdr:cNvPr>
        <xdr:cNvSpPr txBox="1"/>
      </xdr:nvSpPr>
      <xdr:spPr>
        <a:xfrm>
          <a:off x="14846300" y="564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65750</xdr:rowOff>
    </xdr:from>
    <xdr:to>
      <xdr:col>72</xdr:col>
      <xdr:colOff>123825</xdr:colOff>
      <xdr:row>29</xdr:row>
      <xdr:rowOff>167350</xdr:rowOff>
    </xdr:to>
    <xdr:sp macro="" textlink="">
      <xdr:nvSpPr>
        <xdr:cNvPr id="149" name="楕円 148">
          <a:extLst>
            <a:ext uri="{FF2B5EF4-FFF2-40B4-BE49-F238E27FC236}">
              <a16:creationId xmlns:a16="http://schemas.microsoft.com/office/drawing/2014/main" id="{97E52846-75CA-4EB0-B2A9-7D90354724BB}"/>
            </a:ext>
          </a:extLst>
        </xdr:cNvPr>
        <xdr:cNvSpPr/>
      </xdr:nvSpPr>
      <xdr:spPr>
        <a:xfrm>
          <a:off x="14033500" y="580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105756</xdr:rowOff>
    </xdr:from>
    <xdr:to>
      <xdr:col>76</xdr:col>
      <xdr:colOff>22225</xdr:colOff>
      <xdr:row>29</xdr:row>
      <xdr:rowOff>116550</xdr:rowOff>
    </xdr:to>
    <xdr:cxnSp macro="">
      <xdr:nvCxnSpPr>
        <xdr:cNvPr id="150" name="直線コネクタ 149">
          <a:extLst>
            <a:ext uri="{FF2B5EF4-FFF2-40B4-BE49-F238E27FC236}">
              <a16:creationId xmlns:a16="http://schemas.microsoft.com/office/drawing/2014/main" id="{6E4DB8C6-5F75-41D0-A03A-6B098EC45D15}"/>
            </a:ext>
          </a:extLst>
        </xdr:cNvPr>
        <xdr:cNvCxnSpPr/>
      </xdr:nvCxnSpPr>
      <xdr:spPr>
        <a:xfrm flipV="1">
          <a:off x="14084300" y="5849331"/>
          <a:ext cx="71120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115753</xdr:rowOff>
    </xdr:from>
    <xdr:to>
      <xdr:col>68</xdr:col>
      <xdr:colOff>123825</xdr:colOff>
      <xdr:row>30</xdr:row>
      <xdr:rowOff>45903</xdr:rowOff>
    </xdr:to>
    <xdr:sp macro="" textlink="">
      <xdr:nvSpPr>
        <xdr:cNvPr id="151" name="楕円 150">
          <a:extLst>
            <a:ext uri="{FF2B5EF4-FFF2-40B4-BE49-F238E27FC236}">
              <a16:creationId xmlns:a16="http://schemas.microsoft.com/office/drawing/2014/main" id="{319156C0-DFCD-4C8B-9D39-CB861E65F03C}"/>
            </a:ext>
          </a:extLst>
        </xdr:cNvPr>
        <xdr:cNvSpPr/>
      </xdr:nvSpPr>
      <xdr:spPr>
        <a:xfrm>
          <a:off x="13271500" y="585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116550</xdr:rowOff>
    </xdr:from>
    <xdr:to>
      <xdr:col>72</xdr:col>
      <xdr:colOff>73025</xdr:colOff>
      <xdr:row>29</xdr:row>
      <xdr:rowOff>166553</xdr:rowOff>
    </xdr:to>
    <xdr:cxnSp macro="">
      <xdr:nvCxnSpPr>
        <xdr:cNvPr id="152" name="直線コネクタ 151">
          <a:extLst>
            <a:ext uri="{FF2B5EF4-FFF2-40B4-BE49-F238E27FC236}">
              <a16:creationId xmlns:a16="http://schemas.microsoft.com/office/drawing/2014/main" id="{45076C02-0745-4AE1-BA7E-AECB720C6DC8}"/>
            </a:ext>
          </a:extLst>
        </xdr:cNvPr>
        <xdr:cNvCxnSpPr/>
      </xdr:nvCxnSpPr>
      <xdr:spPr>
        <a:xfrm flipV="1">
          <a:off x="13322300" y="5860125"/>
          <a:ext cx="762000" cy="5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58842</xdr:rowOff>
    </xdr:from>
    <xdr:to>
      <xdr:col>64</xdr:col>
      <xdr:colOff>123825</xdr:colOff>
      <xdr:row>29</xdr:row>
      <xdr:rowOff>160442</xdr:rowOff>
    </xdr:to>
    <xdr:sp macro="" textlink="">
      <xdr:nvSpPr>
        <xdr:cNvPr id="153" name="楕円 152">
          <a:extLst>
            <a:ext uri="{FF2B5EF4-FFF2-40B4-BE49-F238E27FC236}">
              <a16:creationId xmlns:a16="http://schemas.microsoft.com/office/drawing/2014/main" id="{8CF68102-33C4-4B3A-9822-9C25E5705288}"/>
            </a:ext>
          </a:extLst>
        </xdr:cNvPr>
        <xdr:cNvSpPr/>
      </xdr:nvSpPr>
      <xdr:spPr>
        <a:xfrm>
          <a:off x="12509500" y="580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109642</xdr:rowOff>
    </xdr:from>
    <xdr:to>
      <xdr:col>68</xdr:col>
      <xdr:colOff>73025</xdr:colOff>
      <xdr:row>29</xdr:row>
      <xdr:rowOff>166553</xdr:rowOff>
    </xdr:to>
    <xdr:cxnSp macro="">
      <xdr:nvCxnSpPr>
        <xdr:cNvPr id="154" name="直線コネクタ 153">
          <a:extLst>
            <a:ext uri="{FF2B5EF4-FFF2-40B4-BE49-F238E27FC236}">
              <a16:creationId xmlns:a16="http://schemas.microsoft.com/office/drawing/2014/main" id="{243AA8CE-BDBE-46D1-99A4-B96ACC8064E3}"/>
            </a:ext>
          </a:extLst>
        </xdr:cNvPr>
        <xdr:cNvCxnSpPr/>
      </xdr:nvCxnSpPr>
      <xdr:spPr>
        <a:xfrm>
          <a:off x="12560300" y="5853217"/>
          <a:ext cx="762000" cy="56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92497</xdr:rowOff>
    </xdr:from>
    <xdr:to>
      <xdr:col>60</xdr:col>
      <xdr:colOff>123825</xdr:colOff>
      <xdr:row>31</xdr:row>
      <xdr:rowOff>22647</xdr:rowOff>
    </xdr:to>
    <xdr:sp macro="" textlink="">
      <xdr:nvSpPr>
        <xdr:cNvPr id="155" name="楕円 154">
          <a:extLst>
            <a:ext uri="{FF2B5EF4-FFF2-40B4-BE49-F238E27FC236}">
              <a16:creationId xmlns:a16="http://schemas.microsoft.com/office/drawing/2014/main" id="{F4590815-D5D1-4FE1-B6D2-A61171CF5E2F}"/>
            </a:ext>
          </a:extLst>
        </xdr:cNvPr>
        <xdr:cNvSpPr/>
      </xdr:nvSpPr>
      <xdr:spPr>
        <a:xfrm>
          <a:off x="11747500" y="600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109642</xdr:rowOff>
    </xdr:from>
    <xdr:to>
      <xdr:col>64</xdr:col>
      <xdr:colOff>73025</xdr:colOff>
      <xdr:row>30</xdr:row>
      <xdr:rowOff>143297</xdr:rowOff>
    </xdr:to>
    <xdr:cxnSp macro="">
      <xdr:nvCxnSpPr>
        <xdr:cNvPr id="156" name="直線コネクタ 155">
          <a:extLst>
            <a:ext uri="{FF2B5EF4-FFF2-40B4-BE49-F238E27FC236}">
              <a16:creationId xmlns:a16="http://schemas.microsoft.com/office/drawing/2014/main" id="{1F60B942-7D40-4598-B4F4-5238F1A29909}"/>
            </a:ext>
          </a:extLst>
        </xdr:cNvPr>
        <xdr:cNvCxnSpPr/>
      </xdr:nvCxnSpPr>
      <xdr:spPr>
        <a:xfrm flipV="1">
          <a:off x="11798300" y="5853217"/>
          <a:ext cx="762000" cy="20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7" name="n_1aveValue債務償還比率">
          <a:extLst>
            <a:ext uri="{FF2B5EF4-FFF2-40B4-BE49-F238E27FC236}">
              <a16:creationId xmlns:a16="http://schemas.microsoft.com/office/drawing/2014/main" id="{81D98A1C-5C2B-4EFD-B6EE-A55E7E8F2FCA}"/>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8" name="n_2aveValue債務償還比率">
          <a:extLst>
            <a:ext uri="{FF2B5EF4-FFF2-40B4-BE49-F238E27FC236}">
              <a16:creationId xmlns:a16="http://schemas.microsoft.com/office/drawing/2014/main" id="{6DBC0BB7-721E-4FEE-81B0-9456272DF860}"/>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9" name="n_3aveValue債務償還比率">
          <a:extLst>
            <a:ext uri="{FF2B5EF4-FFF2-40B4-BE49-F238E27FC236}">
              <a16:creationId xmlns:a16="http://schemas.microsoft.com/office/drawing/2014/main" id="{44FFC9ED-0940-4BB6-98B4-949A8D81B196}"/>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38076</xdr:rowOff>
    </xdr:from>
    <xdr:ext cx="469744" cy="259045"/>
    <xdr:sp macro="" textlink="">
      <xdr:nvSpPr>
        <xdr:cNvPr id="160" name="n_4aveValue債務償還比率">
          <a:extLst>
            <a:ext uri="{FF2B5EF4-FFF2-40B4-BE49-F238E27FC236}">
              <a16:creationId xmlns:a16="http://schemas.microsoft.com/office/drawing/2014/main" id="{BA31B676-59AD-45FF-A1AD-1D24C6091CC7}"/>
            </a:ext>
          </a:extLst>
        </xdr:cNvPr>
        <xdr:cNvSpPr txBox="1"/>
      </xdr:nvSpPr>
      <xdr:spPr>
        <a:xfrm>
          <a:off x="11563427" y="5610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158477</xdr:rowOff>
    </xdr:from>
    <xdr:ext cx="469744" cy="259045"/>
    <xdr:sp macro="" textlink="">
      <xdr:nvSpPr>
        <xdr:cNvPr id="161" name="n_1mainValue債務償還比率">
          <a:extLst>
            <a:ext uri="{FF2B5EF4-FFF2-40B4-BE49-F238E27FC236}">
              <a16:creationId xmlns:a16="http://schemas.microsoft.com/office/drawing/2014/main" id="{CFBDE76E-DDCB-4992-8F73-E90FB6D77465}"/>
            </a:ext>
          </a:extLst>
        </xdr:cNvPr>
        <xdr:cNvSpPr txBox="1"/>
      </xdr:nvSpPr>
      <xdr:spPr>
        <a:xfrm>
          <a:off x="13836727" y="590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37030</xdr:rowOff>
    </xdr:from>
    <xdr:ext cx="469744" cy="259045"/>
    <xdr:sp macro="" textlink="">
      <xdr:nvSpPr>
        <xdr:cNvPr id="162" name="n_2mainValue債務償還比率">
          <a:extLst>
            <a:ext uri="{FF2B5EF4-FFF2-40B4-BE49-F238E27FC236}">
              <a16:creationId xmlns:a16="http://schemas.microsoft.com/office/drawing/2014/main" id="{ED3198D2-5C41-4D0B-BD7E-9A9A245B74A5}"/>
            </a:ext>
          </a:extLst>
        </xdr:cNvPr>
        <xdr:cNvSpPr txBox="1"/>
      </xdr:nvSpPr>
      <xdr:spPr>
        <a:xfrm>
          <a:off x="13087427" y="595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151569</xdr:rowOff>
    </xdr:from>
    <xdr:ext cx="469744" cy="259045"/>
    <xdr:sp macro="" textlink="">
      <xdr:nvSpPr>
        <xdr:cNvPr id="163" name="n_3mainValue債務償還比率">
          <a:extLst>
            <a:ext uri="{FF2B5EF4-FFF2-40B4-BE49-F238E27FC236}">
              <a16:creationId xmlns:a16="http://schemas.microsoft.com/office/drawing/2014/main" id="{C3208972-922B-4174-8F43-BE4E6098DA34}"/>
            </a:ext>
          </a:extLst>
        </xdr:cNvPr>
        <xdr:cNvSpPr txBox="1"/>
      </xdr:nvSpPr>
      <xdr:spPr>
        <a:xfrm>
          <a:off x="12325427" y="589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13774</xdr:rowOff>
    </xdr:from>
    <xdr:ext cx="469744" cy="259045"/>
    <xdr:sp macro="" textlink="">
      <xdr:nvSpPr>
        <xdr:cNvPr id="164" name="n_4mainValue債務償還比率">
          <a:extLst>
            <a:ext uri="{FF2B5EF4-FFF2-40B4-BE49-F238E27FC236}">
              <a16:creationId xmlns:a16="http://schemas.microsoft.com/office/drawing/2014/main" id="{698CB38A-02BB-4E54-8165-3BB4DE9D1892}"/>
            </a:ext>
          </a:extLst>
        </xdr:cNvPr>
        <xdr:cNvSpPr txBox="1"/>
      </xdr:nvSpPr>
      <xdr:spPr>
        <a:xfrm>
          <a:off x="11563427" y="61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CA0396F6-30CD-4B5D-86BE-B344B05B2C6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A046159-6060-4296-946D-D4E153D493A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39D4F3F9-9C8D-42D0-B318-67A5D090319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A7BCF96F-0556-4B0F-B2C7-90244C037AB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DF9E4C8-3147-4CA8-A6ED-14BA3DFC109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BDD1AC8F-0100-413B-B978-81ACF8C055D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AD5D45-3ED9-4E99-A8EA-7209F8BFE87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E29D67-B4F6-42B4-9C5F-7784EE2495B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CD3EEE-F398-4399-80FF-E6A6D628246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12528E-BF42-499D-A309-7A75F20EF84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大分県杵築市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F8D0B8-B4FF-4AC6-B2DE-68553B6DF19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548BE5-0522-450C-9378-518D733909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144343-7C6F-4490-90C8-D2EBD7CDF7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C4D0DA-A3B6-4078-A2D6-7A2A183D9DE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957F4B-C367-46F6-9748-63717CDC5FF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C2FF55-23EC-4B4B-8DF1-0ADCC90CB28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26,153
25,864
280.08
20,771,728
19,963,245
438,371
10,722,773
17,452,690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5C3552-0E62-4422-952F-0717210D3BF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D3CA434-1CCC-46BF-8F18-BFBBC41A085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2D9A70C-40CB-4A97-A0A2-C53E9CC846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B276B6-B372-4477-86FC-5A35DFEA9CA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D11CA77-0462-447B-B610-831B9FA2FB4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DADC09A-5087-45D9-98E0-7398A9DB348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4052440-08C9-47E3-ABEE-FC1F7D30E85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BB191D-D14E-4040-8B67-BEEFD64ED5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BD4A880-8BD8-4007-ADE0-9B117101D5A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6D60400-2B3A-4747-8EB5-46C47BCB043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461C374-8E93-4429-9CAE-DC8B8269365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882B01-46FD-4A85-96BF-40DAE6C342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73AE4C7-C099-471C-9466-F18077EC0DF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E978FB4-D5B5-4898-A000-D87932193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BD2645-D6C2-47B3-8E7B-63462368B74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53652F-EAFA-42F6-8E9F-F2A250EDE0E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A9D83B-C9EC-4915-B2F8-5EC75A968C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55013C2-0F22-4F12-9CA1-8468C249DDF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C248D6-4C01-4573-B278-73717F4301A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1CC8C0B-3043-4EE6-8959-67A7969A26F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DE6464-4A6D-4188-953B-A5B4450B5A5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DCFA2BE-1BF3-428B-8B54-275FA005427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6C5EE2-CF67-449F-BE1D-48AA30CD678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323879B-81A6-4E3B-8681-FB82AC30650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F01E974-A4AB-468E-8B3B-D476D76A795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16EA15-9748-47BD-9026-1FB82AF1847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64778D8-7143-4ABF-A9CF-F04F18359BF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FA6679-B8B0-48F3-89EF-D095A70ED8B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3C639B5-0D27-4780-BBC9-DD8099E454E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F5D133A-0B44-4C98-8328-B1AB8F795C6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9A5029-F6A7-4CB9-A256-A3DEC0093ED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9FD954-76C6-4C71-8ABD-D5227CD78B5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283BDAA-8FE1-42EB-8124-942A307926C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5E9F9A9-95EB-48EE-AD5C-212219A5934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63FE470-A946-462A-8055-5CE85B6CFDA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9F75563-23A3-4658-BAD6-9E66D8DB39D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FEB34D3-3217-4D72-8F8F-BCB8088CD48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64B7484-B84B-46F4-A6DA-ECB757190A3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23562AB-E249-460F-8A4F-E2482539CC8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E6FF76C-1711-4283-8DB7-139AD07DDB0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61AE115-91FC-445E-BB68-7B135662858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DEF5E13-2326-4487-BA80-B24A60C3B49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792C1A6-8DD1-4419-8F63-10CFCBC3D4A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0CCAF1F-950A-4B24-B483-B8B8498D8FC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D974716-8FDE-4A2B-ACDC-F2C527222B5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80A86142-880A-4BAD-86DA-D7B0CDCCBA3E}"/>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D2D3C4F7-4574-4333-81EC-F50B8237B13D}"/>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A0095E4E-F3A3-4C12-8165-2B48C5A1704A}"/>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6BEFB39C-3CC7-4E3C-B84C-F2AB81A76D8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89BE5371-17C5-415B-B6ED-01B6938A40C8}"/>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4CC8B85A-9698-44BB-AB9C-000343AD07AF}"/>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E1F134DA-B184-45CA-A4C3-A0418767D59C}"/>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D8459766-D863-4BA1-8192-03BD26E07836}"/>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6B13211D-E705-47FB-B9F1-120BBE2FDE85}"/>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E76552A-9FA8-4436-BAED-67480B687278}"/>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634AC0C5-7147-4413-82B4-2F3F48007748}"/>
            </a:ext>
          </a:extLst>
        </xdr:cNvPr>
        <xdr:cNvSpPr/>
      </xdr:nvSpPr>
      <xdr:spPr>
        <a:xfrm>
          <a:off x="1079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818863-7981-44E0-B8F0-047A4382BA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ADB007A-D043-4A44-AC81-46B338ABAC6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89D7964-2AED-483F-82D3-763FB2F34DC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D4F4DE1-E6FD-40A9-83DB-00EB32D68F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B7FBF18-5980-4F53-9F4A-7906DDF8040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73" name="楕円 72">
          <a:extLst>
            <a:ext uri="{FF2B5EF4-FFF2-40B4-BE49-F238E27FC236}">
              <a16:creationId xmlns:a16="http://schemas.microsoft.com/office/drawing/2014/main" id="{26B588A2-16BA-49AE-A69C-4F7C58E83793}"/>
            </a:ext>
          </a:extLst>
        </xdr:cNvPr>
        <xdr:cNvSpPr/>
      </xdr:nvSpPr>
      <xdr:spPr>
        <a:xfrm>
          <a:off x="45847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100982</xdr:rowOff>
    </xdr:from>
    <xdr:ext cx="405111" cy="259045"/>
    <xdr:sp macro="" textlink="">
      <xdr:nvSpPr>
        <xdr:cNvPr id="74" name="【道路】&#10;有形固定資産減価償却率該当値テキスト">
          <a:extLst>
            <a:ext uri="{FF2B5EF4-FFF2-40B4-BE49-F238E27FC236}">
              <a16:creationId xmlns:a16="http://schemas.microsoft.com/office/drawing/2014/main" id="{29220873-4587-4565-ABF7-1C230F9E24EA}"/>
            </a:ext>
          </a:extLst>
        </xdr:cNvPr>
        <xdr:cNvSpPr txBox="1"/>
      </xdr:nvSpPr>
      <xdr:spPr>
        <a:xfrm>
          <a:off x="4673600"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90170</xdr:rowOff>
    </xdr:from>
    <xdr:to>
      <xdr:col>20</xdr:col>
      <xdr:colOff>38100</xdr:colOff>
      <xdr:row>39</xdr:row>
      <xdr:rowOff>20320</xdr:rowOff>
    </xdr:to>
    <xdr:sp macro="" textlink="">
      <xdr:nvSpPr>
        <xdr:cNvPr id="75" name="楕円 74">
          <a:extLst>
            <a:ext uri="{FF2B5EF4-FFF2-40B4-BE49-F238E27FC236}">
              <a16:creationId xmlns:a16="http://schemas.microsoft.com/office/drawing/2014/main" id="{CE22C4EF-C3DF-44C9-B36A-223492DBBE8D}"/>
            </a:ext>
          </a:extLst>
        </xdr:cNvPr>
        <xdr:cNvSpPr/>
      </xdr:nvSpPr>
      <xdr:spPr>
        <a:xfrm>
          <a:off x="3746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140970</xdr:rowOff>
    </xdr:from>
    <xdr:to>
      <xdr:col>24</xdr:col>
      <xdr:colOff>63500</xdr:colOff>
      <xdr:row>39</xdr:row>
      <xdr:rowOff>1905</xdr:rowOff>
    </xdr:to>
    <xdr:cxnSp macro="">
      <xdr:nvCxnSpPr>
        <xdr:cNvPr id="76" name="直線コネクタ 75">
          <a:extLst>
            <a:ext uri="{FF2B5EF4-FFF2-40B4-BE49-F238E27FC236}">
              <a16:creationId xmlns:a16="http://schemas.microsoft.com/office/drawing/2014/main" id="{2415B712-FB98-49D3-99F7-2D76B7D21A14}"/>
            </a:ext>
          </a:extLst>
        </xdr:cNvPr>
        <xdr:cNvCxnSpPr/>
      </xdr:nvCxnSpPr>
      <xdr:spPr>
        <a:xfrm>
          <a:off x="3797300" y="66560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7" name="楕円 76">
          <a:extLst>
            <a:ext uri="{FF2B5EF4-FFF2-40B4-BE49-F238E27FC236}">
              <a16:creationId xmlns:a16="http://schemas.microsoft.com/office/drawing/2014/main" id="{3EEA86D8-A6F2-4D59-8FFE-71D490E9F76D}"/>
            </a:ext>
          </a:extLst>
        </xdr:cNvPr>
        <xdr:cNvSpPr/>
      </xdr:nvSpPr>
      <xdr:spPr>
        <a:xfrm>
          <a:off x="2857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140970</xdr:rowOff>
    </xdr:to>
    <xdr:cxnSp macro="">
      <xdr:nvCxnSpPr>
        <xdr:cNvPr id="78" name="直線コネクタ 77">
          <a:extLst>
            <a:ext uri="{FF2B5EF4-FFF2-40B4-BE49-F238E27FC236}">
              <a16:creationId xmlns:a16="http://schemas.microsoft.com/office/drawing/2014/main" id="{2736F8E9-F9C0-4932-862C-00B3CA781630}"/>
            </a:ext>
          </a:extLst>
        </xdr:cNvPr>
        <xdr:cNvCxnSpPr/>
      </xdr:nvCxnSpPr>
      <xdr:spPr>
        <a:xfrm>
          <a:off x="2908300" y="66255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162560</xdr:rowOff>
    </xdr:from>
    <xdr:to>
      <xdr:col>10</xdr:col>
      <xdr:colOff>165100</xdr:colOff>
      <xdr:row>40</xdr:row>
      <xdr:rowOff>92710</xdr:rowOff>
    </xdr:to>
    <xdr:sp macro="" textlink="">
      <xdr:nvSpPr>
        <xdr:cNvPr id="79" name="楕円 78">
          <a:extLst>
            <a:ext uri="{FF2B5EF4-FFF2-40B4-BE49-F238E27FC236}">
              <a16:creationId xmlns:a16="http://schemas.microsoft.com/office/drawing/2014/main" id="{1C5B2520-1704-49A7-BBB3-69A3173868F1}"/>
            </a:ext>
          </a:extLst>
        </xdr:cNvPr>
        <xdr:cNvSpPr/>
      </xdr:nvSpPr>
      <xdr:spPr>
        <a:xfrm>
          <a:off x="1968500" y="684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110490</xdr:rowOff>
    </xdr:from>
    <xdr:to>
      <xdr:col>15</xdr:col>
      <xdr:colOff>50800</xdr:colOff>
      <xdr:row>40</xdr:row>
      <xdr:rowOff>41910</xdr:rowOff>
    </xdr:to>
    <xdr:cxnSp macro="">
      <xdr:nvCxnSpPr>
        <xdr:cNvPr id="80" name="直線コネクタ 79">
          <a:extLst>
            <a:ext uri="{FF2B5EF4-FFF2-40B4-BE49-F238E27FC236}">
              <a16:creationId xmlns:a16="http://schemas.microsoft.com/office/drawing/2014/main" id="{74EC9B05-8AF6-4DA4-B973-288EB87D2BAA}"/>
            </a:ext>
          </a:extLst>
        </xdr:cNvPr>
        <xdr:cNvCxnSpPr/>
      </xdr:nvCxnSpPr>
      <xdr:spPr>
        <a:xfrm flipV="1">
          <a:off x="2019300" y="662559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133985</xdr:rowOff>
    </xdr:from>
    <xdr:to>
      <xdr:col>6</xdr:col>
      <xdr:colOff>38100</xdr:colOff>
      <xdr:row>40</xdr:row>
      <xdr:rowOff>64135</xdr:rowOff>
    </xdr:to>
    <xdr:sp macro="" textlink="">
      <xdr:nvSpPr>
        <xdr:cNvPr id="81" name="楕円 80">
          <a:extLst>
            <a:ext uri="{FF2B5EF4-FFF2-40B4-BE49-F238E27FC236}">
              <a16:creationId xmlns:a16="http://schemas.microsoft.com/office/drawing/2014/main" id="{B497EB6B-2B82-4BAF-8EA2-2DA50AEA0C07}"/>
            </a:ext>
          </a:extLst>
        </xdr:cNvPr>
        <xdr:cNvSpPr/>
      </xdr:nvSpPr>
      <xdr:spPr>
        <a:xfrm>
          <a:off x="1079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13335</xdr:rowOff>
    </xdr:from>
    <xdr:to>
      <xdr:col>10</xdr:col>
      <xdr:colOff>114300</xdr:colOff>
      <xdr:row>40</xdr:row>
      <xdr:rowOff>41910</xdr:rowOff>
    </xdr:to>
    <xdr:cxnSp macro="">
      <xdr:nvCxnSpPr>
        <xdr:cNvPr id="82" name="直線コネクタ 81">
          <a:extLst>
            <a:ext uri="{FF2B5EF4-FFF2-40B4-BE49-F238E27FC236}">
              <a16:creationId xmlns:a16="http://schemas.microsoft.com/office/drawing/2014/main" id="{88C48AE5-2A63-4A8F-A028-CBE5844CC008}"/>
            </a:ext>
          </a:extLst>
        </xdr:cNvPr>
        <xdr:cNvCxnSpPr/>
      </xdr:nvCxnSpPr>
      <xdr:spPr>
        <a:xfrm>
          <a:off x="1130300" y="68713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C971CC3F-84A0-43F2-B796-07DC35C8F881}"/>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E0DCE4B4-093C-42E5-8444-0302D9EBDA2B}"/>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42B5BC1F-3CCF-4F96-B2CA-06FA0EA311CF}"/>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2AB64BCD-D66D-49DD-8173-7C95EED1AC69}"/>
            </a:ext>
          </a:extLst>
        </xdr:cNvPr>
        <xdr:cNvSpPr txBox="1"/>
      </xdr:nvSpPr>
      <xdr:spPr>
        <a:xfrm>
          <a:off x="927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11447</xdr:rowOff>
    </xdr:from>
    <xdr:ext cx="405111" cy="259045"/>
    <xdr:sp macro="" textlink="">
      <xdr:nvSpPr>
        <xdr:cNvPr id="87" name="n_1mainValue【道路】&#10;有形固定資産減価償却率">
          <a:extLst>
            <a:ext uri="{FF2B5EF4-FFF2-40B4-BE49-F238E27FC236}">
              <a16:creationId xmlns:a16="http://schemas.microsoft.com/office/drawing/2014/main" id="{919BF2F5-ED5C-43CD-B3CB-CBB7122D11DC}"/>
            </a:ext>
          </a:extLst>
        </xdr:cNvPr>
        <xdr:cNvSpPr txBox="1"/>
      </xdr:nvSpPr>
      <xdr:spPr>
        <a:xfrm>
          <a:off x="35820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152417</xdr:rowOff>
    </xdr:from>
    <xdr:ext cx="405111" cy="259045"/>
    <xdr:sp macro="" textlink="">
      <xdr:nvSpPr>
        <xdr:cNvPr id="88" name="n_2mainValue【道路】&#10;有形固定資産減価償却率">
          <a:extLst>
            <a:ext uri="{FF2B5EF4-FFF2-40B4-BE49-F238E27FC236}">
              <a16:creationId xmlns:a16="http://schemas.microsoft.com/office/drawing/2014/main" id="{FCDCCD54-E0BF-4A9D-9F58-F5D0FB462EE5}"/>
            </a:ext>
          </a:extLst>
        </xdr:cNvPr>
        <xdr:cNvSpPr txBox="1"/>
      </xdr:nvSpPr>
      <xdr:spPr>
        <a:xfrm>
          <a:off x="2705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83837</xdr:rowOff>
    </xdr:from>
    <xdr:ext cx="405111" cy="259045"/>
    <xdr:sp macro="" textlink="">
      <xdr:nvSpPr>
        <xdr:cNvPr id="89" name="n_3mainValue【道路】&#10;有形固定資産減価償却率">
          <a:extLst>
            <a:ext uri="{FF2B5EF4-FFF2-40B4-BE49-F238E27FC236}">
              <a16:creationId xmlns:a16="http://schemas.microsoft.com/office/drawing/2014/main" id="{58D22C7A-C34D-4642-9E5B-B6FF05CAE240}"/>
            </a:ext>
          </a:extLst>
        </xdr:cNvPr>
        <xdr:cNvSpPr txBox="1"/>
      </xdr:nvSpPr>
      <xdr:spPr>
        <a:xfrm>
          <a:off x="1816744"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55262</xdr:rowOff>
    </xdr:from>
    <xdr:ext cx="405111" cy="259045"/>
    <xdr:sp macro="" textlink="">
      <xdr:nvSpPr>
        <xdr:cNvPr id="90" name="n_4mainValue【道路】&#10;有形固定資産減価償却率">
          <a:extLst>
            <a:ext uri="{FF2B5EF4-FFF2-40B4-BE49-F238E27FC236}">
              <a16:creationId xmlns:a16="http://schemas.microsoft.com/office/drawing/2014/main" id="{ED5FD6D4-387F-4A6C-906D-B28ACBA15D00}"/>
            </a:ext>
          </a:extLst>
        </xdr:cNvPr>
        <xdr:cNvSpPr txBox="1"/>
      </xdr:nvSpPr>
      <xdr:spPr>
        <a:xfrm>
          <a:off x="9277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A33EA2B-6364-46C4-8D99-1D6B10236BD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A2449BC-50D3-4058-BED6-9B80F7A52F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397678C-46AA-43B0-AD1C-AFFE68129D3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3014419-361B-454D-84E4-65E3A43EAF2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0ADCB9A-8E2D-4EF7-807F-CFBC4194903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83E5D28-566A-4831-A7B8-79F5FDEA1B6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1677D37-3DF9-4288-8201-F67ED91FFED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58E9FD2-439F-46B3-8B9F-C1252FBFD94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3D6C495-488B-4385-AF8A-E2DD507281B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52FBEAD-456E-4C08-91A7-FFAE732432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703F6F9-D198-4EFF-A405-9712036C1A4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40BC6A5-E3A8-4E91-A679-A4C89F07427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E8BC9CD-4923-49D1-BB10-AB8B6E5670A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A7CC3B7-E621-445B-96CB-A722B08590D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C5A86A5-C241-442E-8A4F-55DD3BC30BC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9AC57D5-0746-44A8-8875-62AFFA7384A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7362116-7EAD-4C16-B43C-C5C8ECDE9CC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F3C7E29-EB94-4368-8CBD-7D016D7EAE3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AD3C58D-5CD3-4DC1-B68D-D76904284A1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EAF6FCF-E5D3-4484-8401-2B511D1EA20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B3D3486-745E-473A-AC80-DC338461CDB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3E5E856-0DC5-4C63-88BA-A830942B0121}"/>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502C9A8-3B70-4463-BD38-40E5835DFEA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A2B5E57-5FD3-4320-83D1-AAF95328092D}"/>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5564A338-4ACB-4D1F-89D1-8B5E9F8D864E}"/>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DF825919-BC95-401E-B30B-BC855C881008}"/>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BCA3B255-A990-448C-A09A-246747B94273}"/>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7C97493-0DBE-4B15-9D78-8553DE53FA45}"/>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FB5BAA73-280D-4137-8368-8FA0402CBB2E}"/>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F321D3E5-AF89-4F32-9304-55DEDF7AA52A}"/>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7A1D8D45-D6FA-419F-B0CA-7A37C7E24E9F}"/>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C3E66424-E569-4A52-B6EA-60A838A1A96C}"/>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188517EE-521B-4013-B022-13860F9D8B9E}"/>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6DF1A119-C4FB-450E-95C4-00CB4E224BDD}"/>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EA117BF-694E-47A5-9C98-F9BE9661226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D802EC7-36B3-4F0D-BF3C-D683A72D16F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EDF813C-817F-4A55-BF78-F4419C32EEC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9BEDAD0-C43D-4974-A807-026A7595CB7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89DFA66-983B-4130-8C64-100A55E8169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66777</xdr:rowOff>
    </xdr:from>
    <xdr:to>
      <xdr:col>55</xdr:col>
      <xdr:colOff>50800</xdr:colOff>
      <xdr:row>37</xdr:row>
      <xdr:rowOff>168377</xdr:rowOff>
    </xdr:to>
    <xdr:sp macro="" textlink="">
      <xdr:nvSpPr>
        <xdr:cNvPr id="130" name="楕円 129">
          <a:extLst>
            <a:ext uri="{FF2B5EF4-FFF2-40B4-BE49-F238E27FC236}">
              <a16:creationId xmlns:a16="http://schemas.microsoft.com/office/drawing/2014/main" id="{363649E1-C9FB-471C-AC33-6BDC20AFA938}"/>
            </a:ext>
          </a:extLst>
        </xdr:cNvPr>
        <xdr:cNvSpPr/>
      </xdr:nvSpPr>
      <xdr:spPr>
        <a:xfrm>
          <a:off x="10426700" y="641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89654</xdr:rowOff>
    </xdr:from>
    <xdr:ext cx="534377" cy="259045"/>
    <xdr:sp macro="" textlink="">
      <xdr:nvSpPr>
        <xdr:cNvPr id="131" name="【道路】&#10;一人当たり延長該当値テキスト">
          <a:extLst>
            <a:ext uri="{FF2B5EF4-FFF2-40B4-BE49-F238E27FC236}">
              <a16:creationId xmlns:a16="http://schemas.microsoft.com/office/drawing/2014/main" id="{22E155A3-B4D5-4935-9735-46602201E9A3}"/>
            </a:ext>
          </a:extLst>
        </xdr:cNvPr>
        <xdr:cNvSpPr txBox="1"/>
      </xdr:nvSpPr>
      <xdr:spPr>
        <a:xfrm>
          <a:off x="10515600" y="626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82626</xdr:rowOff>
    </xdr:from>
    <xdr:to>
      <xdr:col>50</xdr:col>
      <xdr:colOff>165100</xdr:colOff>
      <xdr:row>38</xdr:row>
      <xdr:rowOff>12776</xdr:rowOff>
    </xdr:to>
    <xdr:sp macro="" textlink="">
      <xdr:nvSpPr>
        <xdr:cNvPr id="132" name="楕円 131">
          <a:extLst>
            <a:ext uri="{FF2B5EF4-FFF2-40B4-BE49-F238E27FC236}">
              <a16:creationId xmlns:a16="http://schemas.microsoft.com/office/drawing/2014/main" id="{CAF343B6-D788-48DE-9906-486019E9F184}"/>
            </a:ext>
          </a:extLst>
        </xdr:cNvPr>
        <xdr:cNvSpPr/>
      </xdr:nvSpPr>
      <xdr:spPr>
        <a:xfrm>
          <a:off x="9588500" y="642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117577</xdr:rowOff>
    </xdr:from>
    <xdr:to>
      <xdr:col>55</xdr:col>
      <xdr:colOff>0</xdr:colOff>
      <xdr:row>37</xdr:row>
      <xdr:rowOff>133426</xdr:rowOff>
    </xdr:to>
    <xdr:cxnSp macro="">
      <xdr:nvCxnSpPr>
        <xdr:cNvPr id="133" name="直線コネクタ 132">
          <a:extLst>
            <a:ext uri="{FF2B5EF4-FFF2-40B4-BE49-F238E27FC236}">
              <a16:creationId xmlns:a16="http://schemas.microsoft.com/office/drawing/2014/main" id="{A6350021-73A7-4318-A00E-66F56BDB22B2}"/>
            </a:ext>
          </a:extLst>
        </xdr:cNvPr>
        <xdr:cNvCxnSpPr/>
      </xdr:nvCxnSpPr>
      <xdr:spPr>
        <a:xfrm flipV="1">
          <a:off x="9639300" y="6461227"/>
          <a:ext cx="838200" cy="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98476</xdr:rowOff>
    </xdr:from>
    <xdr:to>
      <xdr:col>46</xdr:col>
      <xdr:colOff>38100</xdr:colOff>
      <xdr:row>38</xdr:row>
      <xdr:rowOff>28626</xdr:rowOff>
    </xdr:to>
    <xdr:sp macro="" textlink="">
      <xdr:nvSpPr>
        <xdr:cNvPr id="134" name="楕円 133">
          <a:extLst>
            <a:ext uri="{FF2B5EF4-FFF2-40B4-BE49-F238E27FC236}">
              <a16:creationId xmlns:a16="http://schemas.microsoft.com/office/drawing/2014/main" id="{72442887-05C1-4093-9168-19B89B5F5D35}"/>
            </a:ext>
          </a:extLst>
        </xdr:cNvPr>
        <xdr:cNvSpPr/>
      </xdr:nvSpPr>
      <xdr:spPr>
        <a:xfrm>
          <a:off x="8699500" y="644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133426</xdr:rowOff>
    </xdr:from>
    <xdr:to>
      <xdr:col>50</xdr:col>
      <xdr:colOff>114300</xdr:colOff>
      <xdr:row>37</xdr:row>
      <xdr:rowOff>149276</xdr:rowOff>
    </xdr:to>
    <xdr:cxnSp macro="">
      <xdr:nvCxnSpPr>
        <xdr:cNvPr id="135" name="直線コネクタ 134">
          <a:extLst>
            <a:ext uri="{FF2B5EF4-FFF2-40B4-BE49-F238E27FC236}">
              <a16:creationId xmlns:a16="http://schemas.microsoft.com/office/drawing/2014/main" id="{294CB884-F18C-4502-9C60-EBDEF02D979A}"/>
            </a:ext>
          </a:extLst>
        </xdr:cNvPr>
        <xdr:cNvCxnSpPr/>
      </xdr:nvCxnSpPr>
      <xdr:spPr>
        <a:xfrm flipV="1">
          <a:off x="8750300" y="6477076"/>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110001</xdr:rowOff>
    </xdr:from>
    <xdr:to>
      <xdr:col>41</xdr:col>
      <xdr:colOff>101600</xdr:colOff>
      <xdr:row>38</xdr:row>
      <xdr:rowOff>40151</xdr:rowOff>
    </xdr:to>
    <xdr:sp macro="" textlink="">
      <xdr:nvSpPr>
        <xdr:cNvPr id="136" name="楕円 135">
          <a:extLst>
            <a:ext uri="{FF2B5EF4-FFF2-40B4-BE49-F238E27FC236}">
              <a16:creationId xmlns:a16="http://schemas.microsoft.com/office/drawing/2014/main" id="{D1B965D7-CCEF-4FAE-97F7-BE3BA2A5BC06}"/>
            </a:ext>
          </a:extLst>
        </xdr:cNvPr>
        <xdr:cNvSpPr/>
      </xdr:nvSpPr>
      <xdr:spPr>
        <a:xfrm>
          <a:off x="7810500" y="645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149276</xdr:rowOff>
    </xdr:from>
    <xdr:to>
      <xdr:col>45</xdr:col>
      <xdr:colOff>177800</xdr:colOff>
      <xdr:row>37</xdr:row>
      <xdr:rowOff>160801</xdr:rowOff>
    </xdr:to>
    <xdr:cxnSp macro="">
      <xdr:nvCxnSpPr>
        <xdr:cNvPr id="137" name="直線コネクタ 136">
          <a:extLst>
            <a:ext uri="{FF2B5EF4-FFF2-40B4-BE49-F238E27FC236}">
              <a16:creationId xmlns:a16="http://schemas.microsoft.com/office/drawing/2014/main" id="{21845543-BF96-43BB-9D0C-7C65EC1D2452}"/>
            </a:ext>
          </a:extLst>
        </xdr:cNvPr>
        <xdr:cNvCxnSpPr/>
      </xdr:nvCxnSpPr>
      <xdr:spPr>
        <a:xfrm flipV="1">
          <a:off x="7861300" y="6492926"/>
          <a:ext cx="889000" cy="1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126289</xdr:rowOff>
    </xdr:from>
    <xdr:to>
      <xdr:col>36</xdr:col>
      <xdr:colOff>165100</xdr:colOff>
      <xdr:row>38</xdr:row>
      <xdr:rowOff>56438</xdr:rowOff>
    </xdr:to>
    <xdr:sp macro="" textlink="">
      <xdr:nvSpPr>
        <xdr:cNvPr id="138" name="楕円 137">
          <a:extLst>
            <a:ext uri="{FF2B5EF4-FFF2-40B4-BE49-F238E27FC236}">
              <a16:creationId xmlns:a16="http://schemas.microsoft.com/office/drawing/2014/main" id="{32216DD4-16B6-4A9A-99CB-2CBAFCE57811}"/>
            </a:ext>
          </a:extLst>
        </xdr:cNvPr>
        <xdr:cNvSpPr/>
      </xdr:nvSpPr>
      <xdr:spPr>
        <a:xfrm>
          <a:off x="6921500" y="646993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160801</xdr:rowOff>
    </xdr:from>
    <xdr:to>
      <xdr:col>41</xdr:col>
      <xdr:colOff>50800</xdr:colOff>
      <xdr:row>38</xdr:row>
      <xdr:rowOff>5638</xdr:rowOff>
    </xdr:to>
    <xdr:cxnSp macro="">
      <xdr:nvCxnSpPr>
        <xdr:cNvPr id="139" name="直線コネクタ 138">
          <a:extLst>
            <a:ext uri="{FF2B5EF4-FFF2-40B4-BE49-F238E27FC236}">
              <a16:creationId xmlns:a16="http://schemas.microsoft.com/office/drawing/2014/main" id="{0BBE5E4A-2456-4697-A7E5-CBE0AD5DE5B1}"/>
            </a:ext>
          </a:extLst>
        </xdr:cNvPr>
        <xdr:cNvCxnSpPr/>
      </xdr:nvCxnSpPr>
      <xdr:spPr>
        <a:xfrm flipV="1">
          <a:off x="6972300" y="6504451"/>
          <a:ext cx="889000" cy="1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B23A7C64-0681-4A4A-B39E-C42C1990EC58}"/>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C7A80689-F1C5-4468-A074-A2E85C6945AA}"/>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74A2D632-EDA0-4C80-AE64-7DAF522C6F44}"/>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3" name="n_4aveValue【道路】&#10;一人当たり延長">
          <a:extLst>
            <a:ext uri="{FF2B5EF4-FFF2-40B4-BE49-F238E27FC236}">
              <a16:creationId xmlns:a16="http://schemas.microsoft.com/office/drawing/2014/main" id="{013049E1-119E-40B8-8B9B-7B0797572F7D}"/>
            </a:ext>
          </a:extLst>
        </xdr:cNvPr>
        <xdr:cNvSpPr txBox="1"/>
      </xdr:nvSpPr>
      <xdr:spPr>
        <a:xfrm>
          <a:off x="6705111" y="666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29303</xdr:rowOff>
    </xdr:from>
    <xdr:ext cx="534377" cy="259045"/>
    <xdr:sp macro="" textlink="">
      <xdr:nvSpPr>
        <xdr:cNvPr id="144" name="n_1mainValue【道路】&#10;一人当たり延長">
          <a:extLst>
            <a:ext uri="{FF2B5EF4-FFF2-40B4-BE49-F238E27FC236}">
              <a16:creationId xmlns:a16="http://schemas.microsoft.com/office/drawing/2014/main" id="{B83D8490-A116-4AF5-BFB7-E3EB2B15EBB1}"/>
            </a:ext>
          </a:extLst>
        </xdr:cNvPr>
        <xdr:cNvSpPr txBox="1"/>
      </xdr:nvSpPr>
      <xdr:spPr>
        <a:xfrm>
          <a:off x="9359411" y="620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45153</xdr:rowOff>
    </xdr:from>
    <xdr:ext cx="534377" cy="259045"/>
    <xdr:sp macro="" textlink="">
      <xdr:nvSpPr>
        <xdr:cNvPr id="145" name="n_2mainValue【道路】&#10;一人当たり延長">
          <a:extLst>
            <a:ext uri="{FF2B5EF4-FFF2-40B4-BE49-F238E27FC236}">
              <a16:creationId xmlns:a16="http://schemas.microsoft.com/office/drawing/2014/main" id="{290D1F33-D88F-49F8-A9E9-4D6E9A54CCE1}"/>
            </a:ext>
          </a:extLst>
        </xdr:cNvPr>
        <xdr:cNvSpPr txBox="1"/>
      </xdr:nvSpPr>
      <xdr:spPr>
        <a:xfrm>
          <a:off x="8483111" y="6217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56678</xdr:rowOff>
    </xdr:from>
    <xdr:ext cx="534377" cy="259045"/>
    <xdr:sp macro="" textlink="">
      <xdr:nvSpPr>
        <xdr:cNvPr id="146" name="n_3mainValue【道路】&#10;一人当たり延長">
          <a:extLst>
            <a:ext uri="{FF2B5EF4-FFF2-40B4-BE49-F238E27FC236}">
              <a16:creationId xmlns:a16="http://schemas.microsoft.com/office/drawing/2014/main" id="{7B84243B-B4C2-4BB0-9B8E-1C0530E6B88B}"/>
            </a:ext>
          </a:extLst>
        </xdr:cNvPr>
        <xdr:cNvSpPr txBox="1"/>
      </xdr:nvSpPr>
      <xdr:spPr>
        <a:xfrm>
          <a:off x="7594111" y="622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72966</xdr:rowOff>
    </xdr:from>
    <xdr:ext cx="534377" cy="259045"/>
    <xdr:sp macro="" textlink="">
      <xdr:nvSpPr>
        <xdr:cNvPr id="147" name="n_4mainValue【道路】&#10;一人当たり延長">
          <a:extLst>
            <a:ext uri="{FF2B5EF4-FFF2-40B4-BE49-F238E27FC236}">
              <a16:creationId xmlns:a16="http://schemas.microsoft.com/office/drawing/2014/main" id="{BB366FA0-EFEC-4844-AC38-3CE412444D20}"/>
            </a:ext>
          </a:extLst>
        </xdr:cNvPr>
        <xdr:cNvSpPr txBox="1"/>
      </xdr:nvSpPr>
      <xdr:spPr>
        <a:xfrm>
          <a:off x="6705111" y="6245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EEED362-76BA-4323-8116-105AF82871F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3969090-15E8-4E32-8CD8-9B0293DF110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F96A645-92D2-4359-9C6F-F9A00BD483D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8A419DC-25FA-4469-BE08-FE8DBEF734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82E6087-F8B1-4C94-93D8-A7A613E90EC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FA2ED41-C138-46F6-8241-28F41329E7C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B7A33B9-7495-43A1-BB77-89E4374E97D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AD19DE4-9A28-40B2-9C9E-CCD1E8FE405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BF6996F-4BEF-406C-BC81-67FD3CBBE74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F6A41E0-060A-48D3-B64D-BC75EBE042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6027001-6440-47C0-87DB-A2C779818CF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3AC4855-495F-43AA-B240-C34897957B5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D471017-D44D-4556-AF0A-70229BA713D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62452F34-BE28-459C-B60C-F70156BED95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1248250-04C1-4E66-9FCF-838B51DF7EC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DA09480-0507-4AC2-9881-9E070CB1E23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18F6D28-D6B1-4B40-ADFB-6EE989677EE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38B6BF0-BCFB-468D-8808-EAD0C9426CF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161BC01-C2FE-4621-818F-0A6C3A031B1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62E130ED-6D4E-44BD-BC74-04BC3F62729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4E36A04-B134-4CB9-8DBE-3D6657B1BBD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6591D3EE-25A8-42A6-956C-65BC1F96989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2942BE1-2F33-4AB6-854A-4AF53A9B32C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2371CCE-3CD2-4A90-B2D8-F53E70274BB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BC7FC96E-C19F-4915-B581-59314AC119E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5A1C429E-9304-4A59-B504-E50D9EE090B2}"/>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B31DD5C-1390-49E5-BA71-069FDE2A3E32}"/>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30A43C1C-32CF-4C4C-A533-843AF62FCD18}"/>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722AFDD-996E-47B7-8347-1F4E699F07FE}"/>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289072AF-3C17-41D6-AE83-D384F01B1589}"/>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6323A21-667E-4DBE-A334-A598E4E1DBA9}"/>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BD43FF72-6341-440B-BFD2-2846DE4154C6}"/>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BA446FD5-50AA-4F64-8AB9-0F0699635D2B}"/>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ED66E38A-29EA-4AE4-BE20-6F21A5FB9018}"/>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673E813-B87F-4B34-A1AC-0D9AB93B081A}"/>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a:extLst>
            <a:ext uri="{FF2B5EF4-FFF2-40B4-BE49-F238E27FC236}">
              <a16:creationId xmlns:a16="http://schemas.microsoft.com/office/drawing/2014/main" id="{AC82A86C-D3C0-4E9C-B1D9-893BFFE86761}"/>
            </a:ext>
          </a:extLst>
        </xdr:cNvPr>
        <xdr:cNvSpPr/>
      </xdr:nvSpPr>
      <xdr:spPr>
        <a:xfrm>
          <a:off x="1079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899752-9F07-44AF-97E6-C8D3EFE03CC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21AE13-880D-415A-B8FE-132400CAD8B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F26CE04-2A61-4A1E-9B0D-F656644ECC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B6E9241-F7F0-40E1-8176-5BFD6A09494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00036E4-466A-449C-8345-B69750CDD99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112485</xdr:rowOff>
    </xdr:from>
    <xdr:to>
      <xdr:col>24</xdr:col>
      <xdr:colOff>114300</xdr:colOff>
      <xdr:row>63</xdr:row>
      <xdr:rowOff>42635</xdr:rowOff>
    </xdr:to>
    <xdr:sp macro="" textlink="">
      <xdr:nvSpPr>
        <xdr:cNvPr id="189" name="楕円 188">
          <a:extLst>
            <a:ext uri="{FF2B5EF4-FFF2-40B4-BE49-F238E27FC236}">
              <a16:creationId xmlns:a16="http://schemas.microsoft.com/office/drawing/2014/main" id="{5B10B086-47AB-4109-AB5A-053F4B713287}"/>
            </a:ext>
          </a:extLst>
        </xdr:cNvPr>
        <xdr:cNvSpPr/>
      </xdr:nvSpPr>
      <xdr:spPr>
        <a:xfrm>
          <a:off x="45847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90912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5EA229A-AD3F-4CE2-9761-1BD88CEF47CA}"/>
            </a:ext>
          </a:extLst>
        </xdr:cNvPr>
        <xdr:cNvSpPr txBox="1"/>
      </xdr:nvSpPr>
      <xdr:spPr>
        <a:xfrm>
          <a:off x="4673600"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169635</xdr:rowOff>
    </xdr:from>
    <xdr:to>
      <xdr:col>20</xdr:col>
      <xdr:colOff>38100</xdr:colOff>
      <xdr:row>63</xdr:row>
      <xdr:rowOff>99785</xdr:rowOff>
    </xdr:to>
    <xdr:sp macro="" textlink="">
      <xdr:nvSpPr>
        <xdr:cNvPr id="191" name="楕円 190">
          <a:extLst>
            <a:ext uri="{FF2B5EF4-FFF2-40B4-BE49-F238E27FC236}">
              <a16:creationId xmlns:a16="http://schemas.microsoft.com/office/drawing/2014/main" id="{8623B3A8-C2C7-404D-93E7-4038BF60294A}"/>
            </a:ext>
          </a:extLst>
        </xdr:cNvPr>
        <xdr:cNvSpPr/>
      </xdr:nvSpPr>
      <xdr:spPr>
        <a:xfrm>
          <a:off x="3746500" y="107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163285</xdr:rowOff>
    </xdr:from>
    <xdr:to>
      <xdr:col>24</xdr:col>
      <xdr:colOff>63500</xdr:colOff>
      <xdr:row>63</xdr:row>
      <xdr:rowOff>48985</xdr:rowOff>
    </xdr:to>
    <xdr:cxnSp macro="">
      <xdr:nvCxnSpPr>
        <xdr:cNvPr id="192" name="直線コネクタ 191">
          <a:extLst>
            <a:ext uri="{FF2B5EF4-FFF2-40B4-BE49-F238E27FC236}">
              <a16:creationId xmlns:a16="http://schemas.microsoft.com/office/drawing/2014/main" id="{0DCF9ACC-9F4F-4E6B-9916-01F6B0BDC3EB}"/>
            </a:ext>
          </a:extLst>
        </xdr:cNvPr>
        <xdr:cNvCxnSpPr/>
      </xdr:nvCxnSpPr>
      <xdr:spPr>
        <a:xfrm flipV="1">
          <a:off x="3797300" y="1079318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163104</xdr:rowOff>
    </xdr:from>
    <xdr:to>
      <xdr:col>15</xdr:col>
      <xdr:colOff>101600</xdr:colOff>
      <xdr:row>63</xdr:row>
      <xdr:rowOff>93254</xdr:rowOff>
    </xdr:to>
    <xdr:sp macro="" textlink="">
      <xdr:nvSpPr>
        <xdr:cNvPr id="193" name="楕円 192">
          <a:extLst>
            <a:ext uri="{FF2B5EF4-FFF2-40B4-BE49-F238E27FC236}">
              <a16:creationId xmlns:a16="http://schemas.microsoft.com/office/drawing/2014/main" id="{87794CE7-6992-4D27-874B-0E76D6DB1804}"/>
            </a:ext>
          </a:extLst>
        </xdr:cNvPr>
        <xdr:cNvSpPr/>
      </xdr:nvSpPr>
      <xdr:spPr>
        <a:xfrm>
          <a:off x="2857500" y="107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42454</xdr:rowOff>
    </xdr:from>
    <xdr:to>
      <xdr:col>19</xdr:col>
      <xdr:colOff>177800</xdr:colOff>
      <xdr:row>63</xdr:row>
      <xdr:rowOff>48985</xdr:rowOff>
    </xdr:to>
    <xdr:cxnSp macro="">
      <xdr:nvCxnSpPr>
        <xdr:cNvPr id="194" name="直線コネクタ 193">
          <a:extLst>
            <a:ext uri="{FF2B5EF4-FFF2-40B4-BE49-F238E27FC236}">
              <a16:creationId xmlns:a16="http://schemas.microsoft.com/office/drawing/2014/main" id="{45EB3833-FDE4-4898-B0C0-92A92AC63970}"/>
            </a:ext>
          </a:extLst>
        </xdr:cNvPr>
        <xdr:cNvCxnSpPr/>
      </xdr:nvCxnSpPr>
      <xdr:spPr>
        <a:xfrm>
          <a:off x="2908300" y="1084380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76563</xdr:rowOff>
    </xdr:from>
    <xdr:to>
      <xdr:col>10</xdr:col>
      <xdr:colOff>165100</xdr:colOff>
      <xdr:row>59</xdr:row>
      <xdr:rowOff>6713</xdr:rowOff>
    </xdr:to>
    <xdr:sp macro="" textlink="">
      <xdr:nvSpPr>
        <xdr:cNvPr id="195" name="楕円 194">
          <a:extLst>
            <a:ext uri="{FF2B5EF4-FFF2-40B4-BE49-F238E27FC236}">
              <a16:creationId xmlns:a16="http://schemas.microsoft.com/office/drawing/2014/main" id="{55DBD2D0-9A90-4E65-ADBF-32798880CAD9}"/>
            </a:ext>
          </a:extLst>
        </xdr:cNvPr>
        <xdr:cNvSpPr/>
      </xdr:nvSpPr>
      <xdr:spPr>
        <a:xfrm>
          <a:off x="1968500" y="100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127363</xdr:rowOff>
    </xdr:from>
    <xdr:to>
      <xdr:col>15</xdr:col>
      <xdr:colOff>50800</xdr:colOff>
      <xdr:row>63</xdr:row>
      <xdr:rowOff>42454</xdr:rowOff>
    </xdr:to>
    <xdr:cxnSp macro="">
      <xdr:nvCxnSpPr>
        <xdr:cNvPr id="196" name="直線コネクタ 195">
          <a:extLst>
            <a:ext uri="{FF2B5EF4-FFF2-40B4-BE49-F238E27FC236}">
              <a16:creationId xmlns:a16="http://schemas.microsoft.com/office/drawing/2014/main" id="{06B1E247-EDC0-46E5-9274-EC3CBBF93AF5}"/>
            </a:ext>
          </a:extLst>
        </xdr:cNvPr>
        <xdr:cNvCxnSpPr/>
      </xdr:nvCxnSpPr>
      <xdr:spPr>
        <a:xfrm>
          <a:off x="2019300" y="10071463"/>
          <a:ext cx="889000" cy="77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48804</xdr:rowOff>
    </xdr:from>
    <xdr:to>
      <xdr:col>6</xdr:col>
      <xdr:colOff>38100</xdr:colOff>
      <xdr:row>58</xdr:row>
      <xdr:rowOff>150404</xdr:rowOff>
    </xdr:to>
    <xdr:sp macro="" textlink="">
      <xdr:nvSpPr>
        <xdr:cNvPr id="197" name="楕円 196">
          <a:extLst>
            <a:ext uri="{FF2B5EF4-FFF2-40B4-BE49-F238E27FC236}">
              <a16:creationId xmlns:a16="http://schemas.microsoft.com/office/drawing/2014/main" id="{6E411F8D-D638-4A3A-A304-3E2DA92C6D3F}"/>
            </a:ext>
          </a:extLst>
        </xdr:cNvPr>
        <xdr:cNvSpPr/>
      </xdr:nvSpPr>
      <xdr:spPr>
        <a:xfrm>
          <a:off x="1079500" y="999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99604</xdr:rowOff>
    </xdr:from>
    <xdr:to>
      <xdr:col>10</xdr:col>
      <xdr:colOff>114300</xdr:colOff>
      <xdr:row>58</xdr:row>
      <xdr:rowOff>127363</xdr:rowOff>
    </xdr:to>
    <xdr:cxnSp macro="">
      <xdr:nvCxnSpPr>
        <xdr:cNvPr id="198" name="直線コネクタ 197">
          <a:extLst>
            <a:ext uri="{FF2B5EF4-FFF2-40B4-BE49-F238E27FC236}">
              <a16:creationId xmlns:a16="http://schemas.microsoft.com/office/drawing/2014/main" id="{12868487-77D9-46AB-84E1-40728FBA4F50}"/>
            </a:ext>
          </a:extLst>
        </xdr:cNvPr>
        <xdr:cNvCxnSpPr/>
      </xdr:nvCxnSpPr>
      <xdr:spPr>
        <a:xfrm>
          <a:off x="1130300" y="100437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F421A090-EEBA-4E26-9EE0-C57CE71B6264}"/>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52180FF-AF00-416A-B1C6-DEC23940544D}"/>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C27F0B5-F2BD-42DB-B50D-BADDF3E8992A}"/>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6A3CE56-A5C5-47C8-AC4C-AA5FDF403007}"/>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90912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69265D3-AED9-4B50-A1F2-8583773690F2}"/>
            </a:ext>
          </a:extLst>
        </xdr:cNvPr>
        <xdr:cNvSpPr txBox="1"/>
      </xdr:nvSpPr>
      <xdr:spPr>
        <a:xfrm>
          <a:off x="3582044" y="1089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84381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91A1D99-45D7-4A67-93A6-549DA702DF6D}"/>
            </a:ext>
          </a:extLst>
        </xdr:cNvPr>
        <xdr:cNvSpPr txBox="1"/>
      </xdr:nvSpPr>
      <xdr:spPr>
        <a:xfrm>
          <a:off x="2705744" y="10885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23240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3B35657-C777-4994-9663-2F5A9148DD09}"/>
            </a:ext>
          </a:extLst>
        </xdr:cNvPr>
        <xdr:cNvSpPr txBox="1"/>
      </xdr:nvSpPr>
      <xdr:spPr>
        <a:xfrm>
          <a:off x="1816744" y="97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166931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8B81FDE-0163-4BBF-9668-6F54C8A64702}"/>
            </a:ext>
          </a:extLst>
        </xdr:cNvPr>
        <xdr:cNvSpPr txBox="1"/>
      </xdr:nvSpPr>
      <xdr:spPr>
        <a:xfrm>
          <a:off x="927744" y="976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B308F66-1DE5-489B-BD20-988D908EAE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3C92853-263A-43E6-ABF4-55A86C8466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80D446E-9810-464E-9F3D-DACE6A8D9CA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5C450ED-BF91-4B7B-941F-F3B0B4C7251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C6C74DC-0AED-4C07-B54A-6DE8121C15D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EA7F80A-BCBC-4B8D-96FE-D731C0AA8BC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E3B497C-E0FA-40B5-9B54-E90E0383522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01E20EF-9A02-4094-B94F-CFCDF260259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8FD5CB8-EB57-4205-AEC5-A30C33F71B9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679B2B6-834D-4B9E-82D0-F2CE5008E67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D51F718-5242-4C08-8C17-CB9DC6E7493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766BA25-21E5-4FF6-BF5C-959C1E341FE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DD1CDF1-4B00-44E3-9C79-8DE8B50AC4B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67759C4E-5796-40FE-ABCC-F3803442B50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6613DDD-DD5A-4A88-95C2-69A6DDDE2CC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1DF0D00-D6EC-4494-81CF-E05FD0340D0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D7D6104D-2958-4215-B682-F470AE14C39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63B2A245-EB8A-4B40-AEB0-0E021BE991C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16BFFFC-DEC1-430A-BAAC-2AA23335FD1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168087A7-F4A2-46C9-9359-C7FA3ECDC1E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8F5D86D-DC55-4192-B272-80A85A509CB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CC7C771D-786B-4921-918D-6EC5A671333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EE57E91-283A-473F-A525-6F96AFBECEA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99423AE5-B32F-447A-BF77-FC0C1AA9D31E}"/>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801CF43-1372-433A-A7A6-43434EC67F82}"/>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8E642DEF-A260-4167-A2FE-98A496AA8FEA}"/>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66CD73E-F92F-4637-B478-10D08308A2CC}"/>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3C49BEF8-9220-4110-8104-56D31F416C92}"/>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2B324AC-A07F-444A-8718-EE5E6172E90B}"/>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1FFC65A-8D57-4042-8F96-E459C10C343E}"/>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43F0737D-931C-4803-A807-89884D885A79}"/>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B20CC19C-ACA4-40F0-89F4-D294355A1BD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1CADA805-CF11-4F62-8F00-37A47C529B72}"/>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FE3B5FC3-D5C0-419D-923E-58E0075CA283}"/>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E4D5C67-9725-4E03-BA50-CC865C78D63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5D43DF2-E85B-47C1-BD3F-B48ABC0717E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DEEA7F2-A79B-4280-AC22-C368385E3BE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8168589-C67F-42D9-B51C-53E8A578A53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3CA0E79-6736-4B08-8D50-40229CCD5CC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38188</xdr:rowOff>
    </xdr:from>
    <xdr:to>
      <xdr:col>55</xdr:col>
      <xdr:colOff>50800</xdr:colOff>
      <xdr:row>61</xdr:row>
      <xdr:rowOff>139788</xdr:rowOff>
    </xdr:to>
    <xdr:sp macro="" textlink="">
      <xdr:nvSpPr>
        <xdr:cNvPr id="246" name="楕円 245">
          <a:extLst>
            <a:ext uri="{FF2B5EF4-FFF2-40B4-BE49-F238E27FC236}">
              <a16:creationId xmlns:a16="http://schemas.microsoft.com/office/drawing/2014/main" id="{DC836007-EF34-4136-8394-F4491C527CE3}"/>
            </a:ext>
          </a:extLst>
        </xdr:cNvPr>
        <xdr:cNvSpPr/>
      </xdr:nvSpPr>
      <xdr:spPr>
        <a:xfrm>
          <a:off x="10426700" y="1049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61065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B47775FD-ED46-46F5-AF6E-1E9A01C0F10B}"/>
            </a:ext>
          </a:extLst>
        </xdr:cNvPr>
        <xdr:cNvSpPr txBox="1"/>
      </xdr:nvSpPr>
      <xdr:spPr>
        <a:xfrm>
          <a:off x="10515600" y="10348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90784</xdr:rowOff>
    </xdr:from>
    <xdr:to>
      <xdr:col>50</xdr:col>
      <xdr:colOff>165100</xdr:colOff>
      <xdr:row>62</xdr:row>
      <xdr:rowOff>20934</xdr:rowOff>
    </xdr:to>
    <xdr:sp macro="" textlink="">
      <xdr:nvSpPr>
        <xdr:cNvPr id="248" name="楕円 247">
          <a:extLst>
            <a:ext uri="{FF2B5EF4-FFF2-40B4-BE49-F238E27FC236}">
              <a16:creationId xmlns:a16="http://schemas.microsoft.com/office/drawing/2014/main" id="{3745ACC2-4826-4A5A-A9A6-AABC01726E95}"/>
            </a:ext>
          </a:extLst>
        </xdr:cNvPr>
        <xdr:cNvSpPr/>
      </xdr:nvSpPr>
      <xdr:spPr>
        <a:xfrm>
          <a:off x="9588500" y="1054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88988</xdr:rowOff>
    </xdr:from>
    <xdr:to>
      <xdr:col>55</xdr:col>
      <xdr:colOff>0</xdr:colOff>
      <xdr:row>61</xdr:row>
      <xdr:rowOff>141584</xdr:rowOff>
    </xdr:to>
    <xdr:cxnSp macro="">
      <xdr:nvCxnSpPr>
        <xdr:cNvPr id="249" name="直線コネクタ 248">
          <a:extLst>
            <a:ext uri="{FF2B5EF4-FFF2-40B4-BE49-F238E27FC236}">
              <a16:creationId xmlns:a16="http://schemas.microsoft.com/office/drawing/2014/main" id="{47FF41AC-ACB4-4A54-A43D-FB28F643222C}"/>
            </a:ext>
          </a:extLst>
        </xdr:cNvPr>
        <xdr:cNvCxnSpPr/>
      </xdr:nvCxnSpPr>
      <xdr:spPr>
        <a:xfrm flipV="1">
          <a:off x="9639300" y="10547438"/>
          <a:ext cx="838200" cy="5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101500</xdr:rowOff>
    </xdr:from>
    <xdr:to>
      <xdr:col>46</xdr:col>
      <xdr:colOff>38100</xdr:colOff>
      <xdr:row>62</xdr:row>
      <xdr:rowOff>31650</xdr:rowOff>
    </xdr:to>
    <xdr:sp macro="" textlink="">
      <xdr:nvSpPr>
        <xdr:cNvPr id="250" name="楕円 249">
          <a:extLst>
            <a:ext uri="{FF2B5EF4-FFF2-40B4-BE49-F238E27FC236}">
              <a16:creationId xmlns:a16="http://schemas.microsoft.com/office/drawing/2014/main" id="{E8F57BE6-FD26-461B-897A-129D7C0783CF}"/>
            </a:ext>
          </a:extLst>
        </xdr:cNvPr>
        <xdr:cNvSpPr/>
      </xdr:nvSpPr>
      <xdr:spPr>
        <a:xfrm>
          <a:off x="8699500" y="1055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141584</xdr:rowOff>
    </xdr:from>
    <xdr:to>
      <xdr:col>50</xdr:col>
      <xdr:colOff>114300</xdr:colOff>
      <xdr:row>61</xdr:row>
      <xdr:rowOff>152300</xdr:rowOff>
    </xdr:to>
    <xdr:cxnSp macro="">
      <xdr:nvCxnSpPr>
        <xdr:cNvPr id="251" name="直線コネクタ 250">
          <a:extLst>
            <a:ext uri="{FF2B5EF4-FFF2-40B4-BE49-F238E27FC236}">
              <a16:creationId xmlns:a16="http://schemas.microsoft.com/office/drawing/2014/main" id="{53BBD948-95E0-400B-8BF0-D4DC82CA0AD5}"/>
            </a:ext>
          </a:extLst>
        </xdr:cNvPr>
        <xdr:cNvCxnSpPr/>
      </xdr:nvCxnSpPr>
      <xdr:spPr>
        <a:xfrm flipV="1">
          <a:off x="8750300" y="10600034"/>
          <a:ext cx="8890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16281</xdr:rowOff>
    </xdr:from>
    <xdr:to>
      <xdr:col>41</xdr:col>
      <xdr:colOff>101600</xdr:colOff>
      <xdr:row>64</xdr:row>
      <xdr:rowOff>117881</xdr:rowOff>
    </xdr:to>
    <xdr:sp macro="" textlink="">
      <xdr:nvSpPr>
        <xdr:cNvPr id="252" name="楕円 251">
          <a:extLst>
            <a:ext uri="{FF2B5EF4-FFF2-40B4-BE49-F238E27FC236}">
              <a16:creationId xmlns:a16="http://schemas.microsoft.com/office/drawing/2014/main" id="{ABCA6A61-B0AD-46F4-BFDE-5E1FF4A7351F}"/>
            </a:ext>
          </a:extLst>
        </xdr:cNvPr>
        <xdr:cNvSpPr/>
      </xdr:nvSpPr>
      <xdr:spPr>
        <a:xfrm>
          <a:off x="7810500" y="1098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152300</xdr:rowOff>
    </xdr:from>
    <xdr:to>
      <xdr:col>45</xdr:col>
      <xdr:colOff>177800</xdr:colOff>
      <xdr:row>64</xdr:row>
      <xdr:rowOff>67081</xdr:rowOff>
    </xdr:to>
    <xdr:cxnSp macro="">
      <xdr:nvCxnSpPr>
        <xdr:cNvPr id="253" name="直線コネクタ 252">
          <a:extLst>
            <a:ext uri="{FF2B5EF4-FFF2-40B4-BE49-F238E27FC236}">
              <a16:creationId xmlns:a16="http://schemas.microsoft.com/office/drawing/2014/main" id="{4CBD37F4-01D2-45B1-9D30-1C1BA3114855}"/>
            </a:ext>
          </a:extLst>
        </xdr:cNvPr>
        <xdr:cNvCxnSpPr/>
      </xdr:nvCxnSpPr>
      <xdr:spPr>
        <a:xfrm flipV="1">
          <a:off x="7861300" y="10610750"/>
          <a:ext cx="889000" cy="42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16474</xdr:rowOff>
    </xdr:from>
    <xdr:to>
      <xdr:col>36</xdr:col>
      <xdr:colOff>165100</xdr:colOff>
      <xdr:row>64</xdr:row>
      <xdr:rowOff>118074</xdr:rowOff>
    </xdr:to>
    <xdr:sp macro="" textlink="">
      <xdr:nvSpPr>
        <xdr:cNvPr id="254" name="楕円 253">
          <a:extLst>
            <a:ext uri="{FF2B5EF4-FFF2-40B4-BE49-F238E27FC236}">
              <a16:creationId xmlns:a16="http://schemas.microsoft.com/office/drawing/2014/main" id="{6DE36DD4-1878-4991-B1BB-AC7FB6C4AD65}"/>
            </a:ext>
          </a:extLst>
        </xdr:cNvPr>
        <xdr:cNvSpPr/>
      </xdr:nvSpPr>
      <xdr:spPr>
        <a:xfrm>
          <a:off x="6921500" y="1098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67081</xdr:rowOff>
    </xdr:from>
    <xdr:to>
      <xdr:col>41</xdr:col>
      <xdr:colOff>50800</xdr:colOff>
      <xdr:row>64</xdr:row>
      <xdr:rowOff>67274</xdr:rowOff>
    </xdr:to>
    <xdr:cxnSp macro="">
      <xdr:nvCxnSpPr>
        <xdr:cNvPr id="255" name="直線コネクタ 254">
          <a:extLst>
            <a:ext uri="{FF2B5EF4-FFF2-40B4-BE49-F238E27FC236}">
              <a16:creationId xmlns:a16="http://schemas.microsoft.com/office/drawing/2014/main" id="{EAC4A847-AF23-46A1-A7BA-8017C869B802}"/>
            </a:ext>
          </a:extLst>
        </xdr:cNvPr>
        <xdr:cNvCxnSpPr/>
      </xdr:nvCxnSpPr>
      <xdr:spPr>
        <a:xfrm flipV="1">
          <a:off x="6972300" y="11039881"/>
          <a:ext cx="8890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D75D29CF-F51B-4668-878A-1B9EAD4C672C}"/>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2F6BDD4-A14D-47E8-B253-32826F9B39A7}"/>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2D2652D-C694-4482-BD2D-501723B2438B}"/>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5940C3E-5ECD-400B-B34F-BF218354E8C0}"/>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37461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E6E3A75-8C07-484A-8B65-559F8823C1E6}"/>
            </a:ext>
          </a:extLst>
        </xdr:cNvPr>
        <xdr:cNvSpPr txBox="1"/>
      </xdr:nvSpPr>
      <xdr:spPr>
        <a:xfrm>
          <a:off x="9327095" y="10324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48177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03687DC-9B9B-4807-BF5E-BCEEA9D09728}"/>
            </a:ext>
          </a:extLst>
        </xdr:cNvPr>
        <xdr:cNvSpPr txBox="1"/>
      </xdr:nvSpPr>
      <xdr:spPr>
        <a:xfrm>
          <a:off x="8450795" y="10335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109008</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83D71352-E340-41FF-AF46-FC180AF128FC}"/>
            </a:ext>
          </a:extLst>
        </xdr:cNvPr>
        <xdr:cNvSpPr txBox="1"/>
      </xdr:nvSpPr>
      <xdr:spPr>
        <a:xfrm>
          <a:off x="7594111" y="1108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109201</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E48CCE66-C082-45AB-9CFF-6DBEE14BCA48}"/>
            </a:ext>
          </a:extLst>
        </xdr:cNvPr>
        <xdr:cNvSpPr txBox="1"/>
      </xdr:nvSpPr>
      <xdr:spPr>
        <a:xfrm>
          <a:off x="6705111" y="1108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718B3F3-1637-422D-B8DB-889AC052DA9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3D2B6B0-0289-40D2-B07E-003804309D7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A85DECA-304E-4D4A-8420-B7A7576EABC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B90637B-9B2B-4FF7-BC72-2675A9409D0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44BED1D-7361-4A48-BA7A-23A7D8A0AE3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40D3FAF-529E-42DA-A705-5AD997C9C55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88B5C52-E43F-40C9-9FDF-912B73C3A4D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D1ED514-1628-444C-B487-5523E785231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7D62670-8481-43E7-AA45-EE85F769C91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C34BD02-C581-4641-B305-A796F4A3966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036434A-BC1C-4A3E-B404-5049690C9FF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D308386-5D26-4038-A09E-B57A7BA67B6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AD3C566-5B48-48ED-AAE2-DB7F3D01EFC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9CE6003-F847-4432-AF3E-18A5AF38D03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8BAA204-204F-417E-AC12-A0553E12EA5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7E55EAF-CA4C-43A7-8F24-E909C59A29E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D1C92AE7-4E4C-4E2A-9BA6-E137A06E2C4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CADCABBC-8191-4DE6-9FE4-A94923CF204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B733742-0122-4BEA-B29F-AA4A81051D9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FEA8FD2-AE12-4900-9B8C-8738478D69B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78CF0A0D-7A57-46E3-924D-032435B3BDAE}"/>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756A9CC-4C2D-48C5-8614-2D4369936B3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BEE27534-BB4C-4C56-903F-E861D0C58F2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C345A70-642D-4AB4-84CF-794763BC7812}"/>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28196BD-6A67-4720-AD82-DC96514BBB05}"/>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A0953CB1-CC23-481F-9599-485304D1A844}"/>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26778BC9-8191-42D1-B035-1C07837CDB7C}"/>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71183509-7A7A-447D-B377-CC94813E66E8}"/>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7179638D-AB16-4D2E-ABD7-230A77591F4F}"/>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FB9932D-249E-455E-A6DF-1B306FF4DC2C}"/>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33362688-40A4-41B6-A0BA-1E13508BC42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1BFD6616-48D9-4864-AD64-6A82AACFB3FE}"/>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B57D115C-11C6-4576-BC6E-3FA9639DBD6A}"/>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a:extLst>
            <a:ext uri="{FF2B5EF4-FFF2-40B4-BE49-F238E27FC236}">
              <a16:creationId xmlns:a16="http://schemas.microsoft.com/office/drawing/2014/main" id="{954F9917-3F6D-4AF1-B36A-D76AFA2C236A}"/>
            </a:ext>
          </a:extLst>
        </xdr:cNvPr>
        <xdr:cNvSpPr/>
      </xdr:nvSpPr>
      <xdr:spPr>
        <a:xfrm>
          <a:off x="1079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E7CCC36-E173-4679-B96B-25CD963F79C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070E470-F28F-46FA-8937-1F60140943E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10902C8-468C-41FB-879F-975E52541E3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F5F6D8A-72CD-4417-A0E0-F217D16EC22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0009457-1191-4BFC-8267-5E721CAB566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45720</xdr:rowOff>
    </xdr:from>
    <xdr:to>
      <xdr:col>24</xdr:col>
      <xdr:colOff>114300</xdr:colOff>
      <xdr:row>84</xdr:row>
      <xdr:rowOff>147320</xdr:rowOff>
    </xdr:to>
    <xdr:sp macro="" textlink="">
      <xdr:nvSpPr>
        <xdr:cNvPr id="303" name="楕円 302">
          <a:extLst>
            <a:ext uri="{FF2B5EF4-FFF2-40B4-BE49-F238E27FC236}">
              <a16:creationId xmlns:a16="http://schemas.microsoft.com/office/drawing/2014/main" id="{ED21B39C-07C2-4848-BE62-1C3DC8DFCF62}"/>
            </a:ext>
          </a:extLst>
        </xdr:cNvPr>
        <xdr:cNvSpPr/>
      </xdr:nvSpPr>
      <xdr:spPr>
        <a:xfrm>
          <a:off x="4584700" y="1444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132097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42165CD2-C2E8-4EB6-8141-833ADF50230B}"/>
            </a:ext>
          </a:extLst>
        </xdr:cNvPr>
        <xdr:cNvSpPr txBox="1"/>
      </xdr:nvSpPr>
      <xdr:spPr>
        <a:xfrm>
          <a:off x="4673600" y="14362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31750</xdr:rowOff>
    </xdr:from>
    <xdr:to>
      <xdr:col>20</xdr:col>
      <xdr:colOff>38100</xdr:colOff>
      <xdr:row>84</xdr:row>
      <xdr:rowOff>133350</xdr:rowOff>
    </xdr:to>
    <xdr:sp macro="" textlink="">
      <xdr:nvSpPr>
        <xdr:cNvPr id="305" name="楕円 304">
          <a:extLst>
            <a:ext uri="{FF2B5EF4-FFF2-40B4-BE49-F238E27FC236}">
              <a16:creationId xmlns:a16="http://schemas.microsoft.com/office/drawing/2014/main" id="{2ECA9E32-2080-4FD2-BEA4-E1D33A04AFBC}"/>
            </a:ext>
          </a:extLst>
        </xdr:cNvPr>
        <xdr:cNvSpPr/>
      </xdr:nvSpPr>
      <xdr:spPr>
        <a:xfrm>
          <a:off x="37465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82550</xdr:rowOff>
    </xdr:from>
    <xdr:to>
      <xdr:col>24</xdr:col>
      <xdr:colOff>63500</xdr:colOff>
      <xdr:row>84</xdr:row>
      <xdr:rowOff>96520</xdr:rowOff>
    </xdr:to>
    <xdr:cxnSp macro="">
      <xdr:nvCxnSpPr>
        <xdr:cNvPr id="306" name="直線コネクタ 305">
          <a:extLst>
            <a:ext uri="{FF2B5EF4-FFF2-40B4-BE49-F238E27FC236}">
              <a16:creationId xmlns:a16="http://schemas.microsoft.com/office/drawing/2014/main" id="{D3AF5A00-5FC0-48B8-8912-B26D359356A6}"/>
            </a:ext>
          </a:extLst>
        </xdr:cNvPr>
        <xdr:cNvCxnSpPr/>
      </xdr:nvCxnSpPr>
      <xdr:spPr>
        <a:xfrm>
          <a:off x="3797300" y="1448435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16511</xdr:rowOff>
    </xdr:from>
    <xdr:to>
      <xdr:col>15</xdr:col>
      <xdr:colOff>101600</xdr:colOff>
      <xdr:row>84</xdr:row>
      <xdr:rowOff>118111</xdr:rowOff>
    </xdr:to>
    <xdr:sp macro="" textlink="">
      <xdr:nvSpPr>
        <xdr:cNvPr id="307" name="楕円 306">
          <a:extLst>
            <a:ext uri="{FF2B5EF4-FFF2-40B4-BE49-F238E27FC236}">
              <a16:creationId xmlns:a16="http://schemas.microsoft.com/office/drawing/2014/main" id="{9C7B3D5D-E8A5-4ADE-90D4-8C6DDF25630F}"/>
            </a:ext>
          </a:extLst>
        </xdr:cNvPr>
        <xdr:cNvSpPr/>
      </xdr:nvSpPr>
      <xdr:spPr>
        <a:xfrm>
          <a:off x="2857500" y="1441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67311</xdr:rowOff>
    </xdr:from>
    <xdr:to>
      <xdr:col>19</xdr:col>
      <xdr:colOff>177800</xdr:colOff>
      <xdr:row>84</xdr:row>
      <xdr:rowOff>82550</xdr:rowOff>
    </xdr:to>
    <xdr:cxnSp macro="">
      <xdr:nvCxnSpPr>
        <xdr:cNvPr id="308" name="直線コネクタ 307">
          <a:extLst>
            <a:ext uri="{FF2B5EF4-FFF2-40B4-BE49-F238E27FC236}">
              <a16:creationId xmlns:a16="http://schemas.microsoft.com/office/drawing/2014/main" id="{4E96F198-727F-48CD-A51F-53240C86C6CE}"/>
            </a:ext>
          </a:extLst>
        </xdr:cNvPr>
        <xdr:cNvCxnSpPr/>
      </xdr:nvCxnSpPr>
      <xdr:spPr>
        <a:xfrm>
          <a:off x="2908300" y="144691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5080</xdr:rowOff>
    </xdr:from>
    <xdr:to>
      <xdr:col>10</xdr:col>
      <xdr:colOff>165100</xdr:colOff>
      <xdr:row>84</xdr:row>
      <xdr:rowOff>106680</xdr:rowOff>
    </xdr:to>
    <xdr:sp macro="" textlink="">
      <xdr:nvSpPr>
        <xdr:cNvPr id="309" name="楕円 308">
          <a:extLst>
            <a:ext uri="{FF2B5EF4-FFF2-40B4-BE49-F238E27FC236}">
              <a16:creationId xmlns:a16="http://schemas.microsoft.com/office/drawing/2014/main" id="{5D1389ED-F0D7-45B0-A61D-88C944F622CD}"/>
            </a:ext>
          </a:extLst>
        </xdr:cNvPr>
        <xdr:cNvSpPr/>
      </xdr:nvSpPr>
      <xdr:spPr>
        <a:xfrm>
          <a:off x="1968500" y="1440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55880</xdr:rowOff>
    </xdr:from>
    <xdr:to>
      <xdr:col>15</xdr:col>
      <xdr:colOff>50800</xdr:colOff>
      <xdr:row>84</xdr:row>
      <xdr:rowOff>67311</xdr:rowOff>
    </xdr:to>
    <xdr:cxnSp macro="">
      <xdr:nvCxnSpPr>
        <xdr:cNvPr id="310" name="直線コネクタ 309">
          <a:extLst>
            <a:ext uri="{FF2B5EF4-FFF2-40B4-BE49-F238E27FC236}">
              <a16:creationId xmlns:a16="http://schemas.microsoft.com/office/drawing/2014/main" id="{35DC2FD5-CD59-4807-9832-DDD37457C14F}"/>
            </a:ext>
          </a:extLst>
        </xdr:cNvPr>
        <xdr:cNvCxnSpPr/>
      </xdr:nvCxnSpPr>
      <xdr:spPr>
        <a:xfrm>
          <a:off x="2019300" y="144576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158750</xdr:rowOff>
    </xdr:from>
    <xdr:to>
      <xdr:col>6</xdr:col>
      <xdr:colOff>38100</xdr:colOff>
      <xdr:row>84</xdr:row>
      <xdr:rowOff>88900</xdr:rowOff>
    </xdr:to>
    <xdr:sp macro="" textlink="">
      <xdr:nvSpPr>
        <xdr:cNvPr id="311" name="楕円 310">
          <a:extLst>
            <a:ext uri="{FF2B5EF4-FFF2-40B4-BE49-F238E27FC236}">
              <a16:creationId xmlns:a16="http://schemas.microsoft.com/office/drawing/2014/main" id="{A47AE86E-C4EA-404C-82EA-C7990AFBBBA6}"/>
            </a:ext>
          </a:extLst>
        </xdr:cNvPr>
        <xdr:cNvSpPr/>
      </xdr:nvSpPr>
      <xdr:spPr>
        <a:xfrm>
          <a:off x="1079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38100</xdr:rowOff>
    </xdr:from>
    <xdr:to>
      <xdr:col>10</xdr:col>
      <xdr:colOff>114300</xdr:colOff>
      <xdr:row>84</xdr:row>
      <xdr:rowOff>55880</xdr:rowOff>
    </xdr:to>
    <xdr:cxnSp macro="">
      <xdr:nvCxnSpPr>
        <xdr:cNvPr id="312" name="直線コネクタ 311">
          <a:extLst>
            <a:ext uri="{FF2B5EF4-FFF2-40B4-BE49-F238E27FC236}">
              <a16:creationId xmlns:a16="http://schemas.microsoft.com/office/drawing/2014/main" id="{DBEFCA89-E7F0-4694-9AC0-C0CB9528D504}"/>
            </a:ext>
          </a:extLst>
        </xdr:cNvPr>
        <xdr:cNvCxnSpPr/>
      </xdr:nvCxnSpPr>
      <xdr:spPr>
        <a:xfrm>
          <a:off x="1130300" y="1443990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CE26578C-FDED-42D0-8432-F8AAB74F7D17}"/>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840E20B5-6315-4F3F-B9B2-8C54BDE03422}"/>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10CBDB07-ED81-4859-9F01-098FEF9990BC}"/>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a:extLst>
            <a:ext uri="{FF2B5EF4-FFF2-40B4-BE49-F238E27FC236}">
              <a16:creationId xmlns:a16="http://schemas.microsoft.com/office/drawing/2014/main" id="{C806A317-2587-4BDF-9319-ED60FD8AA75C}"/>
            </a:ext>
          </a:extLst>
        </xdr:cNvPr>
        <xdr:cNvSpPr txBox="1"/>
      </xdr:nvSpPr>
      <xdr:spPr>
        <a:xfrm>
          <a:off x="927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124477</xdr:rowOff>
    </xdr:from>
    <xdr:ext cx="405111" cy="259045"/>
    <xdr:sp macro="" textlink="">
      <xdr:nvSpPr>
        <xdr:cNvPr id="317" name="n_1mainValue【公営住宅】&#10;有形固定資産減価償却率">
          <a:extLst>
            <a:ext uri="{FF2B5EF4-FFF2-40B4-BE49-F238E27FC236}">
              <a16:creationId xmlns:a16="http://schemas.microsoft.com/office/drawing/2014/main" id="{FFA38FFF-495D-4F5F-B44A-6CADC183CEF6}"/>
            </a:ext>
          </a:extLst>
        </xdr:cNvPr>
        <xdr:cNvSpPr txBox="1"/>
      </xdr:nvSpPr>
      <xdr:spPr>
        <a:xfrm>
          <a:off x="3582044" y="1452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109238</xdr:rowOff>
    </xdr:from>
    <xdr:ext cx="405111" cy="259045"/>
    <xdr:sp macro="" textlink="">
      <xdr:nvSpPr>
        <xdr:cNvPr id="318" name="n_2mainValue【公営住宅】&#10;有形固定資産減価償却率">
          <a:extLst>
            <a:ext uri="{FF2B5EF4-FFF2-40B4-BE49-F238E27FC236}">
              <a16:creationId xmlns:a16="http://schemas.microsoft.com/office/drawing/2014/main" id="{FFC172E5-42FE-4767-A004-FFAD8C284C1D}"/>
            </a:ext>
          </a:extLst>
        </xdr:cNvPr>
        <xdr:cNvSpPr txBox="1"/>
      </xdr:nvSpPr>
      <xdr:spPr>
        <a:xfrm>
          <a:off x="2705744" y="14511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97807</xdr:rowOff>
    </xdr:from>
    <xdr:ext cx="405111" cy="259045"/>
    <xdr:sp macro="" textlink="">
      <xdr:nvSpPr>
        <xdr:cNvPr id="319" name="n_3mainValue【公営住宅】&#10;有形固定資産減価償却率">
          <a:extLst>
            <a:ext uri="{FF2B5EF4-FFF2-40B4-BE49-F238E27FC236}">
              <a16:creationId xmlns:a16="http://schemas.microsoft.com/office/drawing/2014/main" id="{BDEEA1B8-49B2-4EE8-BFAB-BB65A422E756}"/>
            </a:ext>
          </a:extLst>
        </xdr:cNvPr>
        <xdr:cNvSpPr txBox="1"/>
      </xdr:nvSpPr>
      <xdr:spPr>
        <a:xfrm>
          <a:off x="1816744" y="14499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80027</xdr:rowOff>
    </xdr:from>
    <xdr:ext cx="405111" cy="259045"/>
    <xdr:sp macro="" textlink="">
      <xdr:nvSpPr>
        <xdr:cNvPr id="320" name="n_4mainValue【公営住宅】&#10;有形固定資産減価償却率">
          <a:extLst>
            <a:ext uri="{FF2B5EF4-FFF2-40B4-BE49-F238E27FC236}">
              <a16:creationId xmlns:a16="http://schemas.microsoft.com/office/drawing/2014/main" id="{906CECF0-9FDF-46DD-A989-F5EFB87EE599}"/>
            </a:ext>
          </a:extLst>
        </xdr:cNvPr>
        <xdr:cNvSpPr txBox="1"/>
      </xdr:nvSpPr>
      <xdr:spPr>
        <a:xfrm>
          <a:off x="927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A9DE209-29D7-43B3-87AC-D579DC71F9E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36CBE12-2CB6-4BAB-87DB-2392B861F92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E446B4B-EF2B-4BBA-99F6-5CB5ADD2C0A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DA01FFE-27FF-46C4-AA36-61BF55A57C1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EFFF3D7-49C5-47AC-BE63-7CED77791AF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A1FEC9E-FF29-493A-BF5F-E9D0C5D9170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125ACCC-159A-48A1-895D-4E3DB90EC0B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4EFC15B-015C-4AE4-8383-197F7F0A33B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147AFDD-32F0-4692-8242-7344F0757C0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50FAF60-FB74-4542-8331-2F301D10530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59CFCE6-DAA4-401A-A76F-EF641047333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2F6CC488-039E-4CFC-B53B-33136AA4986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BCD6B21-09E1-4D6C-8AE6-A19ACCF125C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BE6BF606-C962-46EA-87FE-C757F08B7EE9}"/>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18B964B-811A-4A00-B23F-30CD825BA01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E9A86C73-2ED1-481C-B0A2-A12C65CBB2ED}"/>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43ACFC4-3892-4829-A87E-3C607DAB295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83E68D36-00CB-43B3-AB97-3F72922DEBCF}"/>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DE5AA85-7124-4DE4-A6A8-4CBF59338B3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7F36FE0C-1B15-4F9D-82AE-32A8F3B2EEC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70A9F5E-1284-4594-99A6-5B0E48C6530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2DC15A10-9B22-4E23-BDD9-30D7ED93D165}"/>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D375261A-E179-4EA6-B51E-B477D2659BF3}"/>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97DFE1D9-B025-4FDC-87B7-FBD87751FB04}"/>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AE805B1D-4938-4580-8C0B-A1AE96162505}"/>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BAB9A3A1-D58A-4A7A-A0F2-4BDE3F704CF3}"/>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3E3ADB33-EDFF-41DF-BFB9-3E1388505C0E}"/>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498E843C-4264-4B30-9630-B6AE0F59CB71}"/>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6C46AAD6-433D-4368-8ED8-54776CDF445E}"/>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F0D5F872-951B-4B59-934A-BB1EB02CA4EE}"/>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2995A344-5148-432A-84C4-BAD980A4FFCC}"/>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a:extLst>
            <a:ext uri="{FF2B5EF4-FFF2-40B4-BE49-F238E27FC236}">
              <a16:creationId xmlns:a16="http://schemas.microsoft.com/office/drawing/2014/main" id="{C043B4BE-1E26-425C-9AEA-E6B212EAB854}"/>
            </a:ext>
          </a:extLst>
        </xdr:cNvPr>
        <xdr:cNvSpPr/>
      </xdr:nvSpPr>
      <xdr:spPr>
        <a:xfrm>
          <a:off x="6921500" y="146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6AA6C37-6646-41AD-B3CA-232AAD3E806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C9CE82C-83DC-4141-8F7F-94E1918BC1A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9855322-2764-48D2-9BC9-CBD9E92EEE6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9842AAF-F655-48CE-AA3E-B05A36779AF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CB1A1B0-6908-4825-94B8-5B8DE1D30CA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116779</xdr:rowOff>
    </xdr:from>
    <xdr:to>
      <xdr:col>55</xdr:col>
      <xdr:colOff>50800</xdr:colOff>
      <xdr:row>86</xdr:row>
      <xdr:rowOff>46929</xdr:rowOff>
    </xdr:to>
    <xdr:sp macro="" textlink="">
      <xdr:nvSpPr>
        <xdr:cNvPr id="358" name="楕円 357">
          <a:extLst>
            <a:ext uri="{FF2B5EF4-FFF2-40B4-BE49-F238E27FC236}">
              <a16:creationId xmlns:a16="http://schemas.microsoft.com/office/drawing/2014/main" id="{2399A9DD-EBC3-482E-B2E8-BCAD4C53E149}"/>
            </a:ext>
          </a:extLst>
        </xdr:cNvPr>
        <xdr:cNvSpPr/>
      </xdr:nvSpPr>
      <xdr:spPr>
        <a:xfrm>
          <a:off x="10426700" y="1469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77787</xdr:rowOff>
    </xdr:from>
    <xdr:ext cx="469744" cy="259045"/>
    <xdr:sp macro="" textlink="">
      <xdr:nvSpPr>
        <xdr:cNvPr id="359" name="【公営住宅】&#10;一人当たり面積該当値テキスト">
          <a:extLst>
            <a:ext uri="{FF2B5EF4-FFF2-40B4-BE49-F238E27FC236}">
              <a16:creationId xmlns:a16="http://schemas.microsoft.com/office/drawing/2014/main" id="{9DC1C041-4B25-452D-99DF-66AF6080F06B}"/>
            </a:ext>
          </a:extLst>
        </xdr:cNvPr>
        <xdr:cNvSpPr txBox="1"/>
      </xdr:nvSpPr>
      <xdr:spPr>
        <a:xfrm>
          <a:off x="10515600" y="1465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117419</xdr:rowOff>
    </xdr:from>
    <xdr:to>
      <xdr:col>50</xdr:col>
      <xdr:colOff>165100</xdr:colOff>
      <xdr:row>86</xdr:row>
      <xdr:rowOff>47569</xdr:rowOff>
    </xdr:to>
    <xdr:sp macro="" textlink="">
      <xdr:nvSpPr>
        <xdr:cNvPr id="360" name="楕円 359">
          <a:extLst>
            <a:ext uri="{FF2B5EF4-FFF2-40B4-BE49-F238E27FC236}">
              <a16:creationId xmlns:a16="http://schemas.microsoft.com/office/drawing/2014/main" id="{204534BA-39AB-4E96-AF26-1041EE61412D}"/>
            </a:ext>
          </a:extLst>
        </xdr:cNvPr>
        <xdr:cNvSpPr/>
      </xdr:nvSpPr>
      <xdr:spPr>
        <a:xfrm>
          <a:off x="9588500" y="1469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167579</xdr:rowOff>
    </xdr:from>
    <xdr:to>
      <xdr:col>55</xdr:col>
      <xdr:colOff>0</xdr:colOff>
      <xdr:row>85</xdr:row>
      <xdr:rowOff>168219</xdr:rowOff>
    </xdr:to>
    <xdr:cxnSp macro="">
      <xdr:nvCxnSpPr>
        <xdr:cNvPr id="361" name="直線コネクタ 360">
          <a:extLst>
            <a:ext uri="{FF2B5EF4-FFF2-40B4-BE49-F238E27FC236}">
              <a16:creationId xmlns:a16="http://schemas.microsoft.com/office/drawing/2014/main" id="{54E38D66-39B7-42D6-875E-6623E3633258}"/>
            </a:ext>
          </a:extLst>
        </xdr:cNvPr>
        <xdr:cNvCxnSpPr/>
      </xdr:nvCxnSpPr>
      <xdr:spPr>
        <a:xfrm flipV="1">
          <a:off x="9639300" y="14740829"/>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118287</xdr:rowOff>
    </xdr:from>
    <xdr:to>
      <xdr:col>46</xdr:col>
      <xdr:colOff>38100</xdr:colOff>
      <xdr:row>86</xdr:row>
      <xdr:rowOff>48437</xdr:rowOff>
    </xdr:to>
    <xdr:sp macro="" textlink="">
      <xdr:nvSpPr>
        <xdr:cNvPr id="362" name="楕円 361">
          <a:extLst>
            <a:ext uri="{FF2B5EF4-FFF2-40B4-BE49-F238E27FC236}">
              <a16:creationId xmlns:a16="http://schemas.microsoft.com/office/drawing/2014/main" id="{F3AEBE84-B970-4417-B06E-E2AB241A7BAC}"/>
            </a:ext>
          </a:extLst>
        </xdr:cNvPr>
        <xdr:cNvSpPr/>
      </xdr:nvSpPr>
      <xdr:spPr>
        <a:xfrm>
          <a:off x="8699500" y="1469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168219</xdr:rowOff>
    </xdr:from>
    <xdr:to>
      <xdr:col>50</xdr:col>
      <xdr:colOff>114300</xdr:colOff>
      <xdr:row>85</xdr:row>
      <xdr:rowOff>169087</xdr:rowOff>
    </xdr:to>
    <xdr:cxnSp macro="">
      <xdr:nvCxnSpPr>
        <xdr:cNvPr id="363" name="直線コネクタ 362">
          <a:extLst>
            <a:ext uri="{FF2B5EF4-FFF2-40B4-BE49-F238E27FC236}">
              <a16:creationId xmlns:a16="http://schemas.microsoft.com/office/drawing/2014/main" id="{2E37925E-570C-447F-830A-0FA9D51C1736}"/>
            </a:ext>
          </a:extLst>
        </xdr:cNvPr>
        <xdr:cNvCxnSpPr/>
      </xdr:nvCxnSpPr>
      <xdr:spPr>
        <a:xfrm flipV="1">
          <a:off x="8750300" y="14741469"/>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117419</xdr:rowOff>
    </xdr:from>
    <xdr:to>
      <xdr:col>41</xdr:col>
      <xdr:colOff>101600</xdr:colOff>
      <xdr:row>86</xdr:row>
      <xdr:rowOff>47569</xdr:rowOff>
    </xdr:to>
    <xdr:sp macro="" textlink="">
      <xdr:nvSpPr>
        <xdr:cNvPr id="364" name="楕円 363">
          <a:extLst>
            <a:ext uri="{FF2B5EF4-FFF2-40B4-BE49-F238E27FC236}">
              <a16:creationId xmlns:a16="http://schemas.microsoft.com/office/drawing/2014/main" id="{DECCC04A-7EE0-4260-9688-3B2F27560612}"/>
            </a:ext>
          </a:extLst>
        </xdr:cNvPr>
        <xdr:cNvSpPr/>
      </xdr:nvSpPr>
      <xdr:spPr>
        <a:xfrm>
          <a:off x="7810500" y="1469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168219</xdr:rowOff>
    </xdr:from>
    <xdr:to>
      <xdr:col>45</xdr:col>
      <xdr:colOff>177800</xdr:colOff>
      <xdr:row>85</xdr:row>
      <xdr:rowOff>169087</xdr:rowOff>
    </xdr:to>
    <xdr:cxnSp macro="">
      <xdr:nvCxnSpPr>
        <xdr:cNvPr id="365" name="直線コネクタ 364">
          <a:extLst>
            <a:ext uri="{FF2B5EF4-FFF2-40B4-BE49-F238E27FC236}">
              <a16:creationId xmlns:a16="http://schemas.microsoft.com/office/drawing/2014/main" id="{DC2D9E91-F421-4BA7-A342-726545322053}"/>
            </a:ext>
          </a:extLst>
        </xdr:cNvPr>
        <xdr:cNvCxnSpPr/>
      </xdr:nvCxnSpPr>
      <xdr:spPr>
        <a:xfrm>
          <a:off x="7861300" y="14741469"/>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118104</xdr:rowOff>
    </xdr:from>
    <xdr:to>
      <xdr:col>36</xdr:col>
      <xdr:colOff>165100</xdr:colOff>
      <xdr:row>86</xdr:row>
      <xdr:rowOff>48254</xdr:rowOff>
    </xdr:to>
    <xdr:sp macro="" textlink="">
      <xdr:nvSpPr>
        <xdr:cNvPr id="366" name="楕円 365">
          <a:extLst>
            <a:ext uri="{FF2B5EF4-FFF2-40B4-BE49-F238E27FC236}">
              <a16:creationId xmlns:a16="http://schemas.microsoft.com/office/drawing/2014/main" id="{0B8AB91D-DAB0-4BC7-8E86-19FDA761E317}"/>
            </a:ext>
          </a:extLst>
        </xdr:cNvPr>
        <xdr:cNvSpPr/>
      </xdr:nvSpPr>
      <xdr:spPr>
        <a:xfrm>
          <a:off x="6921500" y="1469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168219</xdr:rowOff>
    </xdr:from>
    <xdr:to>
      <xdr:col>41</xdr:col>
      <xdr:colOff>50800</xdr:colOff>
      <xdr:row>85</xdr:row>
      <xdr:rowOff>168904</xdr:rowOff>
    </xdr:to>
    <xdr:cxnSp macro="">
      <xdr:nvCxnSpPr>
        <xdr:cNvPr id="367" name="直線コネクタ 366">
          <a:extLst>
            <a:ext uri="{FF2B5EF4-FFF2-40B4-BE49-F238E27FC236}">
              <a16:creationId xmlns:a16="http://schemas.microsoft.com/office/drawing/2014/main" id="{066C97E7-FD07-413B-AB02-42A7690490D5}"/>
            </a:ext>
          </a:extLst>
        </xdr:cNvPr>
        <xdr:cNvCxnSpPr/>
      </xdr:nvCxnSpPr>
      <xdr:spPr>
        <a:xfrm flipV="1">
          <a:off x="6972300" y="14741469"/>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54B76324-56FF-4FD9-9E3E-7F8F233080C9}"/>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61F3202B-593F-4194-9B8D-73F52D7CC509}"/>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C25EE07A-CAF2-4A5E-99F8-51C46ACC58FD}"/>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62816</xdr:rowOff>
    </xdr:from>
    <xdr:ext cx="469744" cy="259045"/>
    <xdr:sp macro="" textlink="">
      <xdr:nvSpPr>
        <xdr:cNvPr id="371" name="n_4aveValue【公営住宅】&#10;一人当たり面積">
          <a:extLst>
            <a:ext uri="{FF2B5EF4-FFF2-40B4-BE49-F238E27FC236}">
              <a16:creationId xmlns:a16="http://schemas.microsoft.com/office/drawing/2014/main" id="{1A494CA9-A941-4B29-9AC5-B13BB094CEE8}"/>
            </a:ext>
          </a:extLst>
        </xdr:cNvPr>
        <xdr:cNvSpPr txBox="1"/>
      </xdr:nvSpPr>
      <xdr:spPr>
        <a:xfrm>
          <a:off x="6737427" y="1446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38696</xdr:rowOff>
    </xdr:from>
    <xdr:ext cx="469744" cy="259045"/>
    <xdr:sp macro="" textlink="">
      <xdr:nvSpPr>
        <xdr:cNvPr id="372" name="n_1mainValue【公営住宅】&#10;一人当たり面積">
          <a:extLst>
            <a:ext uri="{FF2B5EF4-FFF2-40B4-BE49-F238E27FC236}">
              <a16:creationId xmlns:a16="http://schemas.microsoft.com/office/drawing/2014/main" id="{A435D516-2B57-49FB-A717-86FDFB2AEA42}"/>
            </a:ext>
          </a:extLst>
        </xdr:cNvPr>
        <xdr:cNvSpPr txBox="1"/>
      </xdr:nvSpPr>
      <xdr:spPr>
        <a:xfrm>
          <a:off x="9391727" y="1478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39564</xdr:rowOff>
    </xdr:from>
    <xdr:ext cx="469744" cy="259045"/>
    <xdr:sp macro="" textlink="">
      <xdr:nvSpPr>
        <xdr:cNvPr id="373" name="n_2mainValue【公営住宅】&#10;一人当たり面積">
          <a:extLst>
            <a:ext uri="{FF2B5EF4-FFF2-40B4-BE49-F238E27FC236}">
              <a16:creationId xmlns:a16="http://schemas.microsoft.com/office/drawing/2014/main" id="{F20BEB14-8409-4BEA-AD72-53D96C2758C3}"/>
            </a:ext>
          </a:extLst>
        </xdr:cNvPr>
        <xdr:cNvSpPr txBox="1"/>
      </xdr:nvSpPr>
      <xdr:spPr>
        <a:xfrm>
          <a:off x="8515427" y="1478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38696</xdr:rowOff>
    </xdr:from>
    <xdr:ext cx="469744" cy="259045"/>
    <xdr:sp macro="" textlink="">
      <xdr:nvSpPr>
        <xdr:cNvPr id="374" name="n_3mainValue【公営住宅】&#10;一人当たり面積">
          <a:extLst>
            <a:ext uri="{FF2B5EF4-FFF2-40B4-BE49-F238E27FC236}">
              <a16:creationId xmlns:a16="http://schemas.microsoft.com/office/drawing/2014/main" id="{38C73239-2D72-4C1F-A91C-F5D02FBB97BE}"/>
            </a:ext>
          </a:extLst>
        </xdr:cNvPr>
        <xdr:cNvSpPr txBox="1"/>
      </xdr:nvSpPr>
      <xdr:spPr>
        <a:xfrm>
          <a:off x="7626427" y="1478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39381</xdr:rowOff>
    </xdr:from>
    <xdr:ext cx="469744" cy="259045"/>
    <xdr:sp macro="" textlink="">
      <xdr:nvSpPr>
        <xdr:cNvPr id="375" name="n_4mainValue【公営住宅】&#10;一人当たり面積">
          <a:extLst>
            <a:ext uri="{FF2B5EF4-FFF2-40B4-BE49-F238E27FC236}">
              <a16:creationId xmlns:a16="http://schemas.microsoft.com/office/drawing/2014/main" id="{029206F1-989E-49F7-956F-7E477AAB161C}"/>
            </a:ext>
          </a:extLst>
        </xdr:cNvPr>
        <xdr:cNvSpPr txBox="1"/>
      </xdr:nvSpPr>
      <xdr:spPr>
        <a:xfrm>
          <a:off x="6737427" y="1478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85185C2-23A9-49F1-A628-EF546827A22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432F6FA-EEE1-4962-B969-96B5FF1AEAE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46DC3CB-67C7-4F06-B431-10C8E89B763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C138F6E-8215-43C8-A8E0-980AD6E6F2D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58AC2BC-C195-4AD1-9708-D702B67FC2E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76EABF3-19AE-45EE-9820-177B56F4EF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0704BE6-BA60-4597-87BC-6437D3EEC89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F8A0A10-5999-4962-9562-281A21F765C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275BCCA9-E4F8-412A-8882-D5C768FDB3C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5162A366-1BED-4034-8372-E55317C0632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BE18681A-B97D-408C-9675-093DA3F6255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176B04B9-A909-43C4-8DC3-1AF8A09DB1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6791F8D-B599-42B0-BC5E-F66AEF6D87C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51ECAC7-118E-4A9B-97A4-E702B4556E7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770F3AF2-CA50-40C8-BCA9-7EFAB9760BA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2EE7CBD-6AA1-41C4-A4F3-9770751C8BE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D779610-5C43-4555-A013-CAED9FB95AD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D4FE4E98-DCC1-4489-A7B0-EA137290D49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991F48D3-74C4-4C67-B6A5-3EAC65482AA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DCF724B-AD60-4440-99F7-0AC3455DA07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FBE90D4-4EE4-47C6-967E-80A5ADFC53E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AE83495-71A0-4D5D-A567-4A2BB6BAA8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82521B1-88B2-4B32-929A-855F85A1685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143A4275-1D94-49C6-8917-272DA403F59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C836E98-AD23-4AA8-8A11-0754028A899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1C747ED-F840-460C-A0A2-01406003D52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FD825C5-8E67-4083-B42B-6141DB426E9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60A418-F6D3-4323-82A1-041E57D18B7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6BC636C3-025E-4661-A543-93AEDECC9F9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76586791-8DD3-4721-AE57-CB2E8F84D0C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A0EBA5D3-331E-4BBC-9087-737FAAE79BF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E9D6C832-AFA5-4FF1-BD8E-1D59EDC89D4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32ECD108-E03D-4525-AB90-58522805BC9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B505B2D6-8CE9-48C9-847D-AE2B119887F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57459792-0E57-482B-A1A0-FF3CFEDA1E7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D97221D4-50A0-4140-9075-CF59E6F3F46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437EECA7-5F55-4BAD-AF8E-553075429D2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DB292D64-F7FE-4976-904D-087ABB4270A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A3FB1ED-8AD9-4892-84B8-CF1BB0CB881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7BB3C8E1-A7FD-4D7E-817F-4848C7346BE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602CC9C-B377-458F-B8AB-2E166852005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2B02CE35-8E7A-423E-9B25-3A8EB4CE1742}"/>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CC52E46-22E7-4151-AD2B-D18591DE5AE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EA56A773-DB38-4310-B15E-83B680F5A66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650D8EC3-EDE7-4C19-AC94-D48615519554}"/>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C2354364-C25E-4349-AB54-09DD631AF5E7}"/>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AFC3601C-93C2-42A1-B929-96817263FB8F}"/>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58829580-466C-4D0E-B692-37D0CA399662}"/>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ABD5F7AA-5420-48A7-883A-DE1B4B6D0E8C}"/>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DEFA83EF-EDC2-4E3C-9EA3-555453EA97D9}"/>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38E849CC-2D1F-4697-B820-F9050CDBFF5D}"/>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27" name="フローチャート: 判断 426">
          <a:extLst>
            <a:ext uri="{FF2B5EF4-FFF2-40B4-BE49-F238E27FC236}">
              <a16:creationId xmlns:a16="http://schemas.microsoft.com/office/drawing/2014/main" id="{7922317D-E498-4D55-8FD8-597B9FA726E7}"/>
            </a:ext>
          </a:extLst>
        </xdr:cNvPr>
        <xdr:cNvSpPr/>
      </xdr:nvSpPr>
      <xdr:spPr>
        <a:xfrm>
          <a:off x="12763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AED645E-C228-4161-A604-844324DF820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137A526-B9C3-438B-9F3A-A70B7C1C95A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683BEFF-2C19-42F6-A998-4B047AE25F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1156050-9E45-4D79-B937-3C4439892E5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F0DC6CC-8FC7-4620-B9EA-291E9CA839D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23767</xdr:rowOff>
    </xdr:from>
    <xdr:to>
      <xdr:col>85</xdr:col>
      <xdr:colOff>177800</xdr:colOff>
      <xdr:row>39</xdr:row>
      <xdr:rowOff>125367</xdr:rowOff>
    </xdr:to>
    <xdr:sp macro="" textlink="">
      <xdr:nvSpPr>
        <xdr:cNvPr id="433" name="楕円 432">
          <a:extLst>
            <a:ext uri="{FF2B5EF4-FFF2-40B4-BE49-F238E27FC236}">
              <a16:creationId xmlns:a16="http://schemas.microsoft.com/office/drawing/2014/main" id="{677ECBC1-47DD-42E0-A589-40DB2B9E81C7}"/>
            </a:ext>
          </a:extLst>
        </xdr:cNvPr>
        <xdr:cNvSpPr/>
      </xdr:nvSpPr>
      <xdr:spPr>
        <a:xfrm>
          <a:off x="16268700" y="67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2194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BBA8F551-2091-4708-882D-62B8C2104659}"/>
            </a:ext>
          </a:extLst>
        </xdr:cNvPr>
        <xdr:cNvSpPr txBox="1"/>
      </xdr:nvSpPr>
      <xdr:spPr>
        <a:xfrm>
          <a:off x="16357600"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169091</xdr:rowOff>
    </xdr:from>
    <xdr:to>
      <xdr:col>81</xdr:col>
      <xdr:colOff>101600</xdr:colOff>
      <xdr:row>39</xdr:row>
      <xdr:rowOff>99241</xdr:rowOff>
    </xdr:to>
    <xdr:sp macro="" textlink="">
      <xdr:nvSpPr>
        <xdr:cNvPr id="435" name="楕円 434">
          <a:extLst>
            <a:ext uri="{FF2B5EF4-FFF2-40B4-BE49-F238E27FC236}">
              <a16:creationId xmlns:a16="http://schemas.microsoft.com/office/drawing/2014/main" id="{5381DA7B-7B71-49E2-BAF2-267C68539773}"/>
            </a:ext>
          </a:extLst>
        </xdr:cNvPr>
        <xdr:cNvSpPr/>
      </xdr:nvSpPr>
      <xdr:spPr>
        <a:xfrm>
          <a:off x="15430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48441</xdr:rowOff>
    </xdr:from>
    <xdr:to>
      <xdr:col>85</xdr:col>
      <xdr:colOff>127000</xdr:colOff>
      <xdr:row>39</xdr:row>
      <xdr:rowOff>74567</xdr:rowOff>
    </xdr:to>
    <xdr:cxnSp macro="">
      <xdr:nvCxnSpPr>
        <xdr:cNvPr id="436" name="直線コネクタ 435">
          <a:extLst>
            <a:ext uri="{FF2B5EF4-FFF2-40B4-BE49-F238E27FC236}">
              <a16:creationId xmlns:a16="http://schemas.microsoft.com/office/drawing/2014/main" id="{BF2FBCE8-2C88-404E-BF94-E7EE1A22B918}"/>
            </a:ext>
          </a:extLst>
        </xdr:cNvPr>
        <xdr:cNvCxnSpPr/>
      </xdr:nvCxnSpPr>
      <xdr:spPr>
        <a:xfrm>
          <a:off x="15481300" y="673499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136434</xdr:rowOff>
    </xdr:from>
    <xdr:to>
      <xdr:col>76</xdr:col>
      <xdr:colOff>165100</xdr:colOff>
      <xdr:row>39</xdr:row>
      <xdr:rowOff>66584</xdr:rowOff>
    </xdr:to>
    <xdr:sp macro="" textlink="">
      <xdr:nvSpPr>
        <xdr:cNvPr id="437" name="楕円 436">
          <a:extLst>
            <a:ext uri="{FF2B5EF4-FFF2-40B4-BE49-F238E27FC236}">
              <a16:creationId xmlns:a16="http://schemas.microsoft.com/office/drawing/2014/main" id="{A0A1A9DA-5062-4597-B239-EE70D62697C8}"/>
            </a:ext>
          </a:extLst>
        </xdr:cNvPr>
        <xdr:cNvSpPr/>
      </xdr:nvSpPr>
      <xdr:spPr>
        <a:xfrm>
          <a:off x="14541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15784</xdr:rowOff>
    </xdr:from>
    <xdr:to>
      <xdr:col>81</xdr:col>
      <xdr:colOff>50800</xdr:colOff>
      <xdr:row>39</xdr:row>
      <xdr:rowOff>48441</xdr:rowOff>
    </xdr:to>
    <xdr:cxnSp macro="">
      <xdr:nvCxnSpPr>
        <xdr:cNvPr id="438" name="直線コネクタ 437">
          <a:extLst>
            <a:ext uri="{FF2B5EF4-FFF2-40B4-BE49-F238E27FC236}">
              <a16:creationId xmlns:a16="http://schemas.microsoft.com/office/drawing/2014/main" id="{E0CFCE37-0D62-464E-BD76-553CB0577560}"/>
            </a:ext>
          </a:extLst>
        </xdr:cNvPr>
        <xdr:cNvCxnSpPr/>
      </xdr:nvCxnSpPr>
      <xdr:spPr>
        <a:xfrm>
          <a:off x="14592300" y="670233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102144</xdr:rowOff>
    </xdr:from>
    <xdr:to>
      <xdr:col>72</xdr:col>
      <xdr:colOff>38100</xdr:colOff>
      <xdr:row>39</xdr:row>
      <xdr:rowOff>32294</xdr:rowOff>
    </xdr:to>
    <xdr:sp macro="" textlink="">
      <xdr:nvSpPr>
        <xdr:cNvPr id="439" name="楕円 438">
          <a:extLst>
            <a:ext uri="{FF2B5EF4-FFF2-40B4-BE49-F238E27FC236}">
              <a16:creationId xmlns:a16="http://schemas.microsoft.com/office/drawing/2014/main" id="{2122E58C-6008-48AD-8AC2-370EF349F9E7}"/>
            </a:ext>
          </a:extLst>
        </xdr:cNvPr>
        <xdr:cNvSpPr/>
      </xdr:nvSpPr>
      <xdr:spPr>
        <a:xfrm>
          <a:off x="13652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152944</xdr:rowOff>
    </xdr:from>
    <xdr:to>
      <xdr:col>76</xdr:col>
      <xdr:colOff>114300</xdr:colOff>
      <xdr:row>39</xdr:row>
      <xdr:rowOff>15784</xdr:rowOff>
    </xdr:to>
    <xdr:cxnSp macro="">
      <xdr:nvCxnSpPr>
        <xdr:cNvPr id="440" name="直線コネクタ 439">
          <a:extLst>
            <a:ext uri="{FF2B5EF4-FFF2-40B4-BE49-F238E27FC236}">
              <a16:creationId xmlns:a16="http://schemas.microsoft.com/office/drawing/2014/main" id="{95398844-9AD1-4949-B0A9-925A7F70CE5D}"/>
            </a:ext>
          </a:extLst>
        </xdr:cNvPr>
        <xdr:cNvCxnSpPr/>
      </xdr:nvCxnSpPr>
      <xdr:spPr>
        <a:xfrm>
          <a:off x="13703300" y="666804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64588</xdr:rowOff>
    </xdr:from>
    <xdr:to>
      <xdr:col>67</xdr:col>
      <xdr:colOff>101600</xdr:colOff>
      <xdr:row>38</xdr:row>
      <xdr:rowOff>166188</xdr:rowOff>
    </xdr:to>
    <xdr:sp macro="" textlink="">
      <xdr:nvSpPr>
        <xdr:cNvPr id="441" name="楕円 440">
          <a:extLst>
            <a:ext uri="{FF2B5EF4-FFF2-40B4-BE49-F238E27FC236}">
              <a16:creationId xmlns:a16="http://schemas.microsoft.com/office/drawing/2014/main" id="{ECB1E9F4-4039-464E-8DEB-2786D1DDBC60}"/>
            </a:ext>
          </a:extLst>
        </xdr:cNvPr>
        <xdr:cNvSpPr/>
      </xdr:nvSpPr>
      <xdr:spPr>
        <a:xfrm>
          <a:off x="127635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115388</xdr:rowOff>
    </xdr:from>
    <xdr:to>
      <xdr:col>71</xdr:col>
      <xdr:colOff>177800</xdr:colOff>
      <xdr:row>38</xdr:row>
      <xdr:rowOff>152944</xdr:rowOff>
    </xdr:to>
    <xdr:cxnSp macro="">
      <xdr:nvCxnSpPr>
        <xdr:cNvPr id="442" name="直線コネクタ 441">
          <a:extLst>
            <a:ext uri="{FF2B5EF4-FFF2-40B4-BE49-F238E27FC236}">
              <a16:creationId xmlns:a16="http://schemas.microsoft.com/office/drawing/2014/main" id="{685F9F0E-1044-4E99-AA03-A4D4868BA018}"/>
            </a:ext>
          </a:extLst>
        </xdr:cNvPr>
        <xdr:cNvCxnSpPr/>
      </xdr:nvCxnSpPr>
      <xdr:spPr>
        <a:xfrm>
          <a:off x="12814300" y="663048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9E38D1F5-C815-4C17-86E8-22A444941121}"/>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D18D331-B65E-49D8-AA48-D5DDB7D0B8D4}"/>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B7319E8-6A74-41F4-BEC9-1F17B9C75E9A}"/>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84744</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8D593271-86CD-4E02-BE07-28F078B89874}"/>
            </a:ext>
          </a:extLst>
        </xdr:cNvPr>
        <xdr:cNvSpPr txBox="1"/>
      </xdr:nvSpPr>
      <xdr:spPr>
        <a:xfrm>
          <a:off x="12611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90368</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4AA11DC-A6EE-4F96-ABBD-17E91DC21229}"/>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57711</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E8FFF75-EBC2-45A0-99D0-8CBDB94E3121}"/>
            </a:ext>
          </a:extLst>
        </xdr:cNvPr>
        <xdr:cNvSpPr txBox="1"/>
      </xdr:nvSpPr>
      <xdr:spPr>
        <a:xfrm>
          <a:off x="14389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23421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A36BDA2E-8440-4379-A0A3-DD4E3D81BEEF}"/>
            </a:ext>
          </a:extLst>
        </xdr:cNvPr>
        <xdr:cNvSpPr txBox="1"/>
      </xdr:nvSpPr>
      <xdr:spPr>
        <a:xfrm>
          <a:off x="13500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157315</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63AF5E73-866D-40F4-B8B1-EB2FBE7B38DE}"/>
            </a:ext>
          </a:extLst>
        </xdr:cNvPr>
        <xdr:cNvSpPr txBox="1"/>
      </xdr:nvSpPr>
      <xdr:spPr>
        <a:xfrm>
          <a:off x="126117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D4CFEDA-09F6-41B0-AEAB-9E14AE5C02D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82E549B4-28FA-416C-8847-A435A62C678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10E07E6D-F31E-495A-9DAF-39CAE6163BB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9D9E070-5E33-47BE-A4D3-9A39E4C4370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B55F6BD5-8891-453B-9A4F-AB3CB338BED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F6791C3-749A-4C82-96D0-8C87F6ECFE5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A2806AE7-88EA-44C0-B601-61EA1D204CD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DDAC3409-AC84-4484-BA00-997A73AE53A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DAAACC8A-B285-4993-B20C-281249D8DEB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41BDCF91-EF83-4876-8FC6-52E50BE5E4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4E13A042-47E1-4DE1-ABE5-2B519A0BB6E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9EF4C4B5-81B1-472F-AE45-E858CB5328FA}"/>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4150809-37E6-493D-AF58-D30FE2B62BA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6B7A6F2B-9B90-4322-8F11-631291ADFE4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F7D92296-9FE2-4415-80A0-4B018207228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3F026230-5747-43E9-8BFB-4ABF84387D7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18116FD2-F95B-4073-9C95-D0A873691D6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AAAC93C-356D-4628-99AF-023D25F83A9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1FC8989-5B44-4470-9FD8-8809D6F2D85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35EFCA-7500-4C1B-9C43-42FB0308021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6CF949B-2B7B-4A94-8254-C8D2274CA56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4168E595-B768-456A-8BFB-60A1989A46E8}"/>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9F3CC06-073E-4E5C-B9CD-9A1499FDE871}"/>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374469EC-2210-4A67-B9B7-7B9ED0FB3F84}"/>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1545F458-9C20-4564-9284-FE8E7D3D0144}"/>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12587D67-8418-4E11-94CB-3072B1C2212B}"/>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89418B1-D499-4C91-831A-5E98D8281E6C}"/>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A7C50206-D3B3-4E25-A126-EB6AFBA2EB67}"/>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A2339CD1-ECFE-4BE6-BE38-69054CDE73CB}"/>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8922E911-46A6-4375-BD4C-666248AEA84B}"/>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D2C5FED4-82DD-4107-B32C-C4924718206D}"/>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482" name="フローチャート: 判断 481">
          <a:extLst>
            <a:ext uri="{FF2B5EF4-FFF2-40B4-BE49-F238E27FC236}">
              <a16:creationId xmlns:a16="http://schemas.microsoft.com/office/drawing/2014/main" id="{928F3BFA-C9E7-4CB5-AB21-BA6DD9C07A5B}"/>
            </a:ext>
          </a:extLst>
        </xdr:cNvPr>
        <xdr:cNvSpPr/>
      </xdr:nvSpPr>
      <xdr:spPr>
        <a:xfrm>
          <a:off x="186055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F865693-B3F9-496B-8A8D-C4575FCBE80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3FFB6D3-C526-4D92-B679-144DF2C5A65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B3E5C26-C9E2-484B-8CB2-9212F615008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4592530-52E2-4D51-854B-C4FB3FD6F94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35E6FDA-2A6A-47D6-9A58-33E5981E953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91694</xdr:rowOff>
    </xdr:from>
    <xdr:to>
      <xdr:col>116</xdr:col>
      <xdr:colOff>114300</xdr:colOff>
      <xdr:row>40</xdr:row>
      <xdr:rowOff>21844</xdr:rowOff>
    </xdr:to>
    <xdr:sp macro="" textlink="">
      <xdr:nvSpPr>
        <xdr:cNvPr id="488" name="楕円 487">
          <a:extLst>
            <a:ext uri="{FF2B5EF4-FFF2-40B4-BE49-F238E27FC236}">
              <a16:creationId xmlns:a16="http://schemas.microsoft.com/office/drawing/2014/main" id="{B90D8E0E-A80A-496A-97C7-18F62F9D8A1A}"/>
            </a:ext>
          </a:extLst>
        </xdr:cNvPr>
        <xdr:cNvSpPr/>
      </xdr:nvSpPr>
      <xdr:spPr>
        <a:xfrm>
          <a:off x="22110700" y="677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70121</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BDD7AE88-0D8F-4D2A-BEC2-39B17742390B}"/>
            </a:ext>
          </a:extLst>
        </xdr:cNvPr>
        <xdr:cNvSpPr txBox="1"/>
      </xdr:nvSpPr>
      <xdr:spPr>
        <a:xfrm>
          <a:off x="22199600"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98552</xdr:rowOff>
    </xdr:from>
    <xdr:to>
      <xdr:col>112</xdr:col>
      <xdr:colOff>38100</xdr:colOff>
      <xdr:row>40</xdr:row>
      <xdr:rowOff>28702</xdr:rowOff>
    </xdr:to>
    <xdr:sp macro="" textlink="">
      <xdr:nvSpPr>
        <xdr:cNvPr id="490" name="楕円 489">
          <a:extLst>
            <a:ext uri="{FF2B5EF4-FFF2-40B4-BE49-F238E27FC236}">
              <a16:creationId xmlns:a16="http://schemas.microsoft.com/office/drawing/2014/main" id="{DB43C751-649D-460A-B6ED-6763E73EF2A8}"/>
            </a:ext>
          </a:extLst>
        </xdr:cNvPr>
        <xdr:cNvSpPr/>
      </xdr:nvSpPr>
      <xdr:spPr>
        <a:xfrm>
          <a:off x="212725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142494</xdr:rowOff>
    </xdr:from>
    <xdr:to>
      <xdr:col>116</xdr:col>
      <xdr:colOff>63500</xdr:colOff>
      <xdr:row>39</xdr:row>
      <xdr:rowOff>149352</xdr:rowOff>
    </xdr:to>
    <xdr:cxnSp macro="">
      <xdr:nvCxnSpPr>
        <xdr:cNvPr id="491" name="直線コネクタ 490">
          <a:extLst>
            <a:ext uri="{FF2B5EF4-FFF2-40B4-BE49-F238E27FC236}">
              <a16:creationId xmlns:a16="http://schemas.microsoft.com/office/drawing/2014/main" id="{FAF3D844-021B-4223-9A6A-0E0B0525019D}"/>
            </a:ext>
          </a:extLst>
        </xdr:cNvPr>
        <xdr:cNvCxnSpPr/>
      </xdr:nvCxnSpPr>
      <xdr:spPr>
        <a:xfrm flipV="1">
          <a:off x="21323300" y="6829044"/>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105410</xdr:rowOff>
    </xdr:from>
    <xdr:to>
      <xdr:col>107</xdr:col>
      <xdr:colOff>101600</xdr:colOff>
      <xdr:row>40</xdr:row>
      <xdr:rowOff>35560</xdr:rowOff>
    </xdr:to>
    <xdr:sp macro="" textlink="">
      <xdr:nvSpPr>
        <xdr:cNvPr id="492" name="楕円 491">
          <a:extLst>
            <a:ext uri="{FF2B5EF4-FFF2-40B4-BE49-F238E27FC236}">
              <a16:creationId xmlns:a16="http://schemas.microsoft.com/office/drawing/2014/main" id="{77587D31-128D-414D-93E9-CB5CCC506A57}"/>
            </a:ext>
          </a:extLst>
        </xdr:cNvPr>
        <xdr:cNvSpPr/>
      </xdr:nvSpPr>
      <xdr:spPr>
        <a:xfrm>
          <a:off x="2038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149352</xdr:rowOff>
    </xdr:from>
    <xdr:to>
      <xdr:col>111</xdr:col>
      <xdr:colOff>177800</xdr:colOff>
      <xdr:row>39</xdr:row>
      <xdr:rowOff>156210</xdr:rowOff>
    </xdr:to>
    <xdr:cxnSp macro="">
      <xdr:nvCxnSpPr>
        <xdr:cNvPr id="493" name="直線コネクタ 492">
          <a:extLst>
            <a:ext uri="{FF2B5EF4-FFF2-40B4-BE49-F238E27FC236}">
              <a16:creationId xmlns:a16="http://schemas.microsoft.com/office/drawing/2014/main" id="{4D78E85E-0539-46DA-B2AE-8EC2664F053A}"/>
            </a:ext>
          </a:extLst>
        </xdr:cNvPr>
        <xdr:cNvCxnSpPr/>
      </xdr:nvCxnSpPr>
      <xdr:spPr>
        <a:xfrm flipV="1">
          <a:off x="20434300" y="683590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107696</xdr:rowOff>
    </xdr:from>
    <xdr:to>
      <xdr:col>102</xdr:col>
      <xdr:colOff>165100</xdr:colOff>
      <xdr:row>40</xdr:row>
      <xdr:rowOff>37846</xdr:rowOff>
    </xdr:to>
    <xdr:sp macro="" textlink="">
      <xdr:nvSpPr>
        <xdr:cNvPr id="494" name="楕円 493">
          <a:extLst>
            <a:ext uri="{FF2B5EF4-FFF2-40B4-BE49-F238E27FC236}">
              <a16:creationId xmlns:a16="http://schemas.microsoft.com/office/drawing/2014/main" id="{C264E6C1-79F7-422B-B813-3A61A2B64ABC}"/>
            </a:ext>
          </a:extLst>
        </xdr:cNvPr>
        <xdr:cNvSpPr/>
      </xdr:nvSpPr>
      <xdr:spPr>
        <a:xfrm>
          <a:off x="19494500" y="67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156210</xdr:rowOff>
    </xdr:from>
    <xdr:to>
      <xdr:col>107</xdr:col>
      <xdr:colOff>50800</xdr:colOff>
      <xdr:row>39</xdr:row>
      <xdr:rowOff>158496</xdr:rowOff>
    </xdr:to>
    <xdr:cxnSp macro="">
      <xdr:nvCxnSpPr>
        <xdr:cNvPr id="495" name="直線コネクタ 494">
          <a:extLst>
            <a:ext uri="{FF2B5EF4-FFF2-40B4-BE49-F238E27FC236}">
              <a16:creationId xmlns:a16="http://schemas.microsoft.com/office/drawing/2014/main" id="{10455976-E43B-4E21-A0F9-C2A338EC3707}"/>
            </a:ext>
          </a:extLst>
        </xdr:cNvPr>
        <xdr:cNvCxnSpPr/>
      </xdr:nvCxnSpPr>
      <xdr:spPr>
        <a:xfrm flipV="1">
          <a:off x="19545300" y="68427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114554</xdr:rowOff>
    </xdr:from>
    <xdr:to>
      <xdr:col>98</xdr:col>
      <xdr:colOff>38100</xdr:colOff>
      <xdr:row>40</xdr:row>
      <xdr:rowOff>44704</xdr:rowOff>
    </xdr:to>
    <xdr:sp macro="" textlink="">
      <xdr:nvSpPr>
        <xdr:cNvPr id="496" name="楕円 495">
          <a:extLst>
            <a:ext uri="{FF2B5EF4-FFF2-40B4-BE49-F238E27FC236}">
              <a16:creationId xmlns:a16="http://schemas.microsoft.com/office/drawing/2014/main" id="{04325A46-A091-421F-8F46-10623B8619A7}"/>
            </a:ext>
          </a:extLst>
        </xdr:cNvPr>
        <xdr:cNvSpPr/>
      </xdr:nvSpPr>
      <xdr:spPr>
        <a:xfrm>
          <a:off x="18605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158496</xdr:rowOff>
    </xdr:from>
    <xdr:to>
      <xdr:col>102</xdr:col>
      <xdr:colOff>114300</xdr:colOff>
      <xdr:row>39</xdr:row>
      <xdr:rowOff>165354</xdr:rowOff>
    </xdr:to>
    <xdr:cxnSp macro="">
      <xdr:nvCxnSpPr>
        <xdr:cNvPr id="497" name="直線コネクタ 496">
          <a:extLst>
            <a:ext uri="{FF2B5EF4-FFF2-40B4-BE49-F238E27FC236}">
              <a16:creationId xmlns:a16="http://schemas.microsoft.com/office/drawing/2014/main" id="{E9BA34E2-9DF8-46E5-AE90-1B22AE6ACC0F}"/>
            </a:ext>
          </a:extLst>
        </xdr:cNvPr>
        <xdr:cNvCxnSpPr/>
      </xdr:nvCxnSpPr>
      <xdr:spPr>
        <a:xfrm flipV="1">
          <a:off x="18656300" y="684504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29C9F526-15E1-4020-8A26-B2F418BD0C3B}"/>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A8D98C18-F183-4200-9178-1997B0626CB6}"/>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3D839B1C-2279-44DE-9A27-6274AD33D106}"/>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157243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CA99B09-DF2E-4E60-A194-DBE39DDA5024}"/>
            </a:ext>
          </a:extLst>
        </xdr:cNvPr>
        <xdr:cNvSpPr txBox="1"/>
      </xdr:nvSpPr>
      <xdr:spPr>
        <a:xfrm>
          <a:off x="18421427" y="65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19829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967AE3B1-74FD-4F81-A887-1A12652EB49D}"/>
            </a:ext>
          </a:extLst>
        </xdr:cNvPr>
        <xdr:cNvSpPr txBox="1"/>
      </xdr:nvSpPr>
      <xdr:spPr>
        <a:xfrm>
          <a:off x="21075727" y="687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DD759E18-D606-4CE6-B7E9-24E3111BEFF3}"/>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28973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3531C09E-C41B-4BE4-94EF-3C71EC191B7F}"/>
            </a:ext>
          </a:extLst>
        </xdr:cNvPr>
        <xdr:cNvSpPr txBox="1"/>
      </xdr:nvSpPr>
      <xdr:spPr>
        <a:xfrm>
          <a:off x="19310427"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35831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F0F5C2C-0AE2-4712-8CDF-0A7480E82608}"/>
            </a:ext>
          </a:extLst>
        </xdr:cNvPr>
        <xdr:cNvSpPr txBox="1"/>
      </xdr:nvSpPr>
      <xdr:spPr>
        <a:xfrm>
          <a:off x="18421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B9C5FF8A-C31B-4999-BA39-23274E0423B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C8BDDCA-92DA-4070-BA64-C7C2DCE312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4892CC3-AD8E-42AD-A978-512E484CE5F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E93AFBD-9E8B-4268-94C1-D6B35CF164B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905FA6F8-EABC-46DA-8458-F0580E50359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2820B68-4426-4821-A5BC-62859B0E50D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EF69410-4B00-4946-B86F-D0D824B41A1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60FD305-2604-4E88-A5F4-D324154C684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D965037-928A-4F86-AA98-65354BD9751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8790E43-868D-4EAD-8D7E-EE46B8A291A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DFE9533B-8884-4A25-9250-91A98DCAE29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B56DD472-C49D-492C-BFF6-4499E434470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1101D41F-559C-4F7C-9916-48BAFC8EC45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41F95A51-712F-41A3-A862-46DDA3288C7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453F7BAF-B3A0-4067-9619-ABB223C9B82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C719E1F7-A141-4E7A-95F4-B6344581A9C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EE81EEAF-3346-4998-A251-9C51A88ECE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94BE7223-3867-4C97-84AD-3CD4AA48418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555D4EE8-226F-4A0E-86FB-442620E4BA4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12FC9C87-4F3B-47C5-A0DD-E65429B03F8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B22AEDE5-DE61-4623-8F21-1D0888A9BB5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32951A9E-214F-4619-ABA2-B39F155543E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154E052D-4F40-433F-B28F-84CF8F9C481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23032A65-AF0B-4802-B470-3F95465CCDD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152400</xdr:rowOff>
    </xdr:from>
    <xdr:to>
      <xdr:col>85</xdr:col>
      <xdr:colOff>126364</xdr:colOff>
      <xdr:row>63</xdr:row>
      <xdr:rowOff>9525</xdr:rowOff>
    </xdr:to>
    <xdr:cxnSp macro="">
      <xdr:nvCxnSpPr>
        <xdr:cNvPr id="530" name="直線コネクタ 529">
          <a:extLst>
            <a:ext uri="{FF2B5EF4-FFF2-40B4-BE49-F238E27FC236}">
              <a16:creationId xmlns:a16="http://schemas.microsoft.com/office/drawing/2014/main" id="{BCB011BB-F03D-4CA2-AA05-EF4A0D705FEE}"/>
            </a:ext>
          </a:extLst>
        </xdr:cNvPr>
        <xdr:cNvCxnSpPr/>
      </xdr:nvCxnSpPr>
      <xdr:spPr>
        <a:xfrm flipV="1">
          <a:off x="16318864" y="9925050"/>
          <a:ext cx="0" cy="885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EEB78358-F851-4070-8A83-573B51FB830E}"/>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2" name="直線コネクタ 531">
          <a:extLst>
            <a:ext uri="{FF2B5EF4-FFF2-40B4-BE49-F238E27FC236}">
              <a16:creationId xmlns:a16="http://schemas.microsoft.com/office/drawing/2014/main" id="{1B5B48E4-2F47-4689-B62E-21751EAE9512}"/>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99077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895ABFDC-4C89-4284-8422-81CE40BE2B08}"/>
            </a:ext>
          </a:extLst>
        </xdr:cNvPr>
        <xdr:cNvSpPr txBox="1"/>
      </xdr:nvSpPr>
      <xdr:spPr>
        <a:xfrm>
          <a:off x="16357600" y="970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152400</xdr:rowOff>
    </xdr:from>
    <xdr:to>
      <xdr:col>86</xdr:col>
      <xdr:colOff>25400</xdr:colOff>
      <xdr:row>57</xdr:row>
      <xdr:rowOff>152400</xdr:rowOff>
    </xdr:to>
    <xdr:cxnSp macro="">
      <xdr:nvCxnSpPr>
        <xdr:cNvPr id="534" name="直線コネクタ 533">
          <a:extLst>
            <a:ext uri="{FF2B5EF4-FFF2-40B4-BE49-F238E27FC236}">
              <a16:creationId xmlns:a16="http://schemas.microsoft.com/office/drawing/2014/main" id="{6D44CC60-9831-4195-AB9A-E7632C0E4A68}"/>
            </a:ext>
          </a:extLst>
        </xdr:cNvPr>
        <xdr:cNvCxnSpPr/>
      </xdr:nvCxnSpPr>
      <xdr:spPr>
        <a:xfrm>
          <a:off x="16230600" y="9925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24782</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B57B12E6-84F6-466F-8078-EA9F5B29D34D}"/>
            </a:ext>
          </a:extLst>
        </xdr:cNvPr>
        <xdr:cNvSpPr txBox="1"/>
      </xdr:nvSpPr>
      <xdr:spPr>
        <a:xfrm>
          <a:off x="16357600" y="1031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46355</xdr:rowOff>
    </xdr:from>
    <xdr:to>
      <xdr:col>85</xdr:col>
      <xdr:colOff>177800</xdr:colOff>
      <xdr:row>60</xdr:row>
      <xdr:rowOff>147955</xdr:rowOff>
    </xdr:to>
    <xdr:sp macro="" textlink="">
      <xdr:nvSpPr>
        <xdr:cNvPr id="536" name="フローチャート: 判断 535">
          <a:extLst>
            <a:ext uri="{FF2B5EF4-FFF2-40B4-BE49-F238E27FC236}">
              <a16:creationId xmlns:a16="http://schemas.microsoft.com/office/drawing/2014/main" id="{0EFEC6B6-D077-409D-AEEB-706743ECE386}"/>
            </a:ext>
          </a:extLst>
        </xdr:cNvPr>
        <xdr:cNvSpPr/>
      </xdr:nvSpPr>
      <xdr:spPr>
        <a:xfrm>
          <a:off x="162687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21590</xdr:rowOff>
    </xdr:from>
    <xdr:to>
      <xdr:col>81</xdr:col>
      <xdr:colOff>101600</xdr:colOff>
      <xdr:row>60</xdr:row>
      <xdr:rowOff>123190</xdr:rowOff>
    </xdr:to>
    <xdr:sp macro="" textlink="">
      <xdr:nvSpPr>
        <xdr:cNvPr id="537" name="フローチャート: 判断 536">
          <a:extLst>
            <a:ext uri="{FF2B5EF4-FFF2-40B4-BE49-F238E27FC236}">
              <a16:creationId xmlns:a16="http://schemas.microsoft.com/office/drawing/2014/main" id="{AAE873E1-E11F-4A4D-A21F-F844A1CD0D92}"/>
            </a:ext>
          </a:extLst>
        </xdr:cNvPr>
        <xdr:cNvSpPr/>
      </xdr:nvSpPr>
      <xdr:spPr>
        <a:xfrm>
          <a:off x="15430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8255</xdr:rowOff>
    </xdr:from>
    <xdr:to>
      <xdr:col>76</xdr:col>
      <xdr:colOff>165100</xdr:colOff>
      <xdr:row>60</xdr:row>
      <xdr:rowOff>109855</xdr:rowOff>
    </xdr:to>
    <xdr:sp macro="" textlink="">
      <xdr:nvSpPr>
        <xdr:cNvPr id="538" name="フローチャート: 判断 537">
          <a:extLst>
            <a:ext uri="{FF2B5EF4-FFF2-40B4-BE49-F238E27FC236}">
              <a16:creationId xmlns:a16="http://schemas.microsoft.com/office/drawing/2014/main" id="{08776853-CDB7-405F-BA25-73710E8A8226}"/>
            </a:ext>
          </a:extLst>
        </xdr:cNvPr>
        <xdr:cNvSpPr/>
      </xdr:nvSpPr>
      <xdr:spPr>
        <a:xfrm>
          <a:off x="14541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158750</xdr:rowOff>
    </xdr:from>
    <xdr:to>
      <xdr:col>72</xdr:col>
      <xdr:colOff>38100</xdr:colOff>
      <xdr:row>60</xdr:row>
      <xdr:rowOff>88900</xdr:rowOff>
    </xdr:to>
    <xdr:sp macro="" textlink="">
      <xdr:nvSpPr>
        <xdr:cNvPr id="539" name="フローチャート: 判断 538">
          <a:extLst>
            <a:ext uri="{FF2B5EF4-FFF2-40B4-BE49-F238E27FC236}">
              <a16:creationId xmlns:a16="http://schemas.microsoft.com/office/drawing/2014/main" id="{5CA1070F-AB23-4A20-918C-D7B6BD3D25FF}"/>
            </a:ext>
          </a:extLst>
        </xdr:cNvPr>
        <xdr:cNvSpPr/>
      </xdr:nvSpPr>
      <xdr:spPr>
        <a:xfrm>
          <a:off x="13652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67310</xdr:rowOff>
    </xdr:from>
    <xdr:to>
      <xdr:col>67</xdr:col>
      <xdr:colOff>101600</xdr:colOff>
      <xdr:row>59</xdr:row>
      <xdr:rowOff>168910</xdr:rowOff>
    </xdr:to>
    <xdr:sp macro="" textlink="">
      <xdr:nvSpPr>
        <xdr:cNvPr id="540" name="フローチャート: 判断 539">
          <a:extLst>
            <a:ext uri="{FF2B5EF4-FFF2-40B4-BE49-F238E27FC236}">
              <a16:creationId xmlns:a16="http://schemas.microsoft.com/office/drawing/2014/main" id="{493D0D4E-C2B0-4FFE-922F-402BB211D746}"/>
            </a:ext>
          </a:extLst>
        </xdr:cNvPr>
        <xdr:cNvSpPr/>
      </xdr:nvSpPr>
      <xdr:spPr>
        <a:xfrm>
          <a:off x="127635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FDCBEA8-6DF8-40B3-A29E-3E003B167ED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33C3200D-4A50-4676-9399-6622283113F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DF43FA4-36A4-43DE-9FFE-81F60EEDBE9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3C90132-24D6-42E9-86EF-51604F12E4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A0479C3-20A6-456C-86CF-722FC65954F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17780</xdr:rowOff>
    </xdr:from>
    <xdr:to>
      <xdr:col>85</xdr:col>
      <xdr:colOff>177800</xdr:colOff>
      <xdr:row>58</xdr:row>
      <xdr:rowOff>119380</xdr:rowOff>
    </xdr:to>
    <xdr:sp macro="" textlink="">
      <xdr:nvSpPr>
        <xdr:cNvPr id="546" name="楕円 545">
          <a:extLst>
            <a:ext uri="{FF2B5EF4-FFF2-40B4-BE49-F238E27FC236}">
              <a16:creationId xmlns:a16="http://schemas.microsoft.com/office/drawing/2014/main" id="{B033ECA9-6C55-4D3A-BDA1-3A3A59464C58}"/>
            </a:ext>
          </a:extLst>
        </xdr:cNvPr>
        <xdr:cNvSpPr/>
      </xdr:nvSpPr>
      <xdr:spPr>
        <a:xfrm>
          <a:off x="162687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104157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19157397-24B8-48F4-ABCD-63023DEA8126}"/>
            </a:ext>
          </a:extLst>
        </xdr:cNvPr>
        <xdr:cNvSpPr txBox="1"/>
      </xdr:nvSpPr>
      <xdr:spPr>
        <a:xfrm>
          <a:off x="16357600" y="9876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141605</xdr:rowOff>
    </xdr:from>
    <xdr:to>
      <xdr:col>81</xdr:col>
      <xdr:colOff>101600</xdr:colOff>
      <xdr:row>58</xdr:row>
      <xdr:rowOff>71755</xdr:rowOff>
    </xdr:to>
    <xdr:sp macro="" textlink="">
      <xdr:nvSpPr>
        <xdr:cNvPr id="548" name="楕円 547">
          <a:extLst>
            <a:ext uri="{FF2B5EF4-FFF2-40B4-BE49-F238E27FC236}">
              <a16:creationId xmlns:a16="http://schemas.microsoft.com/office/drawing/2014/main" id="{6AD53605-D76C-4C33-BE83-0CEA61C5AB10}"/>
            </a:ext>
          </a:extLst>
        </xdr:cNvPr>
        <xdr:cNvSpPr/>
      </xdr:nvSpPr>
      <xdr:spPr>
        <a:xfrm>
          <a:off x="15430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20955</xdr:rowOff>
    </xdr:from>
    <xdr:to>
      <xdr:col>85</xdr:col>
      <xdr:colOff>127000</xdr:colOff>
      <xdr:row>58</xdr:row>
      <xdr:rowOff>68580</xdr:rowOff>
    </xdr:to>
    <xdr:cxnSp macro="">
      <xdr:nvCxnSpPr>
        <xdr:cNvPr id="549" name="直線コネクタ 548">
          <a:extLst>
            <a:ext uri="{FF2B5EF4-FFF2-40B4-BE49-F238E27FC236}">
              <a16:creationId xmlns:a16="http://schemas.microsoft.com/office/drawing/2014/main" id="{C7302658-94D0-4AE1-A324-A8A76C2A654A}"/>
            </a:ext>
          </a:extLst>
        </xdr:cNvPr>
        <xdr:cNvCxnSpPr/>
      </xdr:nvCxnSpPr>
      <xdr:spPr>
        <a:xfrm>
          <a:off x="15481300" y="996505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95885</xdr:rowOff>
    </xdr:from>
    <xdr:to>
      <xdr:col>76</xdr:col>
      <xdr:colOff>165100</xdr:colOff>
      <xdr:row>58</xdr:row>
      <xdr:rowOff>26035</xdr:rowOff>
    </xdr:to>
    <xdr:sp macro="" textlink="">
      <xdr:nvSpPr>
        <xdr:cNvPr id="550" name="楕円 549">
          <a:extLst>
            <a:ext uri="{FF2B5EF4-FFF2-40B4-BE49-F238E27FC236}">
              <a16:creationId xmlns:a16="http://schemas.microsoft.com/office/drawing/2014/main" id="{787CBC47-DB29-4E02-8103-CCDE10888C34}"/>
            </a:ext>
          </a:extLst>
        </xdr:cNvPr>
        <xdr:cNvSpPr/>
      </xdr:nvSpPr>
      <xdr:spPr>
        <a:xfrm>
          <a:off x="14541500" y="986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146685</xdr:rowOff>
    </xdr:from>
    <xdr:to>
      <xdr:col>81</xdr:col>
      <xdr:colOff>50800</xdr:colOff>
      <xdr:row>58</xdr:row>
      <xdr:rowOff>20955</xdr:rowOff>
    </xdr:to>
    <xdr:cxnSp macro="">
      <xdr:nvCxnSpPr>
        <xdr:cNvPr id="551" name="直線コネクタ 550">
          <a:extLst>
            <a:ext uri="{FF2B5EF4-FFF2-40B4-BE49-F238E27FC236}">
              <a16:creationId xmlns:a16="http://schemas.microsoft.com/office/drawing/2014/main" id="{9B587C23-7615-48F0-8D92-C1F3A2001ACA}"/>
            </a:ext>
          </a:extLst>
        </xdr:cNvPr>
        <xdr:cNvCxnSpPr/>
      </xdr:nvCxnSpPr>
      <xdr:spPr>
        <a:xfrm>
          <a:off x="14592300" y="99193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141605</xdr:rowOff>
    </xdr:from>
    <xdr:to>
      <xdr:col>72</xdr:col>
      <xdr:colOff>38100</xdr:colOff>
      <xdr:row>57</xdr:row>
      <xdr:rowOff>71755</xdr:rowOff>
    </xdr:to>
    <xdr:sp macro="" textlink="">
      <xdr:nvSpPr>
        <xdr:cNvPr id="552" name="楕円 551">
          <a:extLst>
            <a:ext uri="{FF2B5EF4-FFF2-40B4-BE49-F238E27FC236}">
              <a16:creationId xmlns:a16="http://schemas.microsoft.com/office/drawing/2014/main" id="{48DDB046-33A2-48F4-B9FF-B7C4F037BAB5}"/>
            </a:ext>
          </a:extLst>
        </xdr:cNvPr>
        <xdr:cNvSpPr/>
      </xdr:nvSpPr>
      <xdr:spPr>
        <a:xfrm>
          <a:off x="13652500" y="974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20955</xdr:rowOff>
    </xdr:from>
    <xdr:to>
      <xdr:col>76</xdr:col>
      <xdr:colOff>114300</xdr:colOff>
      <xdr:row>57</xdr:row>
      <xdr:rowOff>146685</xdr:rowOff>
    </xdr:to>
    <xdr:cxnSp macro="">
      <xdr:nvCxnSpPr>
        <xdr:cNvPr id="553" name="直線コネクタ 552">
          <a:extLst>
            <a:ext uri="{FF2B5EF4-FFF2-40B4-BE49-F238E27FC236}">
              <a16:creationId xmlns:a16="http://schemas.microsoft.com/office/drawing/2014/main" id="{1DEA5AB5-A2CB-44EB-A2CB-CE57DE60890F}"/>
            </a:ext>
          </a:extLst>
        </xdr:cNvPr>
        <xdr:cNvCxnSpPr/>
      </xdr:nvCxnSpPr>
      <xdr:spPr>
        <a:xfrm>
          <a:off x="13703300" y="979360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95885</xdr:rowOff>
    </xdr:from>
    <xdr:to>
      <xdr:col>67</xdr:col>
      <xdr:colOff>101600</xdr:colOff>
      <xdr:row>57</xdr:row>
      <xdr:rowOff>26035</xdr:rowOff>
    </xdr:to>
    <xdr:sp macro="" textlink="">
      <xdr:nvSpPr>
        <xdr:cNvPr id="554" name="楕円 553">
          <a:extLst>
            <a:ext uri="{FF2B5EF4-FFF2-40B4-BE49-F238E27FC236}">
              <a16:creationId xmlns:a16="http://schemas.microsoft.com/office/drawing/2014/main" id="{C73DB852-7C49-44A8-BD45-049A8AFDFBD1}"/>
            </a:ext>
          </a:extLst>
        </xdr:cNvPr>
        <xdr:cNvSpPr/>
      </xdr:nvSpPr>
      <xdr:spPr>
        <a:xfrm>
          <a:off x="12763500" y="969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146685</xdr:rowOff>
    </xdr:from>
    <xdr:to>
      <xdr:col>71</xdr:col>
      <xdr:colOff>177800</xdr:colOff>
      <xdr:row>57</xdr:row>
      <xdr:rowOff>20955</xdr:rowOff>
    </xdr:to>
    <xdr:cxnSp macro="">
      <xdr:nvCxnSpPr>
        <xdr:cNvPr id="555" name="直線コネクタ 554">
          <a:extLst>
            <a:ext uri="{FF2B5EF4-FFF2-40B4-BE49-F238E27FC236}">
              <a16:creationId xmlns:a16="http://schemas.microsoft.com/office/drawing/2014/main" id="{8D3019C4-463E-4E49-9625-060D1759AA76}"/>
            </a:ext>
          </a:extLst>
        </xdr:cNvPr>
        <xdr:cNvCxnSpPr/>
      </xdr:nvCxnSpPr>
      <xdr:spPr>
        <a:xfrm>
          <a:off x="12814300" y="97478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114317</xdr:rowOff>
    </xdr:from>
    <xdr:ext cx="405111" cy="259045"/>
    <xdr:sp macro="" textlink="">
      <xdr:nvSpPr>
        <xdr:cNvPr id="556" name="n_1aveValue【学校施設】&#10;有形固定資産減価償却率">
          <a:extLst>
            <a:ext uri="{FF2B5EF4-FFF2-40B4-BE49-F238E27FC236}">
              <a16:creationId xmlns:a16="http://schemas.microsoft.com/office/drawing/2014/main" id="{486F10FF-B2DC-4FE6-B2D2-C7E1BBC8F4E4}"/>
            </a:ext>
          </a:extLst>
        </xdr:cNvPr>
        <xdr:cNvSpPr txBox="1"/>
      </xdr:nvSpPr>
      <xdr:spPr>
        <a:xfrm>
          <a:off x="152660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100982</xdr:rowOff>
    </xdr:from>
    <xdr:ext cx="405111" cy="259045"/>
    <xdr:sp macro="" textlink="">
      <xdr:nvSpPr>
        <xdr:cNvPr id="557" name="n_2aveValue【学校施設】&#10;有形固定資産減価償却率">
          <a:extLst>
            <a:ext uri="{FF2B5EF4-FFF2-40B4-BE49-F238E27FC236}">
              <a16:creationId xmlns:a16="http://schemas.microsoft.com/office/drawing/2014/main" id="{A1DF64F5-F264-4182-9CED-53C0A5A62D2D}"/>
            </a:ext>
          </a:extLst>
        </xdr:cNvPr>
        <xdr:cNvSpPr txBox="1"/>
      </xdr:nvSpPr>
      <xdr:spPr>
        <a:xfrm>
          <a:off x="14389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80027</xdr:rowOff>
    </xdr:from>
    <xdr:ext cx="405111" cy="259045"/>
    <xdr:sp macro="" textlink="">
      <xdr:nvSpPr>
        <xdr:cNvPr id="558" name="n_3aveValue【学校施設】&#10;有形固定資産減価償却率">
          <a:extLst>
            <a:ext uri="{FF2B5EF4-FFF2-40B4-BE49-F238E27FC236}">
              <a16:creationId xmlns:a16="http://schemas.microsoft.com/office/drawing/2014/main" id="{8F1DB732-C020-4B8A-B9B4-76057E11448F}"/>
            </a:ext>
          </a:extLst>
        </xdr:cNvPr>
        <xdr:cNvSpPr txBox="1"/>
      </xdr:nvSpPr>
      <xdr:spPr>
        <a:xfrm>
          <a:off x="135007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160037</xdr:rowOff>
    </xdr:from>
    <xdr:ext cx="405111" cy="259045"/>
    <xdr:sp macro="" textlink="">
      <xdr:nvSpPr>
        <xdr:cNvPr id="559" name="n_4aveValue【学校施設】&#10;有形固定資産減価償却率">
          <a:extLst>
            <a:ext uri="{FF2B5EF4-FFF2-40B4-BE49-F238E27FC236}">
              <a16:creationId xmlns:a16="http://schemas.microsoft.com/office/drawing/2014/main" id="{AEC1B6CE-2860-4793-8017-9DF213C83212}"/>
            </a:ext>
          </a:extLst>
        </xdr:cNvPr>
        <xdr:cNvSpPr txBox="1"/>
      </xdr:nvSpPr>
      <xdr:spPr>
        <a:xfrm>
          <a:off x="12611744" y="10275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88282</xdr:rowOff>
    </xdr:from>
    <xdr:ext cx="405111" cy="259045"/>
    <xdr:sp macro="" textlink="">
      <xdr:nvSpPr>
        <xdr:cNvPr id="560" name="n_1mainValue【学校施設】&#10;有形固定資産減価償却率">
          <a:extLst>
            <a:ext uri="{FF2B5EF4-FFF2-40B4-BE49-F238E27FC236}">
              <a16:creationId xmlns:a16="http://schemas.microsoft.com/office/drawing/2014/main" id="{5869062A-66A9-4128-AAA0-D76EAAC37AD0}"/>
            </a:ext>
          </a:extLst>
        </xdr:cNvPr>
        <xdr:cNvSpPr txBox="1"/>
      </xdr:nvSpPr>
      <xdr:spPr>
        <a:xfrm>
          <a:off x="15266044" y="968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42562</xdr:rowOff>
    </xdr:from>
    <xdr:ext cx="405111" cy="259045"/>
    <xdr:sp macro="" textlink="">
      <xdr:nvSpPr>
        <xdr:cNvPr id="561" name="n_2mainValue【学校施設】&#10;有形固定資産減価償却率">
          <a:extLst>
            <a:ext uri="{FF2B5EF4-FFF2-40B4-BE49-F238E27FC236}">
              <a16:creationId xmlns:a16="http://schemas.microsoft.com/office/drawing/2014/main" id="{C66C207D-7A86-4AA0-8152-412C6502DF8A}"/>
            </a:ext>
          </a:extLst>
        </xdr:cNvPr>
        <xdr:cNvSpPr txBox="1"/>
      </xdr:nvSpPr>
      <xdr:spPr>
        <a:xfrm>
          <a:off x="143897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88282</xdr:rowOff>
    </xdr:from>
    <xdr:ext cx="405111" cy="259045"/>
    <xdr:sp macro="" textlink="">
      <xdr:nvSpPr>
        <xdr:cNvPr id="562" name="n_3mainValue【学校施設】&#10;有形固定資産減価償却率">
          <a:extLst>
            <a:ext uri="{FF2B5EF4-FFF2-40B4-BE49-F238E27FC236}">
              <a16:creationId xmlns:a16="http://schemas.microsoft.com/office/drawing/2014/main" id="{B48AB559-C278-45CF-B583-6C4ABA4AEAF0}"/>
            </a:ext>
          </a:extLst>
        </xdr:cNvPr>
        <xdr:cNvSpPr txBox="1"/>
      </xdr:nvSpPr>
      <xdr:spPr>
        <a:xfrm>
          <a:off x="13500744"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42562</xdr:rowOff>
    </xdr:from>
    <xdr:ext cx="405111" cy="259045"/>
    <xdr:sp macro="" textlink="">
      <xdr:nvSpPr>
        <xdr:cNvPr id="563" name="n_4mainValue【学校施設】&#10;有形固定資産減価償却率">
          <a:extLst>
            <a:ext uri="{FF2B5EF4-FFF2-40B4-BE49-F238E27FC236}">
              <a16:creationId xmlns:a16="http://schemas.microsoft.com/office/drawing/2014/main" id="{57C048A1-0993-4A05-B6B9-6C79D470E9A1}"/>
            </a:ext>
          </a:extLst>
        </xdr:cNvPr>
        <xdr:cNvSpPr txBox="1"/>
      </xdr:nvSpPr>
      <xdr:spPr>
        <a:xfrm>
          <a:off x="12611744" y="947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4088B734-F53D-4AAC-8347-CD3E0DBF58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A60334BE-1226-4E5D-BC2B-1B1179A2EE1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9A817A67-2C8E-43A7-ADC7-0192332D1B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7B6175AE-BEE7-4D52-B1D2-6A1CCE3895E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DD9A7293-8549-454E-B7EF-AFD745BD2A4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36010F9E-BF8A-4992-B133-1F567D2289F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4BE2CBEC-5B23-4F5D-ADD3-79B98E38867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AC1C565E-FFFF-4467-89B8-C24155C0EFC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884B48D3-9C12-4F3B-ADFA-DD22AD6EF8F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1B40DF22-E38B-4EBB-8A83-A2AA6B3D59E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EA8C3C25-83CC-4508-98C7-F59EDF2494F4}"/>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4787DC16-A637-42EE-B4FC-AECDFF6143F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C684CAC8-34F8-495D-AD3B-FA1DEA23D13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453E8709-0BAA-42BE-B7EB-4467F4BF381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80F3086E-03DA-4C80-8E4D-949683FBDD6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DF7A21D4-D919-43F4-BE5D-9B33B668804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6CD84B1C-33D8-4D73-9AA4-8DA72DAA7D7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C65DC5D8-1C9D-4532-A98B-A5B246F9CA6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39590353-16F7-42E6-9099-B5A437704CB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63D4A302-B393-4F19-8F93-0D1A6BC02C1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1B4862FD-AA55-4E4C-BBBA-57D480C283E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8D0E2F97-CD4B-4EF8-BA73-A6E80330FDE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BE631716-7A0E-46A6-8D8B-CD4A6336309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7" name="直線コネクタ 586">
          <a:extLst>
            <a:ext uri="{FF2B5EF4-FFF2-40B4-BE49-F238E27FC236}">
              <a16:creationId xmlns:a16="http://schemas.microsoft.com/office/drawing/2014/main" id="{0571CB23-DB8C-4BB1-89F0-1896A6331C94}"/>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88" name="【学校施設】&#10;一人当たり面積最小値テキスト">
          <a:extLst>
            <a:ext uri="{FF2B5EF4-FFF2-40B4-BE49-F238E27FC236}">
              <a16:creationId xmlns:a16="http://schemas.microsoft.com/office/drawing/2014/main" id="{31FEBFBF-3B7B-4272-A5E1-871A2A7C996E}"/>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89" name="直線コネクタ 588">
          <a:extLst>
            <a:ext uri="{FF2B5EF4-FFF2-40B4-BE49-F238E27FC236}">
              <a16:creationId xmlns:a16="http://schemas.microsoft.com/office/drawing/2014/main" id="{A0E9C1EA-53C3-428D-80ED-5E444055765C}"/>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0" name="【学校施設】&#10;一人当たり面積最大値テキスト">
          <a:extLst>
            <a:ext uri="{FF2B5EF4-FFF2-40B4-BE49-F238E27FC236}">
              <a16:creationId xmlns:a16="http://schemas.microsoft.com/office/drawing/2014/main" id="{65E15551-51FE-486B-9F3A-BAE84F9D78AD}"/>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1" name="直線コネクタ 590">
          <a:extLst>
            <a:ext uri="{FF2B5EF4-FFF2-40B4-BE49-F238E27FC236}">
              <a16:creationId xmlns:a16="http://schemas.microsoft.com/office/drawing/2014/main" id="{1E6ED427-B5E9-4F89-9099-45FAC3D7C96B}"/>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2" name="【学校施設】&#10;一人当たり面積平均値テキスト">
          <a:extLst>
            <a:ext uri="{FF2B5EF4-FFF2-40B4-BE49-F238E27FC236}">
              <a16:creationId xmlns:a16="http://schemas.microsoft.com/office/drawing/2014/main" id="{1010F0C9-C7BD-445A-A6D8-678AD9B40E2C}"/>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3" name="フローチャート: 判断 592">
          <a:extLst>
            <a:ext uri="{FF2B5EF4-FFF2-40B4-BE49-F238E27FC236}">
              <a16:creationId xmlns:a16="http://schemas.microsoft.com/office/drawing/2014/main" id="{E308AEF1-D034-4489-BADB-F5C431A78ABA}"/>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4" name="フローチャート: 判断 593">
          <a:extLst>
            <a:ext uri="{FF2B5EF4-FFF2-40B4-BE49-F238E27FC236}">
              <a16:creationId xmlns:a16="http://schemas.microsoft.com/office/drawing/2014/main" id="{4039E2BC-8881-4D6A-A1A9-DC12A0E77CBC}"/>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5" name="フローチャート: 判断 594">
          <a:extLst>
            <a:ext uri="{FF2B5EF4-FFF2-40B4-BE49-F238E27FC236}">
              <a16:creationId xmlns:a16="http://schemas.microsoft.com/office/drawing/2014/main" id="{556DA340-955A-41B8-89C3-FA7C63174E76}"/>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6" name="フローチャート: 判断 595">
          <a:extLst>
            <a:ext uri="{FF2B5EF4-FFF2-40B4-BE49-F238E27FC236}">
              <a16:creationId xmlns:a16="http://schemas.microsoft.com/office/drawing/2014/main" id="{FAE99E86-18E7-4128-91A4-D7ACF1FA206E}"/>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597" name="フローチャート: 判断 596">
          <a:extLst>
            <a:ext uri="{FF2B5EF4-FFF2-40B4-BE49-F238E27FC236}">
              <a16:creationId xmlns:a16="http://schemas.microsoft.com/office/drawing/2014/main" id="{0BA9FE35-487B-4F8B-85CC-6D0B8FE3C206}"/>
            </a:ext>
          </a:extLst>
        </xdr:cNvPr>
        <xdr:cNvSpPr/>
      </xdr:nvSpPr>
      <xdr:spPr>
        <a:xfrm>
          <a:off x="18605500" y="10554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E5B9178A-3685-4786-8EFF-EAB7DB17664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9EE5E72-0B04-4664-AD35-11E22D083C2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4818208-5618-48F8-AD53-240BC6CFD1D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9C014BA-DE1D-4491-8ADA-82752F39EA3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AD4E6862-8117-4925-B114-518661A4B5F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167322</xdr:rowOff>
    </xdr:from>
    <xdr:to>
      <xdr:col>116</xdr:col>
      <xdr:colOff>114300</xdr:colOff>
      <xdr:row>61</xdr:row>
      <xdr:rowOff>97472</xdr:rowOff>
    </xdr:to>
    <xdr:sp macro="" textlink="">
      <xdr:nvSpPr>
        <xdr:cNvPr id="603" name="楕円 602">
          <a:extLst>
            <a:ext uri="{FF2B5EF4-FFF2-40B4-BE49-F238E27FC236}">
              <a16:creationId xmlns:a16="http://schemas.microsoft.com/office/drawing/2014/main" id="{E419265C-9C2A-4B17-9192-293F4CB2DEBC}"/>
            </a:ext>
          </a:extLst>
        </xdr:cNvPr>
        <xdr:cNvSpPr/>
      </xdr:nvSpPr>
      <xdr:spPr>
        <a:xfrm>
          <a:off x="22110700" y="1045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18749</xdr:rowOff>
    </xdr:from>
    <xdr:ext cx="469744" cy="259045"/>
    <xdr:sp macro="" textlink="">
      <xdr:nvSpPr>
        <xdr:cNvPr id="604" name="【学校施設】&#10;一人当たり面積該当値テキスト">
          <a:extLst>
            <a:ext uri="{FF2B5EF4-FFF2-40B4-BE49-F238E27FC236}">
              <a16:creationId xmlns:a16="http://schemas.microsoft.com/office/drawing/2014/main" id="{C8CD969D-5DB9-4E90-A882-6A8390EB2DDF}"/>
            </a:ext>
          </a:extLst>
        </xdr:cNvPr>
        <xdr:cNvSpPr txBox="1"/>
      </xdr:nvSpPr>
      <xdr:spPr>
        <a:xfrm>
          <a:off x="22199600" y="1030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7112</xdr:rowOff>
    </xdr:from>
    <xdr:to>
      <xdr:col>112</xdr:col>
      <xdr:colOff>38100</xdr:colOff>
      <xdr:row>61</xdr:row>
      <xdr:rowOff>108712</xdr:rowOff>
    </xdr:to>
    <xdr:sp macro="" textlink="">
      <xdr:nvSpPr>
        <xdr:cNvPr id="605" name="楕円 604">
          <a:extLst>
            <a:ext uri="{FF2B5EF4-FFF2-40B4-BE49-F238E27FC236}">
              <a16:creationId xmlns:a16="http://schemas.microsoft.com/office/drawing/2014/main" id="{516755B1-FFC6-4DD9-B9B4-C0E9403B7337}"/>
            </a:ext>
          </a:extLst>
        </xdr:cNvPr>
        <xdr:cNvSpPr/>
      </xdr:nvSpPr>
      <xdr:spPr>
        <a:xfrm>
          <a:off x="21272500" y="1046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46672</xdr:rowOff>
    </xdr:from>
    <xdr:to>
      <xdr:col>116</xdr:col>
      <xdr:colOff>63500</xdr:colOff>
      <xdr:row>61</xdr:row>
      <xdr:rowOff>57912</xdr:rowOff>
    </xdr:to>
    <xdr:cxnSp macro="">
      <xdr:nvCxnSpPr>
        <xdr:cNvPr id="606" name="直線コネクタ 605">
          <a:extLst>
            <a:ext uri="{FF2B5EF4-FFF2-40B4-BE49-F238E27FC236}">
              <a16:creationId xmlns:a16="http://schemas.microsoft.com/office/drawing/2014/main" id="{EB38B5B9-0F84-48E0-95B2-C4525D4CC2CD}"/>
            </a:ext>
          </a:extLst>
        </xdr:cNvPr>
        <xdr:cNvCxnSpPr/>
      </xdr:nvCxnSpPr>
      <xdr:spPr>
        <a:xfrm flipV="1">
          <a:off x="21323300" y="10505122"/>
          <a:ext cx="8382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14922</xdr:rowOff>
    </xdr:from>
    <xdr:to>
      <xdr:col>107</xdr:col>
      <xdr:colOff>101600</xdr:colOff>
      <xdr:row>61</xdr:row>
      <xdr:rowOff>116522</xdr:rowOff>
    </xdr:to>
    <xdr:sp macro="" textlink="">
      <xdr:nvSpPr>
        <xdr:cNvPr id="607" name="楕円 606">
          <a:extLst>
            <a:ext uri="{FF2B5EF4-FFF2-40B4-BE49-F238E27FC236}">
              <a16:creationId xmlns:a16="http://schemas.microsoft.com/office/drawing/2014/main" id="{3296A1B1-943F-4BC5-8448-929A3602D2CF}"/>
            </a:ext>
          </a:extLst>
        </xdr:cNvPr>
        <xdr:cNvSpPr/>
      </xdr:nvSpPr>
      <xdr:spPr>
        <a:xfrm>
          <a:off x="20383500" y="1047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57912</xdr:rowOff>
    </xdr:from>
    <xdr:to>
      <xdr:col>111</xdr:col>
      <xdr:colOff>177800</xdr:colOff>
      <xdr:row>61</xdr:row>
      <xdr:rowOff>65722</xdr:rowOff>
    </xdr:to>
    <xdr:cxnSp macro="">
      <xdr:nvCxnSpPr>
        <xdr:cNvPr id="608" name="直線コネクタ 607">
          <a:extLst>
            <a:ext uri="{FF2B5EF4-FFF2-40B4-BE49-F238E27FC236}">
              <a16:creationId xmlns:a16="http://schemas.microsoft.com/office/drawing/2014/main" id="{4F453CEF-152B-413B-A057-FBBB4A38BD55}"/>
            </a:ext>
          </a:extLst>
        </xdr:cNvPr>
        <xdr:cNvCxnSpPr/>
      </xdr:nvCxnSpPr>
      <xdr:spPr>
        <a:xfrm flipV="1">
          <a:off x="20434300" y="10516362"/>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150558</xdr:rowOff>
    </xdr:from>
    <xdr:to>
      <xdr:col>102</xdr:col>
      <xdr:colOff>165100</xdr:colOff>
      <xdr:row>61</xdr:row>
      <xdr:rowOff>80708</xdr:rowOff>
    </xdr:to>
    <xdr:sp macro="" textlink="">
      <xdr:nvSpPr>
        <xdr:cNvPr id="609" name="楕円 608">
          <a:extLst>
            <a:ext uri="{FF2B5EF4-FFF2-40B4-BE49-F238E27FC236}">
              <a16:creationId xmlns:a16="http://schemas.microsoft.com/office/drawing/2014/main" id="{25F6601E-162A-4800-B018-50315C097A5C}"/>
            </a:ext>
          </a:extLst>
        </xdr:cNvPr>
        <xdr:cNvSpPr/>
      </xdr:nvSpPr>
      <xdr:spPr>
        <a:xfrm>
          <a:off x="19494500" y="1043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29908</xdr:rowOff>
    </xdr:from>
    <xdr:to>
      <xdr:col>107</xdr:col>
      <xdr:colOff>50800</xdr:colOff>
      <xdr:row>61</xdr:row>
      <xdr:rowOff>65722</xdr:rowOff>
    </xdr:to>
    <xdr:cxnSp macro="">
      <xdr:nvCxnSpPr>
        <xdr:cNvPr id="610" name="直線コネクタ 609">
          <a:extLst>
            <a:ext uri="{FF2B5EF4-FFF2-40B4-BE49-F238E27FC236}">
              <a16:creationId xmlns:a16="http://schemas.microsoft.com/office/drawing/2014/main" id="{6D036462-F9A2-4F86-B843-4AC0C578996D}"/>
            </a:ext>
          </a:extLst>
        </xdr:cNvPr>
        <xdr:cNvCxnSpPr/>
      </xdr:nvCxnSpPr>
      <xdr:spPr>
        <a:xfrm>
          <a:off x="19545300" y="10488358"/>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162369</xdr:rowOff>
    </xdr:from>
    <xdr:to>
      <xdr:col>98</xdr:col>
      <xdr:colOff>38100</xdr:colOff>
      <xdr:row>61</xdr:row>
      <xdr:rowOff>92519</xdr:rowOff>
    </xdr:to>
    <xdr:sp macro="" textlink="">
      <xdr:nvSpPr>
        <xdr:cNvPr id="611" name="楕円 610">
          <a:extLst>
            <a:ext uri="{FF2B5EF4-FFF2-40B4-BE49-F238E27FC236}">
              <a16:creationId xmlns:a16="http://schemas.microsoft.com/office/drawing/2014/main" id="{70610DF4-CE59-432E-8A57-44A45B0D4C44}"/>
            </a:ext>
          </a:extLst>
        </xdr:cNvPr>
        <xdr:cNvSpPr/>
      </xdr:nvSpPr>
      <xdr:spPr>
        <a:xfrm>
          <a:off x="18605500" y="1044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29908</xdr:rowOff>
    </xdr:from>
    <xdr:to>
      <xdr:col>102</xdr:col>
      <xdr:colOff>114300</xdr:colOff>
      <xdr:row>61</xdr:row>
      <xdr:rowOff>41719</xdr:rowOff>
    </xdr:to>
    <xdr:cxnSp macro="">
      <xdr:nvCxnSpPr>
        <xdr:cNvPr id="612" name="直線コネクタ 611">
          <a:extLst>
            <a:ext uri="{FF2B5EF4-FFF2-40B4-BE49-F238E27FC236}">
              <a16:creationId xmlns:a16="http://schemas.microsoft.com/office/drawing/2014/main" id="{5473F353-22B7-4E8F-BBF0-7FD503678A2B}"/>
            </a:ext>
          </a:extLst>
        </xdr:cNvPr>
        <xdr:cNvCxnSpPr/>
      </xdr:nvCxnSpPr>
      <xdr:spPr>
        <a:xfrm flipV="1">
          <a:off x="18656300" y="1048835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3" name="n_1aveValue【学校施設】&#10;一人当たり面積">
          <a:extLst>
            <a:ext uri="{FF2B5EF4-FFF2-40B4-BE49-F238E27FC236}">
              <a16:creationId xmlns:a16="http://schemas.microsoft.com/office/drawing/2014/main" id="{21A62E14-0265-4468-BD34-0D6C593F1D6B}"/>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4" name="n_2aveValue【学校施設】&#10;一人当たり面積">
          <a:extLst>
            <a:ext uri="{FF2B5EF4-FFF2-40B4-BE49-F238E27FC236}">
              <a16:creationId xmlns:a16="http://schemas.microsoft.com/office/drawing/2014/main" id="{EDFB353F-F6A2-4085-A22F-7FA32C2D00A0}"/>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5" name="n_3aveValue【学校施設】&#10;一人当たり面積">
          <a:extLst>
            <a:ext uri="{FF2B5EF4-FFF2-40B4-BE49-F238E27FC236}">
              <a16:creationId xmlns:a16="http://schemas.microsoft.com/office/drawing/2014/main" id="{92046F40-DC40-4730-B32F-79D595A39B0F}"/>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17733</xdr:rowOff>
    </xdr:from>
    <xdr:ext cx="469744" cy="259045"/>
    <xdr:sp macro="" textlink="">
      <xdr:nvSpPr>
        <xdr:cNvPr id="616" name="n_4aveValue【学校施設】&#10;一人当たり面積">
          <a:extLst>
            <a:ext uri="{FF2B5EF4-FFF2-40B4-BE49-F238E27FC236}">
              <a16:creationId xmlns:a16="http://schemas.microsoft.com/office/drawing/2014/main" id="{820E272F-A68D-489C-9F2E-DE4099B5B657}"/>
            </a:ext>
          </a:extLst>
        </xdr:cNvPr>
        <xdr:cNvSpPr txBox="1"/>
      </xdr:nvSpPr>
      <xdr:spPr>
        <a:xfrm>
          <a:off x="18421427" y="1064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125239</xdr:rowOff>
    </xdr:from>
    <xdr:ext cx="469744" cy="259045"/>
    <xdr:sp macro="" textlink="">
      <xdr:nvSpPr>
        <xdr:cNvPr id="617" name="n_1mainValue【学校施設】&#10;一人当たり面積">
          <a:extLst>
            <a:ext uri="{FF2B5EF4-FFF2-40B4-BE49-F238E27FC236}">
              <a16:creationId xmlns:a16="http://schemas.microsoft.com/office/drawing/2014/main" id="{C767BF76-86C5-4FD5-9FA9-3B824E889AC0}"/>
            </a:ext>
          </a:extLst>
        </xdr:cNvPr>
        <xdr:cNvSpPr txBox="1"/>
      </xdr:nvSpPr>
      <xdr:spPr>
        <a:xfrm>
          <a:off x="21075727" y="1024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133049</xdr:rowOff>
    </xdr:from>
    <xdr:ext cx="469744" cy="259045"/>
    <xdr:sp macro="" textlink="">
      <xdr:nvSpPr>
        <xdr:cNvPr id="618" name="n_2mainValue【学校施設】&#10;一人当たり面積">
          <a:extLst>
            <a:ext uri="{FF2B5EF4-FFF2-40B4-BE49-F238E27FC236}">
              <a16:creationId xmlns:a16="http://schemas.microsoft.com/office/drawing/2014/main" id="{C6209962-7BF7-42AE-9662-FD07DF014E56}"/>
            </a:ext>
          </a:extLst>
        </xdr:cNvPr>
        <xdr:cNvSpPr txBox="1"/>
      </xdr:nvSpPr>
      <xdr:spPr>
        <a:xfrm>
          <a:off x="20199427" y="1024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97235</xdr:rowOff>
    </xdr:from>
    <xdr:ext cx="469744" cy="259045"/>
    <xdr:sp macro="" textlink="">
      <xdr:nvSpPr>
        <xdr:cNvPr id="619" name="n_3mainValue【学校施設】&#10;一人当たり面積">
          <a:extLst>
            <a:ext uri="{FF2B5EF4-FFF2-40B4-BE49-F238E27FC236}">
              <a16:creationId xmlns:a16="http://schemas.microsoft.com/office/drawing/2014/main" id="{282A7012-5982-4540-8B03-26A812BBE5D3}"/>
            </a:ext>
          </a:extLst>
        </xdr:cNvPr>
        <xdr:cNvSpPr txBox="1"/>
      </xdr:nvSpPr>
      <xdr:spPr>
        <a:xfrm>
          <a:off x="19310427" y="10212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109046</xdr:rowOff>
    </xdr:from>
    <xdr:ext cx="469744" cy="259045"/>
    <xdr:sp macro="" textlink="">
      <xdr:nvSpPr>
        <xdr:cNvPr id="620" name="n_4mainValue【学校施設】&#10;一人当たり面積">
          <a:extLst>
            <a:ext uri="{FF2B5EF4-FFF2-40B4-BE49-F238E27FC236}">
              <a16:creationId xmlns:a16="http://schemas.microsoft.com/office/drawing/2014/main" id="{65AF9E2B-0CC1-4501-8D8A-4CC051D578C7}"/>
            </a:ext>
          </a:extLst>
        </xdr:cNvPr>
        <xdr:cNvSpPr txBox="1"/>
      </xdr:nvSpPr>
      <xdr:spPr>
        <a:xfrm>
          <a:off x="18421427" y="10224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295A972C-05DE-4BCE-AEEF-9BD1073DDA0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AEF218A1-37C2-4CA5-9482-5429CF8A8C1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A67976E9-9F57-4594-9DED-0A9F782EEAC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C5DE51B9-4A31-4EE0-8DC0-3981B87DD27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03CDEC1-1FDE-4F83-AD20-EC6C2CEE97C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295391B8-510D-43A3-A9C6-7E070CCA894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28B94A23-6D90-4E12-8825-A8647A20D3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5AFBBB65-BD63-4EB0-90D2-5ACB3F85AC6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8029673C-1196-4EA2-884A-AA68E453699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29DB842-F951-4588-89EF-ECBE478F60D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92C8FC64-9886-416F-BD17-E1FB8191054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8383FA33-4A8C-49C6-AD94-1FFABCD5A91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6F4B3B96-7EDC-49C9-AA7D-3D4C3EE9C0C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80EF104-FF67-420F-B922-45C038607AA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F6766245-6717-4FD2-B75C-96E14423B3C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431528AA-B69A-40F9-AC23-35DCF745621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89E08B4B-34C5-43A5-A76A-ED75EA177C0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7B41E6BC-9200-4080-9AEB-0E9C8D5CAC9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F1A77D23-64F7-465E-B4C8-9273F97F6FC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991C5623-0B43-4010-A373-75822AFB2D8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1" name="テキスト ボックス 640">
          <a:extLst>
            <a:ext uri="{FF2B5EF4-FFF2-40B4-BE49-F238E27FC236}">
              <a16:creationId xmlns:a16="http://schemas.microsoft.com/office/drawing/2014/main" id="{8FEA5F6E-4C95-4112-AF07-3E3F35C5714B}"/>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CA63B730-BD8A-4FF4-A01D-7F9A5CD6E5C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A2902A92-9C7A-4B92-9F08-F90B773D824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4" name="直線コネクタ 643">
          <a:extLst>
            <a:ext uri="{FF2B5EF4-FFF2-40B4-BE49-F238E27FC236}">
              <a16:creationId xmlns:a16="http://schemas.microsoft.com/office/drawing/2014/main" id="{DBB59376-4E32-4915-9245-059D8631B2F5}"/>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5" name="【児童館】&#10;有形固定資産減価償却率最小値テキスト">
          <a:extLst>
            <a:ext uri="{FF2B5EF4-FFF2-40B4-BE49-F238E27FC236}">
              <a16:creationId xmlns:a16="http://schemas.microsoft.com/office/drawing/2014/main" id="{3FDECD86-CEF6-4B2C-8A9C-5EDF4476E318}"/>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6" name="直線コネクタ 645">
          <a:extLst>
            <a:ext uri="{FF2B5EF4-FFF2-40B4-BE49-F238E27FC236}">
              <a16:creationId xmlns:a16="http://schemas.microsoft.com/office/drawing/2014/main" id="{FED64445-4F2D-4486-BC78-2932962EF1C7}"/>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7" name="【児童館】&#10;有形固定資産減価償却率最大値テキスト">
          <a:extLst>
            <a:ext uri="{FF2B5EF4-FFF2-40B4-BE49-F238E27FC236}">
              <a16:creationId xmlns:a16="http://schemas.microsoft.com/office/drawing/2014/main" id="{C98BB272-D8F5-4EFE-8D79-2B1C85F8873A}"/>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48" name="直線コネクタ 647">
          <a:extLst>
            <a:ext uri="{FF2B5EF4-FFF2-40B4-BE49-F238E27FC236}">
              <a16:creationId xmlns:a16="http://schemas.microsoft.com/office/drawing/2014/main" id="{0550C30F-C4CA-495A-9193-E58B4C29096D}"/>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9" name="【児童館】&#10;有形固定資産減価償却率平均値テキスト">
          <a:extLst>
            <a:ext uri="{FF2B5EF4-FFF2-40B4-BE49-F238E27FC236}">
              <a16:creationId xmlns:a16="http://schemas.microsoft.com/office/drawing/2014/main" id="{1411D76B-5A78-4AAE-BF5F-DDD347FEEC0C}"/>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0" name="フローチャート: 判断 649">
          <a:extLst>
            <a:ext uri="{FF2B5EF4-FFF2-40B4-BE49-F238E27FC236}">
              <a16:creationId xmlns:a16="http://schemas.microsoft.com/office/drawing/2014/main" id="{FE677D5B-00EE-4C91-AC5E-9831A235744B}"/>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1" name="フローチャート: 判断 650">
          <a:extLst>
            <a:ext uri="{FF2B5EF4-FFF2-40B4-BE49-F238E27FC236}">
              <a16:creationId xmlns:a16="http://schemas.microsoft.com/office/drawing/2014/main" id="{698D093C-58F5-45F1-BCFD-731C0A4FF379}"/>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2" name="フローチャート: 判断 651">
          <a:extLst>
            <a:ext uri="{FF2B5EF4-FFF2-40B4-BE49-F238E27FC236}">
              <a16:creationId xmlns:a16="http://schemas.microsoft.com/office/drawing/2014/main" id="{27990450-9838-44D0-833E-9BB9418BE62E}"/>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3" name="フローチャート: 判断 652">
          <a:extLst>
            <a:ext uri="{FF2B5EF4-FFF2-40B4-BE49-F238E27FC236}">
              <a16:creationId xmlns:a16="http://schemas.microsoft.com/office/drawing/2014/main" id="{3B664C26-35B4-45C4-9FB5-5D8434301A8C}"/>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20320</xdr:rowOff>
    </xdr:from>
    <xdr:to>
      <xdr:col>67</xdr:col>
      <xdr:colOff>101600</xdr:colOff>
      <xdr:row>82</xdr:row>
      <xdr:rowOff>121920</xdr:rowOff>
    </xdr:to>
    <xdr:sp macro="" textlink="">
      <xdr:nvSpPr>
        <xdr:cNvPr id="654" name="フローチャート: 判断 653">
          <a:extLst>
            <a:ext uri="{FF2B5EF4-FFF2-40B4-BE49-F238E27FC236}">
              <a16:creationId xmlns:a16="http://schemas.microsoft.com/office/drawing/2014/main" id="{A2847E11-5E69-42D9-A419-AD5C74D32A03}"/>
            </a:ext>
          </a:extLst>
        </xdr:cNvPr>
        <xdr:cNvSpPr/>
      </xdr:nvSpPr>
      <xdr:spPr>
        <a:xfrm>
          <a:off x="12763500" y="1407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590B986-F7A6-4742-A6BB-51899C9E7B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B3099999-738A-48C8-B953-85621A9CF9F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E4C1D8D1-05D8-4FB5-B5E0-515C385FB5A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E13744C-22AA-4860-94B6-9F22336982A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B13C7513-6655-4CD4-89FF-99FE1BBAFD1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153670</xdr:rowOff>
    </xdr:from>
    <xdr:to>
      <xdr:col>85</xdr:col>
      <xdr:colOff>177800</xdr:colOff>
      <xdr:row>80</xdr:row>
      <xdr:rowOff>83820</xdr:rowOff>
    </xdr:to>
    <xdr:sp macro="" textlink="">
      <xdr:nvSpPr>
        <xdr:cNvPr id="660" name="楕円 659">
          <a:extLst>
            <a:ext uri="{FF2B5EF4-FFF2-40B4-BE49-F238E27FC236}">
              <a16:creationId xmlns:a16="http://schemas.microsoft.com/office/drawing/2014/main" id="{42797A80-1729-4170-B156-2EAD29910014}"/>
            </a:ext>
          </a:extLst>
        </xdr:cNvPr>
        <xdr:cNvSpPr/>
      </xdr:nvSpPr>
      <xdr:spPr>
        <a:xfrm>
          <a:off x="16268700" y="1369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5097</xdr:rowOff>
    </xdr:from>
    <xdr:ext cx="405111" cy="259045"/>
    <xdr:sp macro="" textlink="">
      <xdr:nvSpPr>
        <xdr:cNvPr id="661" name="【児童館】&#10;有形固定資産減価償却率該当値テキスト">
          <a:extLst>
            <a:ext uri="{FF2B5EF4-FFF2-40B4-BE49-F238E27FC236}">
              <a16:creationId xmlns:a16="http://schemas.microsoft.com/office/drawing/2014/main" id="{CC88DF81-16EB-4622-BCB7-F0082712417A}"/>
            </a:ext>
          </a:extLst>
        </xdr:cNvPr>
        <xdr:cNvSpPr txBox="1"/>
      </xdr:nvSpPr>
      <xdr:spPr>
        <a:xfrm>
          <a:off x="16357600" y="13549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116839</xdr:rowOff>
    </xdr:from>
    <xdr:to>
      <xdr:col>81</xdr:col>
      <xdr:colOff>101600</xdr:colOff>
      <xdr:row>80</xdr:row>
      <xdr:rowOff>46989</xdr:rowOff>
    </xdr:to>
    <xdr:sp macro="" textlink="">
      <xdr:nvSpPr>
        <xdr:cNvPr id="662" name="楕円 661">
          <a:extLst>
            <a:ext uri="{FF2B5EF4-FFF2-40B4-BE49-F238E27FC236}">
              <a16:creationId xmlns:a16="http://schemas.microsoft.com/office/drawing/2014/main" id="{3837DBB5-383C-4EDF-AF62-9D9452E5F60E}"/>
            </a:ext>
          </a:extLst>
        </xdr:cNvPr>
        <xdr:cNvSpPr/>
      </xdr:nvSpPr>
      <xdr:spPr>
        <a:xfrm>
          <a:off x="15430500" y="1366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167639</xdr:rowOff>
    </xdr:from>
    <xdr:to>
      <xdr:col>85</xdr:col>
      <xdr:colOff>127000</xdr:colOff>
      <xdr:row>80</xdr:row>
      <xdr:rowOff>33020</xdr:rowOff>
    </xdr:to>
    <xdr:cxnSp macro="">
      <xdr:nvCxnSpPr>
        <xdr:cNvPr id="663" name="直線コネクタ 662">
          <a:extLst>
            <a:ext uri="{FF2B5EF4-FFF2-40B4-BE49-F238E27FC236}">
              <a16:creationId xmlns:a16="http://schemas.microsoft.com/office/drawing/2014/main" id="{8CF0C5FC-25B8-4159-B2FA-A12BF579B16D}"/>
            </a:ext>
          </a:extLst>
        </xdr:cNvPr>
        <xdr:cNvCxnSpPr/>
      </xdr:nvCxnSpPr>
      <xdr:spPr>
        <a:xfrm>
          <a:off x="15481300" y="13712189"/>
          <a:ext cx="8382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80011</xdr:rowOff>
    </xdr:from>
    <xdr:to>
      <xdr:col>76</xdr:col>
      <xdr:colOff>165100</xdr:colOff>
      <xdr:row>80</xdr:row>
      <xdr:rowOff>10161</xdr:rowOff>
    </xdr:to>
    <xdr:sp macro="" textlink="">
      <xdr:nvSpPr>
        <xdr:cNvPr id="664" name="楕円 663">
          <a:extLst>
            <a:ext uri="{FF2B5EF4-FFF2-40B4-BE49-F238E27FC236}">
              <a16:creationId xmlns:a16="http://schemas.microsoft.com/office/drawing/2014/main" id="{FBE2969C-D62D-4A3F-9F2E-758D93ED5F5C}"/>
            </a:ext>
          </a:extLst>
        </xdr:cNvPr>
        <xdr:cNvSpPr/>
      </xdr:nvSpPr>
      <xdr:spPr>
        <a:xfrm>
          <a:off x="145415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130811</xdr:rowOff>
    </xdr:from>
    <xdr:to>
      <xdr:col>81</xdr:col>
      <xdr:colOff>50800</xdr:colOff>
      <xdr:row>79</xdr:row>
      <xdr:rowOff>167639</xdr:rowOff>
    </xdr:to>
    <xdr:cxnSp macro="">
      <xdr:nvCxnSpPr>
        <xdr:cNvPr id="665" name="直線コネクタ 664">
          <a:extLst>
            <a:ext uri="{FF2B5EF4-FFF2-40B4-BE49-F238E27FC236}">
              <a16:creationId xmlns:a16="http://schemas.microsoft.com/office/drawing/2014/main" id="{2914139A-66C2-46B5-87C1-97CB1073BADE}"/>
            </a:ext>
          </a:extLst>
        </xdr:cNvPr>
        <xdr:cNvCxnSpPr/>
      </xdr:nvCxnSpPr>
      <xdr:spPr>
        <a:xfrm>
          <a:off x="14592300" y="13675361"/>
          <a:ext cx="889000" cy="3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41911</xdr:rowOff>
    </xdr:from>
    <xdr:to>
      <xdr:col>72</xdr:col>
      <xdr:colOff>38100</xdr:colOff>
      <xdr:row>79</xdr:row>
      <xdr:rowOff>143511</xdr:rowOff>
    </xdr:to>
    <xdr:sp macro="" textlink="">
      <xdr:nvSpPr>
        <xdr:cNvPr id="666" name="楕円 665">
          <a:extLst>
            <a:ext uri="{FF2B5EF4-FFF2-40B4-BE49-F238E27FC236}">
              <a16:creationId xmlns:a16="http://schemas.microsoft.com/office/drawing/2014/main" id="{13A93F74-DD0B-491A-8CBB-B6E02FAB79F5}"/>
            </a:ext>
          </a:extLst>
        </xdr:cNvPr>
        <xdr:cNvSpPr/>
      </xdr:nvSpPr>
      <xdr:spPr>
        <a:xfrm>
          <a:off x="136525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92711</xdr:rowOff>
    </xdr:from>
    <xdr:to>
      <xdr:col>76</xdr:col>
      <xdr:colOff>114300</xdr:colOff>
      <xdr:row>79</xdr:row>
      <xdr:rowOff>130811</xdr:rowOff>
    </xdr:to>
    <xdr:cxnSp macro="">
      <xdr:nvCxnSpPr>
        <xdr:cNvPr id="667" name="直線コネクタ 666">
          <a:extLst>
            <a:ext uri="{FF2B5EF4-FFF2-40B4-BE49-F238E27FC236}">
              <a16:creationId xmlns:a16="http://schemas.microsoft.com/office/drawing/2014/main" id="{DFE423D9-890F-496C-9A4E-26C7065C0351}"/>
            </a:ext>
          </a:extLst>
        </xdr:cNvPr>
        <xdr:cNvCxnSpPr/>
      </xdr:nvCxnSpPr>
      <xdr:spPr>
        <a:xfrm>
          <a:off x="13703300" y="136372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5080</xdr:rowOff>
    </xdr:from>
    <xdr:to>
      <xdr:col>67</xdr:col>
      <xdr:colOff>101600</xdr:colOff>
      <xdr:row>79</xdr:row>
      <xdr:rowOff>106680</xdr:rowOff>
    </xdr:to>
    <xdr:sp macro="" textlink="">
      <xdr:nvSpPr>
        <xdr:cNvPr id="668" name="楕円 667">
          <a:extLst>
            <a:ext uri="{FF2B5EF4-FFF2-40B4-BE49-F238E27FC236}">
              <a16:creationId xmlns:a16="http://schemas.microsoft.com/office/drawing/2014/main" id="{E33D2EC4-C9B5-4BDA-8A58-4E6FD3D25236}"/>
            </a:ext>
          </a:extLst>
        </xdr:cNvPr>
        <xdr:cNvSpPr/>
      </xdr:nvSpPr>
      <xdr:spPr>
        <a:xfrm>
          <a:off x="12763500" y="1354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55880</xdr:rowOff>
    </xdr:from>
    <xdr:to>
      <xdr:col>71</xdr:col>
      <xdr:colOff>177800</xdr:colOff>
      <xdr:row>79</xdr:row>
      <xdr:rowOff>92711</xdr:rowOff>
    </xdr:to>
    <xdr:cxnSp macro="">
      <xdr:nvCxnSpPr>
        <xdr:cNvPr id="669" name="直線コネクタ 668">
          <a:extLst>
            <a:ext uri="{FF2B5EF4-FFF2-40B4-BE49-F238E27FC236}">
              <a16:creationId xmlns:a16="http://schemas.microsoft.com/office/drawing/2014/main" id="{39BA8F2C-A635-4B7D-A98D-19BF0C55B42E}"/>
            </a:ext>
          </a:extLst>
        </xdr:cNvPr>
        <xdr:cNvCxnSpPr/>
      </xdr:nvCxnSpPr>
      <xdr:spPr>
        <a:xfrm>
          <a:off x="12814300" y="13600430"/>
          <a:ext cx="88900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670" name="n_1aveValue【児童館】&#10;有形固定資産減価償却率">
          <a:extLst>
            <a:ext uri="{FF2B5EF4-FFF2-40B4-BE49-F238E27FC236}">
              <a16:creationId xmlns:a16="http://schemas.microsoft.com/office/drawing/2014/main" id="{78E88E91-D752-4830-9AF4-E9CC1C53D1DF}"/>
            </a:ext>
          </a:extLst>
        </xdr:cNvPr>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671" name="n_2aveValue【児童館】&#10;有形固定資産減価償却率">
          <a:extLst>
            <a:ext uri="{FF2B5EF4-FFF2-40B4-BE49-F238E27FC236}">
              <a16:creationId xmlns:a16="http://schemas.microsoft.com/office/drawing/2014/main" id="{9E57E16A-0D64-4E63-9D50-9132ED25325A}"/>
            </a:ext>
          </a:extLst>
        </xdr:cNvPr>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672" name="n_3aveValue【児童館】&#10;有形固定資産減価償却率">
          <a:extLst>
            <a:ext uri="{FF2B5EF4-FFF2-40B4-BE49-F238E27FC236}">
              <a16:creationId xmlns:a16="http://schemas.microsoft.com/office/drawing/2014/main" id="{FD8844D1-447B-472F-AD88-99A55CECEFB0}"/>
            </a:ext>
          </a:extLst>
        </xdr:cNvPr>
        <xdr:cNvSpPr txBox="1"/>
      </xdr:nvSpPr>
      <xdr:spPr>
        <a:xfrm>
          <a:off x="13500744"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113047</xdr:rowOff>
    </xdr:from>
    <xdr:ext cx="405111" cy="259045"/>
    <xdr:sp macro="" textlink="">
      <xdr:nvSpPr>
        <xdr:cNvPr id="673" name="n_4aveValue【児童館】&#10;有形固定資産減価償却率">
          <a:extLst>
            <a:ext uri="{FF2B5EF4-FFF2-40B4-BE49-F238E27FC236}">
              <a16:creationId xmlns:a16="http://schemas.microsoft.com/office/drawing/2014/main" id="{478362D7-CFE3-4044-A40B-F115603ECFA8}"/>
            </a:ext>
          </a:extLst>
        </xdr:cNvPr>
        <xdr:cNvSpPr txBox="1"/>
      </xdr:nvSpPr>
      <xdr:spPr>
        <a:xfrm>
          <a:off x="12611744" y="1417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63516</xdr:rowOff>
    </xdr:from>
    <xdr:ext cx="405111" cy="259045"/>
    <xdr:sp macro="" textlink="">
      <xdr:nvSpPr>
        <xdr:cNvPr id="674" name="n_1mainValue【児童館】&#10;有形固定資産減価償却率">
          <a:extLst>
            <a:ext uri="{FF2B5EF4-FFF2-40B4-BE49-F238E27FC236}">
              <a16:creationId xmlns:a16="http://schemas.microsoft.com/office/drawing/2014/main" id="{7570918E-7404-4D59-9B13-D020BC630AF4}"/>
            </a:ext>
          </a:extLst>
        </xdr:cNvPr>
        <xdr:cNvSpPr txBox="1"/>
      </xdr:nvSpPr>
      <xdr:spPr>
        <a:xfrm>
          <a:off x="1526604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26688</xdr:rowOff>
    </xdr:from>
    <xdr:ext cx="405111" cy="259045"/>
    <xdr:sp macro="" textlink="">
      <xdr:nvSpPr>
        <xdr:cNvPr id="675" name="n_2mainValue【児童館】&#10;有形固定資産減価償却率">
          <a:extLst>
            <a:ext uri="{FF2B5EF4-FFF2-40B4-BE49-F238E27FC236}">
              <a16:creationId xmlns:a16="http://schemas.microsoft.com/office/drawing/2014/main" id="{5325673E-B23F-4034-B082-74187A3FE95F}"/>
            </a:ext>
          </a:extLst>
        </xdr:cNvPr>
        <xdr:cNvSpPr txBox="1"/>
      </xdr:nvSpPr>
      <xdr:spPr>
        <a:xfrm>
          <a:off x="14389744" y="13399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160038</xdr:rowOff>
    </xdr:from>
    <xdr:ext cx="405111" cy="259045"/>
    <xdr:sp macro="" textlink="">
      <xdr:nvSpPr>
        <xdr:cNvPr id="676" name="n_3mainValue【児童館】&#10;有形固定資産減価償却率">
          <a:extLst>
            <a:ext uri="{FF2B5EF4-FFF2-40B4-BE49-F238E27FC236}">
              <a16:creationId xmlns:a16="http://schemas.microsoft.com/office/drawing/2014/main" id="{7C749CA7-9C1D-4246-B943-6A532573A41C}"/>
            </a:ext>
          </a:extLst>
        </xdr:cNvPr>
        <xdr:cNvSpPr txBox="1"/>
      </xdr:nvSpPr>
      <xdr:spPr>
        <a:xfrm>
          <a:off x="13500744" y="1336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123207</xdr:rowOff>
    </xdr:from>
    <xdr:ext cx="405111" cy="259045"/>
    <xdr:sp macro="" textlink="">
      <xdr:nvSpPr>
        <xdr:cNvPr id="677" name="n_4mainValue【児童館】&#10;有形固定資産減価償却率">
          <a:extLst>
            <a:ext uri="{FF2B5EF4-FFF2-40B4-BE49-F238E27FC236}">
              <a16:creationId xmlns:a16="http://schemas.microsoft.com/office/drawing/2014/main" id="{98C7D62F-90A8-4CAC-AEA4-FFF85BAA6F78}"/>
            </a:ext>
          </a:extLst>
        </xdr:cNvPr>
        <xdr:cNvSpPr txBox="1"/>
      </xdr:nvSpPr>
      <xdr:spPr>
        <a:xfrm>
          <a:off x="12611744" y="1332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261FE557-AD58-45CC-9885-FEDB3BDAD22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1702F8E3-AAE6-463B-BAFE-078C5ACD76F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3E3C4F8B-CB50-4D6B-8ECE-560B8108A94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A736A258-A7BE-48BA-A1DF-8B84E9EBCB2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EF0A5CAF-47FC-4DB4-A30B-0A943D74338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9D352851-6D57-4B2C-8BAC-E6BC49555B4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A06A0765-2B4D-40E4-9D6C-8A7CF83484B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B59F8D78-7D37-4C07-BAF7-D162320BA47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CD286727-4705-42D7-93D7-1385FE596E9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3CE6246C-9E9E-4EF7-900E-088F1BDD2B8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8" name="直線コネクタ 687">
          <a:extLst>
            <a:ext uri="{FF2B5EF4-FFF2-40B4-BE49-F238E27FC236}">
              <a16:creationId xmlns:a16="http://schemas.microsoft.com/office/drawing/2014/main" id="{BC007CAC-AA18-4FFE-8D06-5AE20F1FE3F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9" name="テキスト ボックス 688">
          <a:extLst>
            <a:ext uri="{FF2B5EF4-FFF2-40B4-BE49-F238E27FC236}">
              <a16:creationId xmlns:a16="http://schemas.microsoft.com/office/drawing/2014/main" id="{E81BF243-EF03-4BC1-8EC7-2831C3A03DF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0" name="直線コネクタ 689">
          <a:extLst>
            <a:ext uri="{FF2B5EF4-FFF2-40B4-BE49-F238E27FC236}">
              <a16:creationId xmlns:a16="http://schemas.microsoft.com/office/drawing/2014/main" id="{C9155744-E5E6-4D5E-BF05-F9782ABC4F2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1" name="テキスト ボックス 690">
          <a:extLst>
            <a:ext uri="{FF2B5EF4-FFF2-40B4-BE49-F238E27FC236}">
              <a16:creationId xmlns:a16="http://schemas.microsoft.com/office/drawing/2014/main" id="{B40C0ECC-71FF-4017-847B-A05980C75F5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2" name="直線コネクタ 691">
          <a:extLst>
            <a:ext uri="{FF2B5EF4-FFF2-40B4-BE49-F238E27FC236}">
              <a16:creationId xmlns:a16="http://schemas.microsoft.com/office/drawing/2014/main" id="{E92A8CFA-C2DA-4656-A524-2CDDE2C96CB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3" name="テキスト ボックス 692">
          <a:extLst>
            <a:ext uri="{FF2B5EF4-FFF2-40B4-BE49-F238E27FC236}">
              <a16:creationId xmlns:a16="http://schemas.microsoft.com/office/drawing/2014/main" id="{777AA974-43A3-4773-973B-8954408D810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4" name="直線コネクタ 693">
          <a:extLst>
            <a:ext uri="{FF2B5EF4-FFF2-40B4-BE49-F238E27FC236}">
              <a16:creationId xmlns:a16="http://schemas.microsoft.com/office/drawing/2014/main" id="{C962402D-DDE6-4A99-AC3F-B325A23F503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5" name="テキスト ボックス 694">
          <a:extLst>
            <a:ext uri="{FF2B5EF4-FFF2-40B4-BE49-F238E27FC236}">
              <a16:creationId xmlns:a16="http://schemas.microsoft.com/office/drawing/2014/main" id="{4E80F30D-D48F-490D-AAEC-F5BC43CB8BC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6" name="直線コネクタ 695">
          <a:extLst>
            <a:ext uri="{FF2B5EF4-FFF2-40B4-BE49-F238E27FC236}">
              <a16:creationId xmlns:a16="http://schemas.microsoft.com/office/drawing/2014/main" id="{43C65299-8D48-477D-922A-47BDAC46089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7" name="テキスト ボックス 696">
          <a:extLst>
            <a:ext uri="{FF2B5EF4-FFF2-40B4-BE49-F238E27FC236}">
              <a16:creationId xmlns:a16="http://schemas.microsoft.com/office/drawing/2014/main" id="{3785618F-7E9D-4B12-86FD-F52AA4B7748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8" name="直線コネクタ 697">
          <a:extLst>
            <a:ext uri="{FF2B5EF4-FFF2-40B4-BE49-F238E27FC236}">
              <a16:creationId xmlns:a16="http://schemas.microsoft.com/office/drawing/2014/main" id="{562ED3B3-7999-448C-84E3-F3FD21A45835}"/>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9" name="テキスト ボックス 698">
          <a:extLst>
            <a:ext uri="{FF2B5EF4-FFF2-40B4-BE49-F238E27FC236}">
              <a16:creationId xmlns:a16="http://schemas.microsoft.com/office/drawing/2014/main" id="{2584E93F-0529-4F90-9044-3C74E881C84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D61235B7-14AC-4034-BF1B-EA7C2A58E6B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D6A902FD-E441-4292-8541-553D96B476B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D78C47BB-E50D-4375-8E5E-CF44204EB76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3" name="直線コネクタ 702">
          <a:extLst>
            <a:ext uri="{FF2B5EF4-FFF2-40B4-BE49-F238E27FC236}">
              <a16:creationId xmlns:a16="http://schemas.microsoft.com/office/drawing/2014/main" id="{A8C35638-1256-4791-B635-C5281D33FFAF}"/>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4" name="【児童館】&#10;一人当たり面積最小値テキスト">
          <a:extLst>
            <a:ext uri="{FF2B5EF4-FFF2-40B4-BE49-F238E27FC236}">
              <a16:creationId xmlns:a16="http://schemas.microsoft.com/office/drawing/2014/main" id="{81892752-A42C-4569-A78F-0EEEFD063BDD}"/>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5" name="直線コネクタ 704">
          <a:extLst>
            <a:ext uri="{FF2B5EF4-FFF2-40B4-BE49-F238E27FC236}">
              <a16:creationId xmlns:a16="http://schemas.microsoft.com/office/drawing/2014/main" id="{04A6A226-5E17-4D20-9172-4731859AD228}"/>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6" name="【児童館】&#10;一人当たり面積最大値テキスト">
          <a:extLst>
            <a:ext uri="{FF2B5EF4-FFF2-40B4-BE49-F238E27FC236}">
              <a16:creationId xmlns:a16="http://schemas.microsoft.com/office/drawing/2014/main" id="{E715699D-7974-4B97-AEA5-DF22F8FB6F0D}"/>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7" name="直線コネクタ 706">
          <a:extLst>
            <a:ext uri="{FF2B5EF4-FFF2-40B4-BE49-F238E27FC236}">
              <a16:creationId xmlns:a16="http://schemas.microsoft.com/office/drawing/2014/main" id="{E941BD96-EA2C-4D23-8FA6-B93F05AFED38}"/>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08" name="【児童館】&#10;一人当たり面積平均値テキスト">
          <a:extLst>
            <a:ext uri="{FF2B5EF4-FFF2-40B4-BE49-F238E27FC236}">
              <a16:creationId xmlns:a16="http://schemas.microsoft.com/office/drawing/2014/main" id="{D7DABC6D-EFFA-46C3-9F22-66BECBCC13A9}"/>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09" name="フローチャート: 判断 708">
          <a:extLst>
            <a:ext uri="{FF2B5EF4-FFF2-40B4-BE49-F238E27FC236}">
              <a16:creationId xmlns:a16="http://schemas.microsoft.com/office/drawing/2014/main" id="{E12D725E-DDA9-4840-8C95-56C0BAAA653D}"/>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4BB837CC-DB69-472E-9DF3-8D0A8D36D82B}"/>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1" name="フローチャート: 判断 710">
          <a:extLst>
            <a:ext uri="{FF2B5EF4-FFF2-40B4-BE49-F238E27FC236}">
              <a16:creationId xmlns:a16="http://schemas.microsoft.com/office/drawing/2014/main" id="{10E2257A-C8F6-47A8-BA7D-56A7153093BB}"/>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2" name="フローチャート: 判断 711">
          <a:extLst>
            <a:ext uri="{FF2B5EF4-FFF2-40B4-BE49-F238E27FC236}">
              <a16:creationId xmlns:a16="http://schemas.microsoft.com/office/drawing/2014/main" id="{876BC3B2-4E2D-4F70-B58A-8929F33AB4D2}"/>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39007</xdr:rowOff>
    </xdr:from>
    <xdr:to>
      <xdr:col>98</xdr:col>
      <xdr:colOff>38100</xdr:colOff>
      <xdr:row>85</xdr:row>
      <xdr:rowOff>140607</xdr:rowOff>
    </xdr:to>
    <xdr:sp macro="" textlink="">
      <xdr:nvSpPr>
        <xdr:cNvPr id="713" name="フローチャート: 判断 712">
          <a:extLst>
            <a:ext uri="{FF2B5EF4-FFF2-40B4-BE49-F238E27FC236}">
              <a16:creationId xmlns:a16="http://schemas.microsoft.com/office/drawing/2014/main" id="{73353EEC-95B6-434C-AFF9-6935D5287DF5}"/>
            </a:ext>
          </a:extLst>
        </xdr:cNvPr>
        <xdr:cNvSpPr/>
      </xdr:nvSpPr>
      <xdr:spPr>
        <a:xfrm>
          <a:off x="18605500" y="1461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7ABB6458-D785-4BC6-9B34-38346990AE9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62A49135-2928-4808-B5F8-68E4DC2F771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A4A4342-FC88-4B4B-99C7-AC866166D71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2F9E805-BA9A-4912-B693-0F372B352F3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ECB4E6F-2506-4214-87EB-E35C81D991E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68943</xdr:rowOff>
    </xdr:from>
    <xdr:to>
      <xdr:col>116</xdr:col>
      <xdr:colOff>114300</xdr:colOff>
      <xdr:row>84</xdr:row>
      <xdr:rowOff>170543</xdr:rowOff>
    </xdr:to>
    <xdr:sp macro="" textlink="">
      <xdr:nvSpPr>
        <xdr:cNvPr id="719" name="楕円 718">
          <a:extLst>
            <a:ext uri="{FF2B5EF4-FFF2-40B4-BE49-F238E27FC236}">
              <a16:creationId xmlns:a16="http://schemas.microsoft.com/office/drawing/2014/main" id="{376E441C-A148-4A61-AC32-FCAA747BDCFA}"/>
            </a:ext>
          </a:extLst>
        </xdr:cNvPr>
        <xdr:cNvSpPr/>
      </xdr:nvSpPr>
      <xdr:spPr>
        <a:xfrm>
          <a:off x="221107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91820</xdr:rowOff>
    </xdr:from>
    <xdr:ext cx="469744" cy="259045"/>
    <xdr:sp macro="" textlink="">
      <xdr:nvSpPr>
        <xdr:cNvPr id="720" name="【児童館】&#10;一人当たり面積該当値テキスト">
          <a:extLst>
            <a:ext uri="{FF2B5EF4-FFF2-40B4-BE49-F238E27FC236}">
              <a16:creationId xmlns:a16="http://schemas.microsoft.com/office/drawing/2014/main" id="{7E893BE9-0F4F-453D-B298-FEABBBC99506}"/>
            </a:ext>
          </a:extLst>
        </xdr:cNvPr>
        <xdr:cNvSpPr txBox="1"/>
      </xdr:nvSpPr>
      <xdr:spPr>
        <a:xfrm>
          <a:off x="22199600"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79829</xdr:rowOff>
    </xdr:from>
    <xdr:to>
      <xdr:col>112</xdr:col>
      <xdr:colOff>38100</xdr:colOff>
      <xdr:row>85</xdr:row>
      <xdr:rowOff>9979</xdr:rowOff>
    </xdr:to>
    <xdr:sp macro="" textlink="">
      <xdr:nvSpPr>
        <xdr:cNvPr id="721" name="楕円 720">
          <a:extLst>
            <a:ext uri="{FF2B5EF4-FFF2-40B4-BE49-F238E27FC236}">
              <a16:creationId xmlns:a16="http://schemas.microsoft.com/office/drawing/2014/main" id="{748F46B4-6029-46A5-9002-61431340CB43}"/>
            </a:ext>
          </a:extLst>
        </xdr:cNvPr>
        <xdr:cNvSpPr/>
      </xdr:nvSpPr>
      <xdr:spPr>
        <a:xfrm>
          <a:off x="21272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119743</xdr:rowOff>
    </xdr:from>
    <xdr:to>
      <xdr:col>116</xdr:col>
      <xdr:colOff>63500</xdr:colOff>
      <xdr:row>84</xdr:row>
      <xdr:rowOff>130629</xdr:rowOff>
    </xdr:to>
    <xdr:cxnSp macro="">
      <xdr:nvCxnSpPr>
        <xdr:cNvPr id="722" name="直線コネクタ 721">
          <a:extLst>
            <a:ext uri="{FF2B5EF4-FFF2-40B4-BE49-F238E27FC236}">
              <a16:creationId xmlns:a16="http://schemas.microsoft.com/office/drawing/2014/main" id="{D3EBBBA9-1E8A-47F6-850E-E91494E45D37}"/>
            </a:ext>
          </a:extLst>
        </xdr:cNvPr>
        <xdr:cNvCxnSpPr/>
      </xdr:nvCxnSpPr>
      <xdr:spPr>
        <a:xfrm flipV="1">
          <a:off x="21323300" y="14521543"/>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79829</xdr:rowOff>
    </xdr:from>
    <xdr:to>
      <xdr:col>107</xdr:col>
      <xdr:colOff>101600</xdr:colOff>
      <xdr:row>85</xdr:row>
      <xdr:rowOff>9979</xdr:rowOff>
    </xdr:to>
    <xdr:sp macro="" textlink="">
      <xdr:nvSpPr>
        <xdr:cNvPr id="723" name="楕円 722">
          <a:extLst>
            <a:ext uri="{FF2B5EF4-FFF2-40B4-BE49-F238E27FC236}">
              <a16:creationId xmlns:a16="http://schemas.microsoft.com/office/drawing/2014/main" id="{D86B549D-624C-46CC-AC58-599855BDF7F4}"/>
            </a:ext>
          </a:extLst>
        </xdr:cNvPr>
        <xdr:cNvSpPr/>
      </xdr:nvSpPr>
      <xdr:spPr>
        <a:xfrm>
          <a:off x="20383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130629</xdr:rowOff>
    </xdr:from>
    <xdr:to>
      <xdr:col>111</xdr:col>
      <xdr:colOff>177800</xdr:colOff>
      <xdr:row>84</xdr:row>
      <xdr:rowOff>130629</xdr:rowOff>
    </xdr:to>
    <xdr:cxnSp macro="">
      <xdr:nvCxnSpPr>
        <xdr:cNvPr id="724" name="直線コネクタ 723">
          <a:extLst>
            <a:ext uri="{FF2B5EF4-FFF2-40B4-BE49-F238E27FC236}">
              <a16:creationId xmlns:a16="http://schemas.microsoft.com/office/drawing/2014/main" id="{E7FD64F7-4A3F-4A97-BE72-1517FDBDBFF0}"/>
            </a:ext>
          </a:extLst>
        </xdr:cNvPr>
        <xdr:cNvCxnSpPr/>
      </xdr:nvCxnSpPr>
      <xdr:spPr>
        <a:xfrm>
          <a:off x="20434300" y="14532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90714</xdr:rowOff>
    </xdr:from>
    <xdr:to>
      <xdr:col>102</xdr:col>
      <xdr:colOff>165100</xdr:colOff>
      <xdr:row>85</xdr:row>
      <xdr:rowOff>20864</xdr:rowOff>
    </xdr:to>
    <xdr:sp macro="" textlink="">
      <xdr:nvSpPr>
        <xdr:cNvPr id="725" name="楕円 724">
          <a:extLst>
            <a:ext uri="{FF2B5EF4-FFF2-40B4-BE49-F238E27FC236}">
              <a16:creationId xmlns:a16="http://schemas.microsoft.com/office/drawing/2014/main" id="{65BB4BED-DE32-4417-AFCD-B3754F96B183}"/>
            </a:ext>
          </a:extLst>
        </xdr:cNvPr>
        <xdr:cNvSpPr/>
      </xdr:nvSpPr>
      <xdr:spPr>
        <a:xfrm>
          <a:off x="19494500" y="1449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130629</xdr:rowOff>
    </xdr:from>
    <xdr:to>
      <xdr:col>107</xdr:col>
      <xdr:colOff>50800</xdr:colOff>
      <xdr:row>84</xdr:row>
      <xdr:rowOff>141514</xdr:rowOff>
    </xdr:to>
    <xdr:cxnSp macro="">
      <xdr:nvCxnSpPr>
        <xdr:cNvPr id="726" name="直線コネクタ 725">
          <a:extLst>
            <a:ext uri="{FF2B5EF4-FFF2-40B4-BE49-F238E27FC236}">
              <a16:creationId xmlns:a16="http://schemas.microsoft.com/office/drawing/2014/main" id="{0E8378F1-C357-47A0-9DB2-62795440975A}"/>
            </a:ext>
          </a:extLst>
        </xdr:cNvPr>
        <xdr:cNvCxnSpPr/>
      </xdr:nvCxnSpPr>
      <xdr:spPr>
        <a:xfrm flipV="1">
          <a:off x="19545300" y="145324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727" name="楕円 726">
          <a:extLst>
            <a:ext uri="{FF2B5EF4-FFF2-40B4-BE49-F238E27FC236}">
              <a16:creationId xmlns:a16="http://schemas.microsoft.com/office/drawing/2014/main" id="{E39E279F-0A7E-415A-81C4-9C17F518D8AB}"/>
            </a:ext>
          </a:extLst>
        </xdr:cNvPr>
        <xdr:cNvSpPr/>
      </xdr:nvSpPr>
      <xdr:spPr>
        <a:xfrm>
          <a:off x="18605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141514</xdr:rowOff>
    </xdr:from>
    <xdr:to>
      <xdr:col>102</xdr:col>
      <xdr:colOff>114300</xdr:colOff>
      <xdr:row>84</xdr:row>
      <xdr:rowOff>152400</xdr:rowOff>
    </xdr:to>
    <xdr:cxnSp macro="">
      <xdr:nvCxnSpPr>
        <xdr:cNvPr id="728" name="直線コネクタ 727">
          <a:extLst>
            <a:ext uri="{FF2B5EF4-FFF2-40B4-BE49-F238E27FC236}">
              <a16:creationId xmlns:a16="http://schemas.microsoft.com/office/drawing/2014/main" id="{FCBCDF97-784B-4CB0-B6E6-F01F3D049BDD}"/>
            </a:ext>
          </a:extLst>
        </xdr:cNvPr>
        <xdr:cNvCxnSpPr/>
      </xdr:nvCxnSpPr>
      <xdr:spPr>
        <a:xfrm flipV="1">
          <a:off x="18656300" y="145433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29" name="n_1aveValue【児童館】&#10;一人当たり面積">
          <a:extLst>
            <a:ext uri="{FF2B5EF4-FFF2-40B4-BE49-F238E27FC236}">
              <a16:creationId xmlns:a16="http://schemas.microsoft.com/office/drawing/2014/main" id="{F8DEFE72-BF05-4C5F-AA63-A40A30208D22}"/>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0" name="n_2aveValue【児童館】&#10;一人当たり面積">
          <a:extLst>
            <a:ext uri="{FF2B5EF4-FFF2-40B4-BE49-F238E27FC236}">
              <a16:creationId xmlns:a16="http://schemas.microsoft.com/office/drawing/2014/main" id="{08B4A72C-9645-47D2-A032-2208D069EABD}"/>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1" name="n_3aveValue【児童館】&#10;一人当たり面積">
          <a:extLst>
            <a:ext uri="{FF2B5EF4-FFF2-40B4-BE49-F238E27FC236}">
              <a16:creationId xmlns:a16="http://schemas.microsoft.com/office/drawing/2014/main" id="{2C0704EE-34A7-4537-B00F-F155AB4D7D13}"/>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131734</xdr:rowOff>
    </xdr:from>
    <xdr:ext cx="469744" cy="259045"/>
    <xdr:sp macro="" textlink="">
      <xdr:nvSpPr>
        <xdr:cNvPr id="732" name="n_4aveValue【児童館】&#10;一人当たり面積">
          <a:extLst>
            <a:ext uri="{FF2B5EF4-FFF2-40B4-BE49-F238E27FC236}">
              <a16:creationId xmlns:a16="http://schemas.microsoft.com/office/drawing/2014/main" id="{D74067C9-3287-456A-9A6D-67D7F673E15F}"/>
            </a:ext>
          </a:extLst>
        </xdr:cNvPr>
        <xdr:cNvSpPr txBox="1"/>
      </xdr:nvSpPr>
      <xdr:spPr>
        <a:xfrm>
          <a:off x="18421427" y="147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26506</xdr:rowOff>
    </xdr:from>
    <xdr:ext cx="469744" cy="259045"/>
    <xdr:sp macro="" textlink="">
      <xdr:nvSpPr>
        <xdr:cNvPr id="733" name="n_1mainValue【児童館】&#10;一人当たり面積">
          <a:extLst>
            <a:ext uri="{FF2B5EF4-FFF2-40B4-BE49-F238E27FC236}">
              <a16:creationId xmlns:a16="http://schemas.microsoft.com/office/drawing/2014/main" id="{602AD6B0-B749-4093-86A5-97206B1EC9A8}"/>
            </a:ext>
          </a:extLst>
        </xdr:cNvPr>
        <xdr:cNvSpPr txBox="1"/>
      </xdr:nvSpPr>
      <xdr:spPr>
        <a:xfrm>
          <a:off x="210757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26506</xdr:rowOff>
    </xdr:from>
    <xdr:ext cx="469744" cy="259045"/>
    <xdr:sp macro="" textlink="">
      <xdr:nvSpPr>
        <xdr:cNvPr id="734" name="n_2mainValue【児童館】&#10;一人当たり面積">
          <a:extLst>
            <a:ext uri="{FF2B5EF4-FFF2-40B4-BE49-F238E27FC236}">
              <a16:creationId xmlns:a16="http://schemas.microsoft.com/office/drawing/2014/main" id="{0AF3DCE8-A7A3-4D93-951D-B887EF5A6684}"/>
            </a:ext>
          </a:extLst>
        </xdr:cNvPr>
        <xdr:cNvSpPr txBox="1"/>
      </xdr:nvSpPr>
      <xdr:spPr>
        <a:xfrm>
          <a:off x="20199427" y="1425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37391</xdr:rowOff>
    </xdr:from>
    <xdr:ext cx="469744" cy="259045"/>
    <xdr:sp macro="" textlink="">
      <xdr:nvSpPr>
        <xdr:cNvPr id="735" name="n_3mainValue【児童館】&#10;一人当たり面積">
          <a:extLst>
            <a:ext uri="{FF2B5EF4-FFF2-40B4-BE49-F238E27FC236}">
              <a16:creationId xmlns:a16="http://schemas.microsoft.com/office/drawing/2014/main" id="{530FCF23-A34D-4001-BBCD-23C22433B8E9}"/>
            </a:ext>
          </a:extLst>
        </xdr:cNvPr>
        <xdr:cNvSpPr txBox="1"/>
      </xdr:nvSpPr>
      <xdr:spPr>
        <a:xfrm>
          <a:off x="19310427" y="1426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736" name="n_4mainValue【児童館】&#10;一人当たり面積">
          <a:extLst>
            <a:ext uri="{FF2B5EF4-FFF2-40B4-BE49-F238E27FC236}">
              <a16:creationId xmlns:a16="http://schemas.microsoft.com/office/drawing/2014/main" id="{8460317B-7436-4EA0-BB34-0F421755E737}"/>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515A01BD-099A-4608-A0F1-2CA44B0B730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29E9B9C6-9AEA-4FB6-A557-E37CE108232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C2DF40AC-59BB-4B23-8AC3-B3FD7577334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D8F7871-F96F-4937-9F29-207210753CD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FB9F52A3-5F04-435B-B5FD-3FBC830A68E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D26F2F85-4306-4F60-BB84-5AA335CD1BA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5DE33982-A5FE-459F-A8C2-9B9F82CEDD4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2678B4C3-55CB-48B8-8E92-6542144F058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4E6D835-72F5-4810-A73F-B7BD2C41FD9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D9DD2E1F-1041-4E48-9F10-5D00C976ECE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B9837715-9391-4AE2-A5AE-63C7E7BDF9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6C75FD87-8F4B-4F7C-9A21-E488E14E7BC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D7E5F95D-A87B-424B-8C3D-0A5718641CD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75E52C10-DA80-4069-BAD1-B9BDE1A56AC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11932A93-B2CC-4CEE-BD26-4D2322350E4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78E21703-EB27-407C-8A81-C658D3F8B16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D5DFEDEB-90D8-4EA3-B694-779132BFD6D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479E8EF3-1279-4BAB-8033-198C805D70A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8A0FCADF-469A-41BB-B953-F7819C12C72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61CF516D-971B-4664-B8A9-9AC0FD4CAEA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6DC53C0B-95F4-4A68-84C8-ACB1F2C2B8A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F337E0DD-B406-47C6-BAAE-AC836E425E2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204D5EAF-4199-404A-B6DF-DD821430FDA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0EA1B4D1-AB16-4B70-9AEB-8B31735E941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E8F2D5C2-F1C1-4E68-B21D-DB589196402A}"/>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248C0576-C62F-4467-8AB7-9862311F159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C0E4F9A4-2625-447E-A8AB-DC68AC5DF95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0FB8A101-E349-4495-8BF1-F190B9A4EE38}"/>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CDB487DD-43CA-47DF-95C6-22E8728F4A3E}"/>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C3E5A586-4BC6-486E-9247-369FD217ED45}"/>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6BCA1D92-AAFF-403A-AE66-357DE902E5C5}"/>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AFEAC241-50ED-4DA7-A062-E7D8DC00C493}"/>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503CD771-FF09-4FAB-9E3E-496E01236702}"/>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78AE31F2-F69F-485E-A543-5CDF10054F13}"/>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771" name="フローチャート: 判断 770">
          <a:extLst>
            <a:ext uri="{FF2B5EF4-FFF2-40B4-BE49-F238E27FC236}">
              <a16:creationId xmlns:a16="http://schemas.microsoft.com/office/drawing/2014/main" id="{06811787-A7EB-481B-AAFA-61959214F1C8}"/>
            </a:ext>
          </a:extLst>
        </xdr:cNvPr>
        <xdr:cNvSpPr/>
      </xdr:nvSpPr>
      <xdr:spPr>
        <a:xfrm>
          <a:off x="12763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DE9E483F-CB4F-4782-B190-5EF0DB3EB6F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7CE5166-2A04-43E4-8076-14D7AF6402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B9DF2B9B-579C-4249-A064-41C63627EC8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E1CF4D13-B493-41BA-BE43-0F0087CCBCF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732857F-ED0E-4615-A7A6-A1E0FD0E734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74930</xdr:rowOff>
    </xdr:from>
    <xdr:to>
      <xdr:col>85</xdr:col>
      <xdr:colOff>177800</xdr:colOff>
      <xdr:row>107</xdr:row>
      <xdr:rowOff>5080</xdr:rowOff>
    </xdr:to>
    <xdr:sp macro="" textlink="">
      <xdr:nvSpPr>
        <xdr:cNvPr id="777" name="楕円 776">
          <a:extLst>
            <a:ext uri="{FF2B5EF4-FFF2-40B4-BE49-F238E27FC236}">
              <a16:creationId xmlns:a16="http://schemas.microsoft.com/office/drawing/2014/main" id="{79AA57A8-D6B4-4DD4-9E0F-2509530FAD9C}"/>
            </a:ext>
          </a:extLst>
        </xdr:cNvPr>
        <xdr:cNvSpPr/>
      </xdr:nvSpPr>
      <xdr:spPr>
        <a:xfrm>
          <a:off x="162687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53357</xdr:rowOff>
    </xdr:from>
    <xdr:ext cx="405111" cy="259045"/>
    <xdr:sp macro="" textlink="">
      <xdr:nvSpPr>
        <xdr:cNvPr id="778" name="【公民館】&#10;有形固定資産減価償却率該当値テキスト">
          <a:extLst>
            <a:ext uri="{FF2B5EF4-FFF2-40B4-BE49-F238E27FC236}">
              <a16:creationId xmlns:a16="http://schemas.microsoft.com/office/drawing/2014/main" id="{D9DBB7E7-CA53-4CC6-B496-FB77BDA42719}"/>
            </a:ext>
          </a:extLst>
        </xdr:cNvPr>
        <xdr:cNvSpPr txBox="1"/>
      </xdr:nvSpPr>
      <xdr:spPr>
        <a:xfrm>
          <a:off x="16357600" y="1822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52070</xdr:rowOff>
    </xdr:from>
    <xdr:to>
      <xdr:col>81</xdr:col>
      <xdr:colOff>101600</xdr:colOff>
      <xdr:row>106</xdr:row>
      <xdr:rowOff>153670</xdr:rowOff>
    </xdr:to>
    <xdr:sp macro="" textlink="">
      <xdr:nvSpPr>
        <xdr:cNvPr id="779" name="楕円 778">
          <a:extLst>
            <a:ext uri="{FF2B5EF4-FFF2-40B4-BE49-F238E27FC236}">
              <a16:creationId xmlns:a16="http://schemas.microsoft.com/office/drawing/2014/main" id="{A9832EFD-36F8-4BD3-AD51-B0C00CB95381}"/>
            </a:ext>
          </a:extLst>
        </xdr:cNvPr>
        <xdr:cNvSpPr/>
      </xdr:nvSpPr>
      <xdr:spPr>
        <a:xfrm>
          <a:off x="15430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102870</xdr:rowOff>
    </xdr:from>
    <xdr:to>
      <xdr:col>85</xdr:col>
      <xdr:colOff>127000</xdr:colOff>
      <xdr:row>106</xdr:row>
      <xdr:rowOff>125730</xdr:rowOff>
    </xdr:to>
    <xdr:cxnSp macro="">
      <xdr:nvCxnSpPr>
        <xdr:cNvPr id="780" name="直線コネクタ 779">
          <a:extLst>
            <a:ext uri="{FF2B5EF4-FFF2-40B4-BE49-F238E27FC236}">
              <a16:creationId xmlns:a16="http://schemas.microsoft.com/office/drawing/2014/main" id="{2430DB5F-7B1B-4D56-B6C2-791391D392F1}"/>
            </a:ext>
          </a:extLst>
        </xdr:cNvPr>
        <xdr:cNvCxnSpPr/>
      </xdr:nvCxnSpPr>
      <xdr:spPr>
        <a:xfrm>
          <a:off x="15481300" y="182765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12064</xdr:rowOff>
    </xdr:from>
    <xdr:to>
      <xdr:col>76</xdr:col>
      <xdr:colOff>165100</xdr:colOff>
      <xdr:row>106</xdr:row>
      <xdr:rowOff>113664</xdr:rowOff>
    </xdr:to>
    <xdr:sp macro="" textlink="">
      <xdr:nvSpPr>
        <xdr:cNvPr id="781" name="楕円 780">
          <a:extLst>
            <a:ext uri="{FF2B5EF4-FFF2-40B4-BE49-F238E27FC236}">
              <a16:creationId xmlns:a16="http://schemas.microsoft.com/office/drawing/2014/main" id="{EDFDE189-E94F-4EF7-BEE7-2C30C92351EB}"/>
            </a:ext>
          </a:extLst>
        </xdr:cNvPr>
        <xdr:cNvSpPr/>
      </xdr:nvSpPr>
      <xdr:spPr>
        <a:xfrm>
          <a:off x="14541500" y="1818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102870</xdr:rowOff>
    </xdr:to>
    <xdr:cxnSp macro="">
      <xdr:nvCxnSpPr>
        <xdr:cNvPr id="782" name="直線コネクタ 781">
          <a:extLst>
            <a:ext uri="{FF2B5EF4-FFF2-40B4-BE49-F238E27FC236}">
              <a16:creationId xmlns:a16="http://schemas.microsoft.com/office/drawing/2014/main" id="{44C65EEE-902E-4C93-AD45-900E958FC884}"/>
            </a:ext>
          </a:extLst>
        </xdr:cNvPr>
        <xdr:cNvCxnSpPr/>
      </xdr:nvCxnSpPr>
      <xdr:spPr>
        <a:xfrm>
          <a:off x="14592300" y="182365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107314</xdr:rowOff>
    </xdr:from>
    <xdr:to>
      <xdr:col>72</xdr:col>
      <xdr:colOff>38100</xdr:colOff>
      <xdr:row>103</xdr:row>
      <xdr:rowOff>37464</xdr:rowOff>
    </xdr:to>
    <xdr:sp macro="" textlink="">
      <xdr:nvSpPr>
        <xdr:cNvPr id="783" name="楕円 782">
          <a:extLst>
            <a:ext uri="{FF2B5EF4-FFF2-40B4-BE49-F238E27FC236}">
              <a16:creationId xmlns:a16="http://schemas.microsoft.com/office/drawing/2014/main" id="{95EEADE7-976F-49EB-908F-949C03E26D20}"/>
            </a:ext>
          </a:extLst>
        </xdr:cNvPr>
        <xdr:cNvSpPr/>
      </xdr:nvSpPr>
      <xdr:spPr>
        <a:xfrm>
          <a:off x="13652500" y="1759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158114</xdr:rowOff>
    </xdr:from>
    <xdr:to>
      <xdr:col>76</xdr:col>
      <xdr:colOff>114300</xdr:colOff>
      <xdr:row>106</xdr:row>
      <xdr:rowOff>62864</xdr:rowOff>
    </xdr:to>
    <xdr:cxnSp macro="">
      <xdr:nvCxnSpPr>
        <xdr:cNvPr id="784" name="直線コネクタ 783">
          <a:extLst>
            <a:ext uri="{FF2B5EF4-FFF2-40B4-BE49-F238E27FC236}">
              <a16:creationId xmlns:a16="http://schemas.microsoft.com/office/drawing/2014/main" id="{D64F5E80-60CA-42A9-90D1-A7DC965DF377}"/>
            </a:ext>
          </a:extLst>
        </xdr:cNvPr>
        <xdr:cNvCxnSpPr/>
      </xdr:nvCxnSpPr>
      <xdr:spPr>
        <a:xfrm>
          <a:off x="13703300" y="17646014"/>
          <a:ext cx="889000" cy="590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61595</xdr:rowOff>
    </xdr:from>
    <xdr:to>
      <xdr:col>67</xdr:col>
      <xdr:colOff>101600</xdr:colOff>
      <xdr:row>102</xdr:row>
      <xdr:rowOff>163195</xdr:rowOff>
    </xdr:to>
    <xdr:sp macro="" textlink="">
      <xdr:nvSpPr>
        <xdr:cNvPr id="785" name="楕円 784">
          <a:extLst>
            <a:ext uri="{FF2B5EF4-FFF2-40B4-BE49-F238E27FC236}">
              <a16:creationId xmlns:a16="http://schemas.microsoft.com/office/drawing/2014/main" id="{F0725C32-C6B4-4515-9EFE-6021CB78F792}"/>
            </a:ext>
          </a:extLst>
        </xdr:cNvPr>
        <xdr:cNvSpPr/>
      </xdr:nvSpPr>
      <xdr:spPr>
        <a:xfrm>
          <a:off x="12763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112395</xdr:rowOff>
    </xdr:from>
    <xdr:to>
      <xdr:col>71</xdr:col>
      <xdr:colOff>177800</xdr:colOff>
      <xdr:row>102</xdr:row>
      <xdr:rowOff>158114</xdr:rowOff>
    </xdr:to>
    <xdr:cxnSp macro="">
      <xdr:nvCxnSpPr>
        <xdr:cNvPr id="786" name="直線コネクタ 785">
          <a:extLst>
            <a:ext uri="{FF2B5EF4-FFF2-40B4-BE49-F238E27FC236}">
              <a16:creationId xmlns:a16="http://schemas.microsoft.com/office/drawing/2014/main" id="{0E4E717B-3178-467F-BFA5-66ED3BC85746}"/>
            </a:ext>
          </a:extLst>
        </xdr:cNvPr>
        <xdr:cNvCxnSpPr/>
      </xdr:nvCxnSpPr>
      <xdr:spPr>
        <a:xfrm>
          <a:off x="12814300" y="1760029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C2461E35-3E6D-4B47-A4A7-6B395B9A89A3}"/>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4F576E60-00FC-4F3F-A5F6-A310AF71677A}"/>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89" name="n_3aveValue【公民館】&#10;有形固定資産減価償却率">
          <a:extLst>
            <a:ext uri="{FF2B5EF4-FFF2-40B4-BE49-F238E27FC236}">
              <a16:creationId xmlns:a16="http://schemas.microsoft.com/office/drawing/2014/main" id="{69B800B2-2362-46A1-9371-005B8DC3946B}"/>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144797</xdr:rowOff>
    </xdr:from>
    <xdr:ext cx="405111" cy="259045"/>
    <xdr:sp macro="" textlink="">
      <xdr:nvSpPr>
        <xdr:cNvPr id="790" name="n_4aveValue【公民館】&#10;有形固定資産減価償却率">
          <a:extLst>
            <a:ext uri="{FF2B5EF4-FFF2-40B4-BE49-F238E27FC236}">
              <a16:creationId xmlns:a16="http://schemas.microsoft.com/office/drawing/2014/main" id="{1FA34173-DCA1-498D-9250-053C87A80112}"/>
            </a:ext>
          </a:extLst>
        </xdr:cNvPr>
        <xdr:cNvSpPr txBox="1"/>
      </xdr:nvSpPr>
      <xdr:spPr>
        <a:xfrm>
          <a:off x="12611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144797</xdr:rowOff>
    </xdr:from>
    <xdr:ext cx="405111" cy="259045"/>
    <xdr:sp macro="" textlink="">
      <xdr:nvSpPr>
        <xdr:cNvPr id="791" name="n_1mainValue【公民館】&#10;有形固定資産減価償却率">
          <a:extLst>
            <a:ext uri="{FF2B5EF4-FFF2-40B4-BE49-F238E27FC236}">
              <a16:creationId xmlns:a16="http://schemas.microsoft.com/office/drawing/2014/main" id="{7DC56A6D-ACCB-436B-B023-E4E5DBEDF3E0}"/>
            </a:ext>
          </a:extLst>
        </xdr:cNvPr>
        <xdr:cNvSpPr txBox="1"/>
      </xdr:nvSpPr>
      <xdr:spPr>
        <a:xfrm>
          <a:off x="15266044"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104791</xdr:rowOff>
    </xdr:from>
    <xdr:ext cx="405111" cy="259045"/>
    <xdr:sp macro="" textlink="">
      <xdr:nvSpPr>
        <xdr:cNvPr id="792" name="n_2mainValue【公民館】&#10;有形固定資産減価償却率">
          <a:extLst>
            <a:ext uri="{FF2B5EF4-FFF2-40B4-BE49-F238E27FC236}">
              <a16:creationId xmlns:a16="http://schemas.microsoft.com/office/drawing/2014/main" id="{69747F74-975B-4E5E-B131-FCC7E4D0E69D}"/>
            </a:ext>
          </a:extLst>
        </xdr:cNvPr>
        <xdr:cNvSpPr txBox="1"/>
      </xdr:nvSpPr>
      <xdr:spPr>
        <a:xfrm>
          <a:off x="14389744" y="1827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53991</xdr:rowOff>
    </xdr:from>
    <xdr:ext cx="405111" cy="259045"/>
    <xdr:sp macro="" textlink="">
      <xdr:nvSpPr>
        <xdr:cNvPr id="793" name="n_3mainValue【公民館】&#10;有形固定資産減価償却率">
          <a:extLst>
            <a:ext uri="{FF2B5EF4-FFF2-40B4-BE49-F238E27FC236}">
              <a16:creationId xmlns:a16="http://schemas.microsoft.com/office/drawing/2014/main" id="{DB255BE5-1C3A-4757-BF4A-CBDFCC90AD80}"/>
            </a:ext>
          </a:extLst>
        </xdr:cNvPr>
        <xdr:cNvSpPr txBox="1"/>
      </xdr:nvSpPr>
      <xdr:spPr>
        <a:xfrm>
          <a:off x="13500744" y="1737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8272</xdr:rowOff>
    </xdr:from>
    <xdr:ext cx="405111" cy="259045"/>
    <xdr:sp macro="" textlink="">
      <xdr:nvSpPr>
        <xdr:cNvPr id="794" name="n_4mainValue【公民館】&#10;有形固定資産減価償却率">
          <a:extLst>
            <a:ext uri="{FF2B5EF4-FFF2-40B4-BE49-F238E27FC236}">
              <a16:creationId xmlns:a16="http://schemas.microsoft.com/office/drawing/2014/main" id="{DD5231F5-342A-4A26-A789-5BAEAD9C0F4C}"/>
            </a:ext>
          </a:extLst>
        </xdr:cNvPr>
        <xdr:cNvSpPr txBox="1"/>
      </xdr:nvSpPr>
      <xdr:spPr>
        <a:xfrm>
          <a:off x="12611744" y="1732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EE91E109-D4DB-4608-8F42-F45C83B9EFA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6B725C9F-F1DB-46CA-B57A-01E609C75C7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10A95211-460C-4BAB-B015-2BA4183AC4A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84F08EE-8259-4807-AA1E-000D000B1BB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C62C31CF-3B2D-41B2-90A1-D206E7526E9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505CA28C-2C9F-49BC-B57D-9A9681BEAFD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EB54B48B-E3D5-488E-92DD-557C10247A7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CF2D5348-B4F5-456F-9EEC-5105FFFABD1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3882FFFE-D231-4CBC-9A8B-23CE42CD1DF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40653EA3-8FCC-4743-A47C-01A5F841758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5F6E6F9D-8FD4-4BE5-816D-42682C4EECC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9D1E4AB6-A6C8-48D5-9B74-B2DCDE5C99D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17D6BD61-61C5-4601-854F-AF68B4331EF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33593BDC-EE3F-4139-AB7B-B97418CB469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FF460FDF-591F-469C-A899-8075685E4BD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3350528F-0D7B-4312-8C0F-304330FC1C5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0589FB39-9D7F-4E97-BBD0-44E73AA8DE3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D84691DD-DC7A-4A82-89E4-99FC1B1DD76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3DA4674C-6FF5-4738-B4D1-73396FBD4DF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DEE1A519-ACB9-4D23-9C0E-221D0C06C72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A563E411-1A90-4805-A99E-94E90995D08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B25C4304-7835-4746-A8CF-E43B79D3D3A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901F6BCF-4606-42FC-8746-18FB6B58206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321FE572-B0B5-4858-8D3A-1CDA2FDBA5C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E2F30A6D-5D98-4181-8595-40ADE0BF8B9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6DA1CA7A-52BB-433F-A91C-A191CC55269A}"/>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53732DCA-3A46-4657-B09A-F84392288448}"/>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CEFA3EBB-04FA-4E43-AF98-930263D590EA}"/>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E3ECC6E6-3F00-49CB-AE2D-F46FEF6E1DE2}"/>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FC1ADF9F-91B3-4A5F-8274-AD4C87687908}"/>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5" name="【公民館】&#10;一人当たり面積平均値テキスト">
          <a:extLst>
            <a:ext uri="{FF2B5EF4-FFF2-40B4-BE49-F238E27FC236}">
              <a16:creationId xmlns:a16="http://schemas.microsoft.com/office/drawing/2014/main" id="{CFC425DD-61D5-4C04-B815-B38A897AF993}"/>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155C0D8B-8FD7-4DE7-94F1-F093A3BBE4C6}"/>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47EC088B-CF4D-488E-863B-39E106067215}"/>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EE609218-A751-4CC7-9881-467EB64D0646}"/>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B6C63CD2-862B-42C2-94DB-DF6C25956FBE}"/>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830" name="フローチャート: 判断 829">
          <a:extLst>
            <a:ext uri="{FF2B5EF4-FFF2-40B4-BE49-F238E27FC236}">
              <a16:creationId xmlns:a16="http://schemas.microsoft.com/office/drawing/2014/main" id="{76D0304A-5B65-4CD4-8A6F-6B7A9302D0D1}"/>
            </a:ext>
          </a:extLst>
        </xdr:cNvPr>
        <xdr:cNvSpPr/>
      </xdr:nvSpPr>
      <xdr:spPr>
        <a:xfrm>
          <a:off x="186055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8199D56-6A46-4ECA-9C2B-FA05E53A8E4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D223E94A-9735-409D-A95B-7A6BBC07FD1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7BCC72BF-CDBA-4A50-B0E9-72BE7CE9CBB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690141C-2281-44D2-8BD5-4B4AB4ACC29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A1260DE-0B86-4A34-9877-EF8E6CD50FB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41729</xdr:rowOff>
    </xdr:from>
    <xdr:to>
      <xdr:col>116</xdr:col>
      <xdr:colOff>114300</xdr:colOff>
      <xdr:row>108</xdr:row>
      <xdr:rowOff>143329</xdr:rowOff>
    </xdr:to>
    <xdr:sp macro="" textlink="">
      <xdr:nvSpPr>
        <xdr:cNvPr id="836" name="楕円 835">
          <a:extLst>
            <a:ext uri="{FF2B5EF4-FFF2-40B4-BE49-F238E27FC236}">
              <a16:creationId xmlns:a16="http://schemas.microsoft.com/office/drawing/2014/main" id="{C5F9C43F-901C-4C3A-91E5-81A8F97517F7}"/>
            </a:ext>
          </a:extLst>
        </xdr:cNvPr>
        <xdr:cNvSpPr/>
      </xdr:nvSpPr>
      <xdr:spPr>
        <a:xfrm>
          <a:off x="22110700" y="1855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128106</xdr:rowOff>
    </xdr:from>
    <xdr:ext cx="469744" cy="259045"/>
    <xdr:sp macro="" textlink="">
      <xdr:nvSpPr>
        <xdr:cNvPr id="837" name="【公民館】&#10;一人当たり面積該当値テキスト">
          <a:extLst>
            <a:ext uri="{FF2B5EF4-FFF2-40B4-BE49-F238E27FC236}">
              <a16:creationId xmlns:a16="http://schemas.microsoft.com/office/drawing/2014/main" id="{95D3F4A0-80B1-4EFD-A3F9-E49B8A75A0C7}"/>
            </a:ext>
          </a:extLst>
        </xdr:cNvPr>
        <xdr:cNvSpPr txBox="1"/>
      </xdr:nvSpPr>
      <xdr:spPr>
        <a:xfrm>
          <a:off x="22199600" y="1847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44994</xdr:rowOff>
    </xdr:from>
    <xdr:to>
      <xdr:col>112</xdr:col>
      <xdr:colOff>38100</xdr:colOff>
      <xdr:row>108</xdr:row>
      <xdr:rowOff>146594</xdr:rowOff>
    </xdr:to>
    <xdr:sp macro="" textlink="">
      <xdr:nvSpPr>
        <xdr:cNvPr id="838" name="楕円 837">
          <a:extLst>
            <a:ext uri="{FF2B5EF4-FFF2-40B4-BE49-F238E27FC236}">
              <a16:creationId xmlns:a16="http://schemas.microsoft.com/office/drawing/2014/main" id="{768D9C8D-3762-447A-B63F-5DC02B7132BA}"/>
            </a:ext>
          </a:extLst>
        </xdr:cNvPr>
        <xdr:cNvSpPr/>
      </xdr:nvSpPr>
      <xdr:spPr>
        <a:xfrm>
          <a:off x="21272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92529</xdr:rowOff>
    </xdr:from>
    <xdr:to>
      <xdr:col>116</xdr:col>
      <xdr:colOff>63500</xdr:colOff>
      <xdr:row>108</xdr:row>
      <xdr:rowOff>95794</xdr:rowOff>
    </xdr:to>
    <xdr:cxnSp macro="">
      <xdr:nvCxnSpPr>
        <xdr:cNvPr id="839" name="直線コネクタ 838">
          <a:extLst>
            <a:ext uri="{FF2B5EF4-FFF2-40B4-BE49-F238E27FC236}">
              <a16:creationId xmlns:a16="http://schemas.microsoft.com/office/drawing/2014/main" id="{C7F50C4E-5221-4B71-8F0A-B45277B1CDAB}"/>
            </a:ext>
          </a:extLst>
        </xdr:cNvPr>
        <xdr:cNvCxnSpPr/>
      </xdr:nvCxnSpPr>
      <xdr:spPr>
        <a:xfrm flipV="1">
          <a:off x="21323300" y="1860912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46627</xdr:rowOff>
    </xdr:from>
    <xdr:to>
      <xdr:col>107</xdr:col>
      <xdr:colOff>101600</xdr:colOff>
      <xdr:row>108</xdr:row>
      <xdr:rowOff>148227</xdr:rowOff>
    </xdr:to>
    <xdr:sp macro="" textlink="">
      <xdr:nvSpPr>
        <xdr:cNvPr id="840" name="楕円 839">
          <a:extLst>
            <a:ext uri="{FF2B5EF4-FFF2-40B4-BE49-F238E27FC236}">
              <a16:creationId xmlns:a16="http://schemas.microsoft.com/office/drawing/2014/main" id="{7D6ED0E2-5A55-4685-996B-F9A19166280F}"/>
            </a:ext>
          </a:extLst>
        </xdr:cNvPr>
        <xdr:cNvSpPr/>
      </xdr:nvSpPr>
      <xdr:spPr>
        <a:xfrm>
          <a:off x="20383500" y="185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95794</xdr:rowOff>
    </xdr:from>
    <xdr:to>
      <xdr:col>111</xdr:col>
      <xdr:colOff>177800</xdr:colOff>
      <xdr:row>108</xdr:row>
      <xdr:rowOff>97427</xdr:rowOff>
    </xdr:to>
    <xdr:cxnSp macro="">
      <xdr:nvCxnSpPr>
        <xdr:cNvPr id="841" name="直線コネクタ 840">
          <a:extLst>
            <a:ext uri="{FF2B5EF4-FFF2-40B4-BE49-F238E27FC236}">
              <a16:creationId xmlns:a16="http://schemas.microsoft.com/office/drawing/2014/main" id="{245F3A18-C21C-4945-845A-92B240221AF1}"/>
            </a:ext>
          </a:extLst>
        </xdr:cNvPr>
        <xdr:cNvCxnSpPr/>
      </xdr:nvCxnSpPr>
      <xdr:spPr>
        <a:xfrm flipV="1">
          <a:off x="20434300" y="1861239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147864</xdr:rowOff>
    </xdr:from>
    <xdr:to>
      <xdr:col>102</xdr:col>
      <xdr:colOff>165100</xdr:colOff>
      <xdr:row>107</xdr:row>
      <xdr:rowOff>78014</xdr:rowOff>
    </xdr:to>
    <xdr:sp macro="" textlink="">
      <xdr:nvSpPr>
        <xdr:cNvPr id="842" name="楕円 841">
          <a:extLst>
            <a:ext uri="{FF2B5EF4-FFF2-40B4-BE49-F238E27FC236}">
              <a16:creationId xmlns:a16="http://schemas.microsoft.com/office/drawing/2014/main" id="{06060A8E-CD2E-4A36-98BD-9CDF77BA9905}"/>
            </a:ext>
          </a:extLst>
        </xdr:cNvPr>
        <xdr:cNvSpPr/>
      </xdr:nvSpPr>
      <xdr:spPr>
        <a:xfrm>
          <a:off x="19494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27214</xdr:rowOff>
    </xdr:from>
    <xdr:to>
      <xdr:col>107</xdr:col>
      <xdr:colOff>50800</xdr:colOff>
      <xdr:row>108</xdr:row>
      <xdr:rowOff>97427</xdr:rowOff>
    </xdr:to>
    <xdr:cxnSp macro="">
      <xdr:nvCxnSpPr>
        <xdr:cNvPr id="843" name="直線コネクタ 842">
          <a:extLst>
            <a:ext uri="{FF2B5EF4-FFF2-40B4-BE49-F238E27FC236}">
              <a16:creationId xmlns:a16="http://schemas.microsoft.com/office/drawing/2014/main" id="{65F639AB-9065-4B83-BBC3-EBD01ADFDE12}"/>
            </a:ext>
          </a:extLst>
        </xdr:cNvPr>
        <xdr:cNvCxnSpPr/>
      </xdr:nvCxnSpPr>
      <xdr:spPr>
        <a:xfrm>
          <a:off x="19545300" y="18372364"/>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844" name="楕円 843">
          <a:extLst>
            <a:ext uri="{FF2B5EF4-FFF2-40B4-BE49-F238E27FC236}">
              <a16:creationId xmlns:a16="http://schemas.microsoft.com/office/drawing/2014/main" id="{2716619A-133A-4ECD-843B-74721F451D80}"/>
            </a:ext>
          </a:extLst>
        </xdr:cNvPr>
        <xdr:cNvSpPr/>
      </xdr:nvSpPr>
      <xdr:spPr>
        <a:xfrm>
          <a:off x="18605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27214</xdr:rowOff>
    </xdr:from>
    <xdr:to>
      <xdr:col>102</xdr:col>
      <xdr:colOff>114300</xdr:colOff>
      <xdr:row>107</xdr:row>
      <xdr:rowOff>30480</xdr:rowOff>
    </xdr:to>
    <xdr:cxnSp macro="">
      <xdr:nvCxnSpPr>
        <xdr:cNvPr id="845" name="直線コネクタ 844">
          <a:extLst>
            <a:ext uri="{FF2B5EF4-FFF2-40B4-BE49-F238E27FC236}">
              <a16:creationId xmlns:a16="http://schemas.microsoft.com/office/drawing/2014/main" id="{F20566A9-CB4B-400C-B018-585CCC3C5B7D}"/>
            </a:ext>
          </a:extLst>
        </xdr:cNvPr>
        <xdr:cNvCxnSpPr/>
      </xdr:nvCxnSpPr>
      <xdr:spPr>
        <a:xfrm flipV="1">
          <a:off x="18656300" y="1837236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6" name="n_1aveValue【公民館】&#10;一人当たり面積">
          <a:extLst>
            <a:ext uri="{FF2B5EF4-FFF2-40B4-BE49-F238E27FC236}">
              <a16:creationId xmlns:a16="http://schemas.microsoft.com/office/drawing/2014/main" id="{EDF88C18-C731-4651-88F1-0C8B4DB1E733}"/>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7" name="n_2aveValue【公民館】&#10;一人当たり面積">
          <a:extLst>
            <a:ext uri="{FF2B5EF4-FFF2-40B4-BE49-F238E27FC236}">
              <a16:creationId xmlns:a16="http://schemas.microsoft.com/office/drawing/2014/main" id="{A8F136B8-82A7-4ED8-95CB-28AE77FE0143}"/>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48" name="n_3aveValue【公民館】&#10;一人当たり面積">
          <a:extLst>
            <a:ext uri="{FF2B5EF4-FFF2-40B4-BE49-F238E27FC236}">
              <a16:creationId xmlns:a16="http://schemas.microsoft.com/office/drawing/2014/main" id="{89BD8ADD-D00C-4ECE-A26A-FD5A5B0A85D5}"/>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849" name="n_4aveValue【公民館】&#10;一人当たり面積">
          <a:extLst>
            <a:ext uri="{FF2B5EF4-FFF2-40B4-BE49-F238E27FC236}">
              <a16:creationId xmlns:a16="http://schemas.microsoft.com/office/drawing/2014/main" id="{14464BC5-61BB-44C3-AA62-5CDE9DDD3D3A}"/>
            </a:ext>
          </a:extLst>
        </xdr:cNvPr>
        <xdr:cNvSpPr txBox="1"/>
      </xdr:nvSpPr>
      <xdr:spPr>
        <a:xfrm>
          <a:off x="184214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137721</xdr:rowOff>
    </xdr:from>
    <xdr:ext cx="469744" cy="259045"/>
    <xdr:sp macro="" textlink="">
      <xdr:nvSpPr>
        <xdr:cNvPr id="850" name="n_1mainValue【公民館】&#10;一人当たり面積">
          <a:extLst>
            <a:ext uri="{FF2B5EF4-FFF2-40B4-BE49-F238E27FC236}">
              <a16:creationId xmlns:a16="http://schemas.microsoft.com/office/drawing/2014/main" id="{1BCAE0C9-FF13-4A9E-B8B0-1CAFD6C5B557}"/>
            </a:ext>
          </a:extLst>
        </xdr:cNvPr>
        <xdr:cNvSpPr txBox="1"/>
      </xdr:nvSpPr>
      <xdr:spPr>
        <a:xfrm>
          <a:off x="21075727" y="1865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139354</xdr:rowOff>
    </xdr:from>
    <xdr:ext cx="469744" cy="259045"/>
    <xdr:sp macro="" textlink="">
      <xdr:nvSpPr>
        <xdr:cNvPr id="851" name="n_2mainValue【公民館】&#10;一人当たり面積">
          <a:extLst>
            <a:ext uri="{FF2B5EF4-FFF2-40B4-BE49-F238E27FC236}">
              <a16:creationId xmlns:a16="http://schemas.microsoft.com/office/drawing/2014/main" id="{D2211151-9E33-4CA4-ADEE-97673B39BB42}"/>
            </a:ext>
          </a:extLst>
        </xdr:cNvPr>
        <xdr:cNvSpPr txBox="1"/>
      </xdr:nvSpPr>
      <xdr:spPr>
        <a:xfrm>
          <a:off x="20199427" y="1865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69141</xdr:rowOff>
    </xdr:from>
    <xdr:ext cx="469744" cy="259045"/>
    <xdr:sp macro="" textlink="">
      <xdr:nvSpPr>
        <xdr:cNvPr id="852" name="n_3mainValue【公民館】&#10;一人当たり面積">
          <a:extLst>
            <a:ext uri="{FF2B5EF4-FFF2-40B4-BE49-F238E27FC236}">
              <a16:creationId xmlns:a16="http://schemas.microsoft.com/office/drawing/2014/main" id="{E0492196-7C5A-43DA-92D4-FA1A5D3F13FA}"/>
            </a:ext>
          </a:extLst>
        </xdr:cNvPr>
        <xdr:cNvSpPr txBox="1"/>
      </xdr:nvSpPr>
      <xdr:spPr>
        <a:xfrm>
          <a:off x="19310427" y="1841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72407</xdr:rowOff>
    </xdr:from>
    <xdr:ext cx="469744" cy="259045"/>
    <xdr:sp macro="" textlink="">
      <xdr:nvSpPr>
        <xdr:cNvPr id="853" name="n_4mainValue【公民館】&#10;一人当たり面積">
          <a:extLst>
            <a:ext uri="{FF2B5EF4-FFF2-40B4-BE49-F238E27FC236}">
              <a16:creationId xmlns:a16="http://schemas.microsoft.com/office/drawing/2014/main" id="{38E800C4-E0A5-48CB-8D98-8CC2E0EFC428}"/>
            </a:ext>
          </a:extLst>
        </xdr:cNvPr>
        <xdr:cNvSpPr txBox="1"/>
      </xdr:nvSpPr>
      <xdr:spPr>
        <a:xfrm>
          <a:off x="18421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220287CF-4AAB-42C4-9448-8B93F78C696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F0EE0899-5A48-411F-90FB-7891F360C3B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85008D63-0A2A-405B-9296-DB6A3A3E0F8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道路の有形固定資産減価償却率は</a:t>
          </a:r>
          <a:r>
            <a:rPr kumimoji="1" lang="en-US" altLang="ja-JP" sz="1300">
              <a:latin typeface="ＭＳ Ｐゴシック" panose="020B0600070205080204" pitchFamily="50" charset="-128"/>
              <a:ea typeface="ＭＳ Ｐゴシック" panose="020B0600070205080204" pitchFamily="50" charset="-128"/>
            </a:rPr>
            <a:t>71.1</a:t>
          </a:r>
          <a:r>
            <a:rPr kumimoji="1" lang="ja-JP" altLang="en-US" sz="1300">
              <a:latin typeface="ＭＳ Ｐゴシック" panose="020B0600070205080204" pitchFamily="50" charset="-128"/>
              <a:ea typeface="ＭＳ Ｐゴシック" panose="020B0600070205080204" pitchFamily="50" charset="-128"/>
            </a:rPr>
            <a:t>％と類似団体をやや上回る水準にある。また、橋りょう・トンネルについては、類似団体を</a:t>
          </a:r>
          <a:r>
            <a:rPr kumimoji="1" lang="en-US" altLang="ja-JP" sz="1300">
              <a:latin typeface="ＭＳ Ｐゴシック" panose="020B0600070205080204" pitchFamily="50" charset="-128"/>
              <a:ea typeface="ＭＳ Ｐゴシック" panose="020B0600070205080204" pitchFamily="50" charset="-128"/>
            </a:rPr>
            <a:t>15.5</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81.0</a:t>
          </a:r>
          <a:r>
            <a:rPr kumimoji="1" lang="ja-JP" altLang="en-US" sz="1300">
              <a:latin typeface="ＭＳ Ｐゴシック" panose="020B0600070205080204" pitchFamily="50" charset="-128"/>
              <a:ea typeface="ＭＳ Ｐゴシック" panose="020B0600070205080204" pitchFamily="50" charset="-128"/>
            </a:rPr>
            <a:t>％となっており、老朽化が顕著となっている。これらのインフラ資産は、いずれも住民一人当たりの道路延長・償却資産額が類似団体を大きく上回っており、人口規模に比して多くの資産を保有している。今後、人口減少が進むにつれて、住民一人当たりの保有量はさらに拡大し、維持管理すべき資産の総量が大きく変わらない一方で、それを支える住民が減少していくことから、住民一人当たりの維持管理負担が一層重くなっていくことが懸念される。　維持補修費も増加傾向にあることから、「杵築市橋梁長寿命化修繕計画」及び「杵築市トンネル長寿命化修繕計画」等に基づき、予防保全の観点を取り入れた計画的かつ効率的な維持管理により、将来にわたる負担の抑制に努めていく必要があ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公営住宅の有形固定資産減価償却率については、類似団体を</a:t>
          </a:r>
          <a:r>
            <a:rPr kumimoji="1" lang="en-US" altLang="ja-JP" sz="1300">
              <a:latin typeface="ＭＳ Ｐゴシック" panose="020B0600070205080204" pitchFamily="50" charset="-128"/>
              <a:ea typeface="ＭＳ Ｐゴシック" panose="020B0600070205080204" pitchFamily="50" charset="-128"/>
            </a:rPr>
            <a:t>18.9</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91.6</a:t>
          </a:r>
          <a:r>
            <a:rPr kumimoji="1" lang="ja-JP" altLang="en-US" sz="1300">
              <a:latin typeface="ＭＳ Ｐゴシック" panose="020B0600070205080204" pitchFamily="50" charset="-128"/>
              <a:ea typeface="ＭＳ Ｐゴシック" panose="020B0600070205080204" pitchFamily="50" charset="-128"/>
            </a:rPr>
            <a:t>％と、各施設類型の中で最も高い水準にあり、老朽化が顕著となっている。今後は「杵築市公営住宅等長寿命化計画」に基づき、長期的な視点での更新・統廃合等を進める必要がある。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一方、学校施設や児童館の有形固定資産減価償却率については、それぞれ</a:t>
          </a:r>
          <a:r>
            <a:rPr kumimoji="1" lang="en-US" altLang="ja-JP" sz="1300">
              <a:latin typeface="ＭＳ Ｐゴシック" panose="020B0600070205080204" pitchFamily="50" charset="-128"/>
              <a:ea typeface="ＭＳ Ｐゴシック" panose="020B0600070205080204" pitchFamily="50" charset="-128"/>
            </a:rPr>
            <a:t>45.6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32.6</a:t>
          </a:r>
          <a:r>
            <a:rPr kumimoji="1" lang="ja-JP" altLang="en-US" sz="1300">
              <a:latin typeface="ＭＳ Ｐゴシック" panose="020B0600070205080204" pitchFamily="50" charset="-128"/>
              <a:ea typeface="ＭＳ Ｐゴシック" panose="020B0600070205080204" pitchFamily="50" charset="-128"/>
            </a:rPr>
            <a:t>％と類似団体を大きく下回っているものの、上昇傾向にあることから、他の公共施設と同様に、維持管理に要する経費の増加等に留意しつつ適正管理に努めていく必要がある。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D857FA3-0937-433C-9A85-EC9A60D1E52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CEBB17F-7DE4-4FB7-8B1C-1649AFB9044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7FA116-8A8A-46C5-AD6A-4B906E025E1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467C9F-3C7D-45C8-BA8E-08ACD2271D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大分県杵築市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7D6E10F-08B9-42A8-A59E-7DEC916A770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D0553D0-8A57-48FF-B689-BDCA6B0C29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576C7B4-8FE8-4D5E-9EB1-A4EA00561D2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70772FC-F43F-40F7-AE9A-8D6F895C15F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144FA4-01A2-488B-8879-1980031326A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574CC1-5003-4FF3-8187-41E60BCF24A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26,153
25,864
280.08
20,771,728
19,963,245
438,371
10,722,773
17,452,690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C8149A3-DC9D-4EC1-BEF7-134F6A5BAE2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BC0CDC-A4FF-4963-AAF7-1420436EE6F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09D7556-60C9-4FDE-BCE0-7F85319A0CE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EA49546-122A-4886-9B6C-0A89C0743F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EE611C-4048-4D2D-9E68-0759446B414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07130E4-1838-4052-B04F-F0136BB240B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E5BA52-A837-4184-B522-43AE5F02617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A781CD-F069-4386-B28A-5EEE649DE0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9724F50-39C9-409B-A0FF-A92CA4EE51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8E44B1-8435-4122-BBC9-B2513459B7F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85AA1AB-DB98-4EDF-9081-5CB122AD26B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81B38A-85E6-49D8-AF5A-B3675C023F5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7BBFFE-78F3-4555-8E20-5D7915FF985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8AC1D37-BF64-4028-BE49-0020F422AA5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2C3634-3383-4796-BD4B-999D5207DD1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D50715A-B875-4AB8-A1A3-F19E0706D76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C224F7C-D243-4B28-A1E2-1A2DB50D1C1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7F87239-79D4-4E21-8CC0-A1A8E0B9A31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400B7D6-0691-497B-8805-BC823E57C7A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53C8B66-C7CB-473A-A804-F94CC55A52E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8C438CD-9C55-4424-B3F5-6C0828E933E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D2AE73-E05D-466C-99AD-2757112F416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5F54631-8DA1-46F0-A3D0-40B0783810F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3BC9AF-4DF2-4786-9B65-A585990B72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70DB76C-903B-4DD9-AE53-3068885F59E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0B20F1-B961-4581-9BBE-B633CC0519C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9F4A162-CE3C-4191-B9A2-E92DEC78423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094DF1B-CC36-41CB-9ECC-CE541F588BA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D413A7A-9F71-46EC-9A6D-1536A34DFF2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AAE8082-3778-4DCE-88B3-11576DF2D93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F643E7C-4597-4D1F-97C0-379F856CB68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BB6BE7-7B01-4921-8BFF-97386C597F5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30188DB-E9E0-450A-8514-A5A5589497C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FD5F053-D600-4819-9988-32058D591E1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A0393DA-2171-44BF-A9C1-FEEAAE94D5B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47A1E8-1EDE-4492-ABD4-28F8A5596CA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4998E9E-7A37-46DF-AA09-0E77DB5A454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5A2025D-63D8-4BCA-9887-61F4813C195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CD0EC6D-3E15-4FE8-8F4E-350741B5D40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5E51C76-5B4E-4675-ADF2-D1D06A310D6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1FBC306-3A8A-4A57-AC1E-E49C6299DAC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204D1719-42A8-44CF-A033-6732948FBF3D}"/>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D4F9C88-DC62-4D4A-BD7D-4C1F3967D77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2012BA4D-7C24-447B-9578-90CB70CE1D8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D481BA0C-1871-4393-971D-66A3BB43C1D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2CE3866D-1B6A-4C89-9C1E-8592E7B3A2CE}"/>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A544D98-AC5F-49A7-8701-3B0364FF636A}"/>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5A296758-3CC9-4D1C-8A85-EE98551685AD}"/>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4E65CF09-537E-4555-B677-EDBBE032EDDD}"/>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80C88835-73FD-48A2-95D5-2AAE035015FA}"/>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3C0FF809-A06E-4693-BFE6-5AA67BDBAAA6}"/>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F76136B1-F874-41E5-872F-2BC602BC7456}"/>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BF2A9163-8640-4C62-947F-8520192DC32D}"/>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64C8BFEE-9803-4E7F-AFCB-944430E4B008}"/>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a:extLst>
            <a:ext uri="{FF2B5EF4-FFF2-40B4-BE49-F238E27FC236}">
              <a16:creationId xmlns:a16="http://schemas.microsoft.com/office/drawing/2014/main" id="{72541E68-66D1-49C5-B9F3-E9AF0DFDF563}"/>
            </a:ext>
          </a:extLst>
        </xdr:cNvPr>
        <xdr:cNvSpPr/>
      </xdr:nvSpPr>
      <xdr:spPr>
        <a:xfrm>
          <a:off x="107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F28406E-26D8-4328-931C-6846530BD06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D6A8271-74D8-4B81-AFD5-FCCCE3DF6CE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819241C-C6BC-4A5D-B7B3-1A7E95E05AC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1657CAF-4EA4-4E69-A4F9-DF6B4E90954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B3D90C0-2CA0-43D2-945C-266648778C4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67310</xdr:rowOff>
    </xdr:from>
    <xdr:to>
      <xdr:col>24</xdr:col>
      <xdr:colOff>114300</xdr:colOff>
      <xdr:row>35</xdr:row>
      <xdr:rowOff>168910</xdr:rowOff>
    </xdr:to>
    <xdr:sp macro="" textlink="">
      <xdr:nvSpPr>
        <xdr:cNvPr id="72" name="楕円 71">
          <a:extLst>
            <a:ext uri="{FF2B5EF4-FFF2-40B4-BE49-F238E27FC236}">
              <a16:creationId xmlns:a16="http://schemas.microsoft.com/office/drawing/2014/main" id="{723DBA10-94A7-43CC-A9E6-EF572EE46EB1}"/>
            </a:ext>
          </a:extLst>
        </xdr:cNvPr>
        <xdr:cNvSpPr/>
      </xdr:nvSpPr>
      <xdr:spPr>
        <a:xfrm>
          <a:off x="45847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90187</xdr:rowOff>
    </xdr:from>
    <xdr:ext cx="405111" cy="259045"/>
    <xdr:sp macro="" textlink="">
      <xdr:nvSpPr>
        <xdr:cNvPr id="73" name="【図書館】&#10;有形固定資産減価償却率該当値テキスト">
          <a:extLst>
            <a:ext uri="{FF2B5EF4-FFF2-40B4-BE49-F238E27FC236}">
              <a16:creationId xmlns:a16="http://schemas.microsoft.com/office/drawing/2014/main" id="{E03AF98B-2A3A-4797-8351-1054611CC8AC}"/>
            </a:ext>
          </a:extLst>
        </xdr:cNvPr>
        <xdr:cNvSpPr txBox="1"/>
      </xdr:nvSpPr>
      <xdr:spPr>
        <a:xfrm>
          <a:off x="4673600"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31750</xdr:rowOff>
    </xdr:from>
    <xdr:to>
      <xdr:col>20</xdr:col>
      <xdr:colOff>38100</xdr:colOff>
      <xdr:row>35</xdr:row>
      <xdr:rowOff>133350</xdr:rowOff>
    </xdr:to>
    <xdr:sp macro="" textlink="">
      <xdr:nvSpPr>
        <xdr:cNvPr id="74" name="楕円 73">
          <a:extLst>
            <a:ext uri="{FF2B5EF4-FFF2-40B4-BE49-F238E27FC236}">
              <a16:creationId xmlns:a16="http://schemas.microsoft.com/office/drawing/2014/main" id="{AD55D00E-D81F-4A8F-A143-860759330550}"/>
            </a:ext>
          </a:extLst>
        </xdr:cNvPr>
        <xdr:cNvSpPr/>
      </xdr:nvSpPr>
      <xdr:spPr>
        <a:xfrm>
          <a:off x="37465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82550</xdr:rowOff>
    </xdr:from>
    <xdr:to>
      <xdr:col>24</xdr:col>
      <xdr:colOff>63500</xdr:colOff>
      <xdr:row>35</xdr:row>
      <xdr:rowOff>118110</xdr:rowOff>
    </xdr:to>
    <xdr:cxnSp macro="">
      <xdr:nvCxnSpPr>
        <xdr:cNvPr id="75" name="直線コネクタ 74">
          <a:extLst>
            <a:ext uri="{FF2B5EF4-FFF2-40B4-BE49-F238E27FC236}">
              <a16:creationId xmlns:a16="http://schemas.microsoft.com/office/drawing/2014/main" id="{3FA4CAAC-EC36-4EB0-B5A3-5079110270C0}"/>
            </a:ext>
          </a:extLst>
        </xdr:cNvPr>
        <xdr:cNvCxnSpPr/>
      </xdr:nvCxnSpPr>
      <xdr:spPr>
        <a:xfrm>
          <a:off x="3797300" y="6083300"/>
          <a:ext cx="8382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168910</xdr:rowOff>
    </xdr:from>
    <xdr:to>
      <xdr:col>15</xdr:col>
      <xdr:colOff>101600</xdr:colOff>
      <xdr:row>35</xdr:row>
      <xdr:rowOff>99060</xdr:rowOff>
    </xdr:to>
    <xdr:sp macro="" textlink="">
      <xdr:nvSpPr>
        <xdr:cNvPr id="76" name="楕円 75">
          <a:extLst>
            <a:ext uri="{FF2B5EF4-FFF2-40B4-BE49-F238E27FC236}">
              <a16:creationId xmlns:a16="http://schemas.microsoft.com/office/drawing/2014/main" id="{5CAF2A87-096A-4DE0-AD64-057135C08148}"/>
            </a:ext>
          </a:extLst>
        </xdr:cNvPr>
        <xdr:cNvSpPr/>
      </xdr:nvSpPr>
      <xdr:spPr>
        <a:xfrm>
          <a:off x="28575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48260</xdr:rowOff>
    </xdr:from>
    <xdr:to>
      <xdr:col>19</xdr:col>
      <xdr:colOff>177800</xdr:colOff>
      <xdr:row>35</xdr:row>
      <xdr:rowOff>82550</xdr:rowOff>
    </xdr:to>
    <xdr:cxnSp macro="">
      <xdr:nvCxnSpPr>
        <xdr:cNvPr id="77" name="直線コネクタ 76">
          <a:extLst>
            <a:ext uri="{FF2B5EF4-FFF2-40B4-BE49-F238E27FC236}">
              <a16:creationId xmlns:a16="http://schemas.microsoft.com/office/drawing/2014/main" id="{04D83A97-2359-44AB-99CB-52DE768E51EC}"/>
            </a:ext>
          </a:extLst>
        </xdr:cNvPr>
        <xdr:cNvCxnSpPr/>
      </xdr:nvCxnSpPr>
      <xdr:spPr>
        <a:xfrm>
          <a:off x="2908300" y="60490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133350</xdr:rowOff>
    </xdr:from>
    <xdr:to>
      <xdr:col>10</xdr:col>
      <xdr:colOff>165100</xdr:colOff>
      <xdr:row>35</xdr:row>
      <xdr:rowOff>63500</xdr:rowOff>
    </xdr:to>
    <xdr:sp macro="" textlink="">
      <xdr:nvSpPr>
        <xdr:cNvPr id="78" name="楕円 77">
          <a:extLst>
            <a:ext uri="{FF2B5EF4-FFF2-40B4-BE49-F238E27FC236}">
              <a16:creationId xmlns:a16="http://schemas.microsoft.com/office/drawing/2014/main" id="{0717A0AE-6D1B-4269-83B4-8D36D216BA14}"/>
            </a:ext>
          </a:extLst>
        </xdr:cNvPr>
        <xdr:cNvSpPr/>
      </xdr:nvSpPr>
      <xdr:spPr>
        <a:xfrm>
          <a:off x="19685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12700</xdr:rowOff>
    </xdr:from>
    <xdr:to>
      <xdr:col>15</xdr:col>
      <xdr:colOff>50800</xdr:colOff>
      <xdr:row>35</xdr:row>
      <xdr:rowOff>48260</xdr:rowOff>
    </xdr:to>
    <xdr:cxnSp macro="">
      <xdr:nvCxnSpPr>
        <xdr:cNvPr id="79" name="直線コネクタ 78">
          <a:extLst>
            <a:ext uri="{FF2B5EF4-FFF2-40B4-BE49-F238E27FC236}">
              <a16:creationId xmlns:a16="http://schemas.microsoft.com/office/drawing/2014/main" id="{238B1A56-D14C-42C5-AB01-0F45BF6E06F0}"/>
            </a:ext>
          </a:extLst>
        </xdr:cNvPr>
        <xdr:cNvCxnSpPr/>
      </xdr:nvCxnSpPr>
      <xdr:spPr>
        <a:xfrm>
          <a:off x="2019300" y="601345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97790</xdr:rowOff>
    </xdr:from>
    <xdr:to>
      <xdr:col>6</xdr:col>
      <xdr:colOff>38100</xdr:colOff>
      <xdr:row>35</xdr:row>
      <xdr:rowOff>27940</xdr:rowOff>
    </xdr:to>
    <xdr:sp macro="" textlink="">
      <xdr:nvSpPr>
        <xdr:cNvPr id="80" name="楕円 79">
          <a:extLst>
            <a:ext uri="{FF2B5EF4-FFF2-40B4-BE49-F238E27FC236}">
              <a16:creationId xmlns:a16="http://schemas.microsoft.com/office/drawing/2014/main" id="{E9DE5553-B7C1-434D-8F58-0FCAD0315AC9}"/>
            </a:ext>
          </a:extLst>
        </xdr:cNvPr>
        <xdr:cNvSpPr/>
      </xdr:nvSpPr>
      <xdr:spPr>
        <a:xfrm>
          <a:off x="1079500" y="592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148590</xdr:rowOff>
    </xdr:from>
    <xdr:to>
      <xdr:col>10</xdr:col>
      <xdr:colOff>114300</xdr:colOff>
      <xdr:row>35</xdr:row>
      <xdr:rowOff>12700</xdr:rowOff>
    </xdr:to>
    <xdr:cxnSp macro="">
      <xdr:nvCxnSpPr>
        <xdr:cNvPr id="81" name="直線コネクタ 80">
          <a:extLst>
            <a:ext uri="{FF2B5EF4-FFF2-40B4-BE49-F238E27FC236}">
              <a16:creationId xmlns:a16="http://schemas.microsoft.com/office/drawing/2014/main" id="{4A93419F-B123-48A0-A535-88CEA4618B4F}"/>
            </a:ext>
          </a:extLst>
        </xdr:cNvPr>
        <xdr:cNvCxnSpPr/>
      </xdr:nvCxnSpPr>
      <xdr:spPr>
        <a:xfrm>
          <a:off x="1130300" y="5977890"/>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6F271D3C-4C20-47EE-B60D-F9F6FC6188A9}"/>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B3C32069-F920-4DDF-9E87-13A80F4704C7}"/>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753137EC-CA3E-4642-B334-00D96619457D}"/>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5" name="n_4aveValue【図書館】&#10;有形固定資産減価償却率">
          <a:extLst>
            <a:ext uri="{FF2B5EF4-FFF2-40B4-BE49-F238E27FC236}">
              <a16:creationId xmlns:a16="http://schemas.microsoft.com/office/drawing/2014/main" id="{C7E11CCD-8757-455D-978B-96C86220CE93}"/>
            </a:ext>
          </a:extLst>
        </xdr:cNvPr>
        <xdr:cNvSpPr txBox="1"/>
      </xdr:nvSpPr>
      <xdr:spPr>
        <a:xfrm>
          <a:off x="927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149877</xdr:rowOff>
    </xdr:from>
    <xdr:ext cx="405111" cy="259045"/>
    <xdr:sp macro="" textlink="">
      <xdr:nvSpPr>
        <xdr:cNvPr id="86" name="n_1mainValue【図書館】&#10;有形固定資産減価償却率">
          <a:extLst>
            <a:ext uri="{FF2B5EF4-FFF2-40B4-BE49-F238E27FC236}">
              <a16:creationId xmlns:a16="http://schemas.microsoft.com/office/drawing/2014/main" id="{9A57E6AB-D806-4BAE-83A8-EED108349C1E}"/>
            </a:ext>
          </a:extLst>
        </xdr:cNvPr>
        <xdr:cNvSpPr txBox="1"/>
      </xdr:nvSpPr>
      <xdr:spPr>
        <a:xfrm>
          <a:off x="3582044" y="580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115587</xdr:rowOff>
    </xdr:from>
    <xdr:ext cx="405111" cy="259045"/>
    <xdr:sp macro="" textlink="">
      <xdr:nvSpPr>
        <xdr:cNvPr id="87" name="n_2mainValue【図書館】&#10;有形固定資産減価償却率">
          <a:extLst>
            <a:ext uri="{FF2B5EF4-FFF2-40B4-BE49-F238E27FC236}">
              <a16:creationId xmlns:a16="http://schemas.microsoft.com/office/drawing/2014/main" id="{CA4283C8-E23B-486C-B898-BA3A2943067D}"/>
            </a:ext>
          </a:extLst>
        </xdr:cNvPr>
        <xdr:cNvSpPr txBox="1"/>
      </xdr:nvSpPr>
      <xdr:spPr>
        <a:xfrm>
          <a:off x="2705744" y="5773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80027</xdr:rowOff>
    </xdr:from>
    <xdr:ext cx="405111" cy="259045"/>
    <xdr:sp macro="" textlink="">
      <xdr:nvSpPr>
        <xdr:cNvPr id="88" name="n_3mainValue【図書館】&#10;有形固定資産減価償却率">
          <a:extLst>
            <a:ext uri="{FF2B5EF4-FFF2-40B4-BE49-F238E27FC236}">
              <a16:creationId xmlns:a16="http://schemas.microsoft.com/office/drawing/2014/main" id="{12C814BC-F55D-4AC6-A657-429CC68056B6}"/>
            </a:ext>
          </a:extLst>
        </xdr:cNvPr>
        <xdr:cNvSpPr txBox="1"/>
      </xdr:nvSpPr>
      <xdr:spPr>
        <a:xfrm>
          <a:off x="1816744" y="573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44467</xdr:rowOff>
    </xdr:from>
    <xdr:ext cx="405111" cy="259045"/>
    <xdr:sp macro="" textlink="">
      <xdr:nvSpPr>
        <xdr:cNvPr id="89" name="n_4mainValue【図書館】&#10;有形固定資産減価償却率">
          <a:extLst>
            <a:ext uri="{FF2B5EF4-FFF2-40B4-BE49-F238E27FC236}">
              <a16:creationId xmlns:a16="http://schemas.microsoft.com/office/drawing/2014/main" id="{6DBC05D3-8C0B-47FE-8356-2949AD05587F}"/>
            </a:ext>
          </a:extLst>
        </xdr:cNvPr>
        <xdr:cNvSpPr txBox="1"/>
      </xdr:nvSpPr>
      <xdr:spPr>
        <a:xfrm>
          <a:off x="927744" y="57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9D828F1A-9D40-4FA7-A8D2-503E1347565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10D90424-5182-40D7-9185-44DEAA35F76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BF2F721-2792-4385-8FA1-247D7C730E4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4403908F-7954-477F-9FA9-BC4B4B1619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492194CE-2D8D-4F5A-9C0A-0BA3722D488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1359E7E3-C240-4298-826D-F6337A89321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240EC050-9F05-4704-A511-13077071FAF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8A137BF-1F4A-41FE-B2CE-10C04136ED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C08AB73A-AF98-433E-B4A9-A492A9F3199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C3295B16-72C9-47ED-85D9-B6DCD068EFA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AF31EB35-3F73-4190-AC08-C69D15D6092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5E6F35EC-1F36-46FA-9B5A-39F195D7DC5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A41B6127-42BC-4048-88CC-82DA17D4479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F066727A-6B56-414A-87CF-5D2D24DA639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17503B10-5A74-4CB2-AC95-C1A0F734602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7AA359EA-DBCC-4696-ACC2-53F9E11F427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E8EAE628-BE36-4682-969E-55C6E109522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48646C46-51DE-4776-B76B-0429463F992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871F63E-46A2-4857-8A44-7AB896CCC51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8D47205E-3930-4E36-880F-D6D92195B8D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5BA6E0E-630D-4AB9-8CF2-B0F07ACA64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4CD3320-82AB-4B42-9E8D-8843FFA065E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425BFEC-DE2E-45A0-A951-7197EAA0DD6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3C48F3D-3F1A-4B76-8180-18E7EC812D16}"/>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21ED6231-659C-46C6-8780-5DC7D85571E2}"/>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1EFBE658-7414-4EB9-B054-D1C26149EA3D}"/>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DBC05FC1-ECF6-4032-B0F6-588883D0B856}"/>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11B13312-D121-4D0A-9FC1-E28FDAF58A2A}"/>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3CCC175F-0519-47A2-9138-BE677B1C665E}"/>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E5BD62A-514A-48E1-ADDF-3DDA8FAA8998}"/>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2D13F2BC-3239-4DEB-A74A-F5D6BA32F648}"/>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F3A58D90-3489-43A3-A046-B75831057525}"/>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70375BF1-BE1A-4604-A544-CC1815312C49}"/>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a:extLst>
            <a:ext uri="{FF2B5EF4-FFF2-40B4-BE49-F238E27FC236}">
              <a16:creationId xmlns:a16="http://schemas.microsoft.com/office/drawing/2014/main" id="{A0D5DDBA-C86E-4148-ABCA-C71D911C1A1D}"/>
            </a:ext>
          </a:extLst>
        </xdr:cNvPr>
        <xdr:cNvSpPr/>
      </xdr:nvSpPr>
      <xdr:spPr>
        <a:xfrm>
          <a:off x="69215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FBE8F00-FFF9-4028-8223-CD1BDF607B6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7D038CD-06CC-48E2-86D6-06F5EB383F8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E16B6C9-EAB9-4321-82DE-128710BCFAC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D7DD078-88AE-4885-8B45-575B65C36D6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CC9711A-E7A8-4D02-9CDA-75FAADF139A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29" name="楕円 128">
          <a:extLst>
            <a:ext uri="{FF2B5EF4-FFF2-40B4-BE49-F238E27FC236}">
              <a16:creationId xmlns:a16="http://schemas.microsoft.com/office/drawing/2014/main" id="{D870C3AF-97DE-495B-85E3-BBD47B9592E8}"/>
            </a:ext>
          </a:extLst>
        </xdr:cNvPr>
        <xdr:cNvSpPr/>
      </xdr:nvSpPr>
      <xdr:spPr>
        <a:xfrm>
          <a:off x="10426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105427</xdr:rowOff>
    </xdr:from>
    <xdr:ext cx="469744" cy="259045"/>
    <xdr:sp macro="" textlink="">
      <xdr:nvSpPr>
        <xdr:cNvPr id="130" name="【図書館】&#10;一人当たり面積該当値テキスト">
          <a:extLst>
            <a:ext uri="{FF2B5EF4-FFF2-40B4-BE49-F238E27FC236}">
              <a16:creationId xmlns:a16="http://schemas.microsoft.com/office/drawing/2014/main" id="{AB20B076-68DF-49FB-B3E3-1F6CB6C4B3DE}"/>
            </a:ext>
          </a:extLst>
        </xdr:cNvPr>
        <xdr:cNvSpPr txBox="1"/>
      </xdr:nvSpPr>
      <xdr:spPr>
        <a:xfrm>
          <a:off x="10515600"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90170</xdr:rowOff>
    </xdr:from>
    <xdr:to>
      <xdr:col>50</xdr:col>
      <xdr:colOff>165100</xdr:colOff>
      <xdr:row>40</xdr:row>
      <xdr:rowOff>20320</xdr:rowOff>
    </xdr:to>
    <xdr:sp macro="" textlink="">
      <xdr:nvSpPr>
        <xdr:cNvPr id="131" name="楕円 130">
          <a:extLst>
            <a:ext uri="{FF2B5EF4-FFF2-40B4-BE49-F238E27FC236}">
              <a16:creationId xmlns:a16="http://schemas.microsoft.com/office/drawing/2014/main" id="{DB2B5F92-2E60-4D27-B962-90E5FF1B4E7E}"/>
            </a:ext>
          </a:extLst>
        </xdr:cNvPr>
        <xdr:cNvSpPr/>
      </xdr:nvSpPr>
      <xdr:spPr>
        <a:xfrm>
          <a:off x="9588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140970</xdr:rowOff>
    </xdr:to>
    <xdr:cxnSp macro="">
      <xdr:nvCxnSpPr>
        <xdr:cNvPr id="132" name="直線コネクタ 131">
          <a:extLst>
            <a:ext uri="{FF2B5EF4-FFF2-40B4-BE49-F238E27FC236}">
              <a16:creationId xmlns:a16="http://schemas.microsoft.com/office/drawing/2014/main" id="{18A37087-3F07-46FA-B90B-B6F2AFD5FCEC}"/>
            </a:ext>
          </a:extLst>
        </xdr:cNvPr>
        <xdr:cNvCxnSpPr/>
      </xdr:nvCxnSpPr>
      <xdr:spPr>
        <a:xfrm flipV="1">
          <a:off x="9639300" y="68199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97790</xdr:rowOff>
    </xdr:from>
    <xdr:to>
      <xdr:col>46</xdr:col>
      <xdr:colOff>38100</xdr:colOff>
      <xdr:row>40</xdr:row>
      <xdr:rowOff>27940</xdr:rowOff>
    </xdr:to>
    <xdr:sp macro="" textlink="">
      <xdr:nvSpPr>
        <xdr:cNvPr id="133" name="楕円 132">
          <a:extLst>
            <a:ext uri="{FF2B5EF4-FFF2-40B4-BE49-F238E27FC236}">
              <a16:creationId xmlns:a16="http://schemas.microsoft.com/office/drawing/2014/main" id="{B90BF293-B5CA-495F-93C4-5093EEC07ADF}"/>
            </a:ext>
          </a:extLst>
        </xdr:cNvPr>
        <xdr:cNvSpPr/>
      </xdr:nvSpPr>
      <xdr:spPr>
        <a:xfrm>
          <a:off x="8699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140970</xdr:rowOff>
    </xdr:from>
    <xdr:to>
      <xdr:col>50</xdr:col>
      <xdr:colOff>114300</xdr:colOff>
      <xdr:row>39</xdr:row>
      <xdr:rowOff>148590</xdr:rowOff>
    </xdr:to>
    <xdr:cxnSp macro="">
      <xdr:nvCxnSpPr>
        <xdr:cNvPr id="134" name="直線コネクタ 133">
          <a:extLst>
            <a:ext uri="{FF2B5EF4-FFF2-40B4-BE49-F238E27FC236}">
              <a16:creationId xmlns:a16="http://schemas.microsoft.com/office/drawing/2014/main" id="{7B0CD82B-506C-4557-971F-9C1CFA678A1F}"/>
            </a:ext>
          </a:extLst>
        </xdr:cNvPr>
        <xdr:cNvCxnSpPr/>
      </xdr:nvCxnSpPr>
      <xdr:spPr>
        <a:xfrm flipV="1">
          <a:off x="8750300" y="68275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101600</xdr:rowOff>
    </xdr:from>
    <xdr:to>
      <xdr:col>41</xdr:col>
      <xdr:colOff>101600</xdr:colOff>
      <xdr:row>40</xdr:row>
      <xdr:rowOff>31750</xdr:rowOff>
    </xdr:to>
    <xdr:sp macro="" textlink="">
      <xdr:nvSpPr>
        <xdr:cNvPr id="135" name="楕円 134">
          <a:extLst>
            <a:ext uri="{FF2B5EF4-FFF2-40B4-BE49-F238E27FC236}">
              <a16:creationId xmlns:a16="http://schemas.microsoft.com/office/drawing/2014/main" id="{AC118C8E-A750-457B-BB1F-567131D66D96}"/>
            </a:ext>
          </a:extLst>
        </xdr:cNvPr>
        <xdr:cNvSpPr/>
      </xdr:nvSpPr>
      <xdr:spPr>
        <a:xfrm>
          <a:off x="7810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148590</xdr:rowOff>
    </xdr:from>
    <xdr:to>
      <xdr:col>45</xdr:col>
      <xdr:colOff>177800</xdr:colOff>
      <xdr:row>39</xdr:row>
      <xdr:rowOff>152400</xdr:rowOff>
    </xdr:to>
    <xdr:cxnSp macro="">
      <xdr:nvCxnSpPr>
        <xdr:cNvPr id="136" name="直線コネクタ 135">
          <a:extLst>
            <a:ext uri="{FF2B5EF4-FFF2-40B4-BE49-F238E27FC236}">
              <a16:creationId xmlns:a16="http://schemas.microsoft.com/office/drawing/2014/main" id="{7014ED56-037F-4EC6-9B30-03049CEC4505}"/>
            </a:ext>
          </a:extLst>
        </xdr:cNvPr>
        <xdr:cNvCxnSpPr/>
      </xdr:nvCxnSpPr>
      <xdr:spPr>
        <a:xfrm flipV="1">
          <a:off x="7861300" y="68351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113030</xdr:rowOff>
    </xdr:from>
    <xdr:to>
      <xdr:col>36</xdr:col>
      <xdr:colOff>165100</xdr:colOff>
      <xdr:row>40</xdr:row>
      <xdr:rowOff>43180</xdr:rowOff>
    </xdr:to>
    <xdr:sp macro="" textlink="">
      <xdr:nvSpPr>
        <xdr:cNvPr id="137" name="楕円 136">
          <a:extLst>
            <a:ext uri="{FF2B5EF4-FFF2-40B4-BE49-F238E27FC236}">
              <a16:creationId xmlns:a16="http://schemas.microsoft.com/office/drawing/2014/main" id="{E49099D6-D248-4732-ADD7-BCA94AA7BD67}"/>
            </a:ext>
          </a:extLst>
        </xdr:cNvPr>
        <xdr:cNvSpPr/>
      </xdr:nvSpPr>
      <xdr:spPr>
        <a:xfrm>
          <a:off x="6921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152400</xdr:rowOff>
    </xdr:from>
    <xdr:to>
      <xdr:col>41</xdr:col>
      <xdr:colOff>50800</xdr:colOff>
      <xdr:row>39</xdr:row>
      <xdr:rowOff>163830</xdr:rowOff>
    </xdr:to>
    <xdr:cxnSp macro="">
      <xdr:nvCxnSpPr>
        <xdr:cNvPr id="138" name="直線コネクタ 137">
          <a:extLst>
            <a:ext uri="{FF2B5EF4-FFF2-40B4-BE49-F238E27FC236}">
              <a16:creationId xmlns:a16="http://schemas.microsoft.com/office/drawing/2014/main" id="{6CF8A4F8-7D50-4D15-8892-F1B8AC32CE90}"/>
            </a:ext>
          </a:extLst>
        </xdr:cNvPr>
        <xdr:cNvCxnSpPr/>
      </xdr:nvCxnSpPr>
      <xdr:spPr>
        <a:xfrm flipV="1">
          <a:off x="6972300" y="68389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83C46DCE-DED6-4554-9D07-4F274BD72675}"/>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2339A8CD-7630-41D7-A4D9-4F9143A531BE}"/>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82011770-ABA9-40D2-9BD1-BC45327C17CF}"/>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2" name="n_4aveValue【図書館】&#10;一人当たり面積">
          <a:extLst>
            <a:ext uri="{FF2B5EF4-FFF2-40B4-BE49-F238E27FC236}">
              <a16:creationId xmlns:a16="http://schemas.microsoft.com/office/drawing/2014/main" id="{018C124D-C9E2-4B0E-A341-A29EEDB9229E}"/>
            </a:ext>
          </a:extLst>
        </xdr:cNvPr>
        <xdr:cNvSpPr txBox="1"/>
      </xdr:nvSpPr>
      <xdr:spPr>
        <a:xfrm>
          <a:off x="6737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36847</xdr:rowOff>
    </xdr:from>
    <xdr:ext cx="469744" cy="259045"/>
    <xdr:sp macro="" textlink="">
      <xdr:nvSpPr>
        <xdr:cNvPr id="143" name="n_1mainValue【図書館】&#10;一人当たり面積">
          <a:extLst>
            <a:ext uri="{FF2B5EF4-FFF2-40B4-BE49-F238E27FC236}">
              <a16:creationId xmlns:a16="http://schemas.microsoft.com/office/drawing/2014/main" id="{E0A41CA0-0A9E-498C-9CB9-6B1466016777}"/>
            </a:ext>
          </a:extLst>
        </xdr:cNvPr>
        <xdr:cNvSpPr txBox="1"/>
      </xdr:nvSpPr>
      <xdr:spPr>
        <a:xfrm>
          <a:off x="93917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44467</xdr:rowOff>
    </xdr:from>
    <xdr:ext cx="469744" cy="259045"/>
    <xdr:sp macro="" textlink="">
      <xdr:nvSpPr>
        <xdr:cNvPr id="144" name="n_2mainValue【図書館】&#10;一人当たり面積">
          <a:extLst>
            <a:ext uri="{FF2B5EF4-FFF2-40B4-BE49-F238E27FC236}">
              <a16:creationId xmlns:a16="http://schemas.microsoft.com/office/drawing/2014/main" id="{1ED008E5-540E-42E5-80C8-FFB795C66412}"/>
            </a:ext>
          </a:extLst>
        </xdr:cNvPr>
        <xdr:cNvSpPr txBox="1"/>
      </xdr:nvSpPr>
      <xdr:spPr>
        <a:xfrm>
          <a:off x="85154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48277</xdr:rowOff>
    </xdr:from>
    <xdr:ext cx="469744" cy="259045"/>
    <xdr:sp macro="" textlink="">
      <xdr:nvSpPr>
        <xdr:cNvPr id="145" name="n_3mainValue【図書館】&#10;一人当たり面積">
          <a:extLst>
            <a:ext uri="{FF2B5EF4-FFF2-40B4-BE49-F238E27FC236}">
              <a16:creationId xmlns:a16="http://schemas.microsoft.com/office/drawing/2014/main" id="{A04D87E9-AA2D-4924-9237-A66690C50068}"/>
            </a:ext>
          </a:extLst>
        </xdr:cNvPr>
        <xdr:cNvSpPr txBox="1"/>
      </xdr:nvSpPr>
      <xdr:spPr>
        <a:xfrm>
          <a:off x="76264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59707</xdr:rowOff>
    </xdr:from>
    <xdr:ext cx="469744" cy="259045"/>
    <xdr:sp macro="" textlink="">
      <xdr:nvSpPr>
        <xdr:cNvPr id="146" name="n_4mainValue【図書館】&#10;一人当たり面積">
          <a:extLst>
            <a:ext uri="{FF2B5EF4-FFF2-40B4-BE49-F238E27FC236}">
              <a16:creationId xmlns:a16="http://schemas.microsoft.com/office/drawing/2014/main" id="{BD3D40DA-C59E-4CC4-B401-F6EF70BFD8D3}"/>
            </a:ext>
          </a:extLst>
        </xdr:cNvPr>
        <xdr:cNvSpPr txBox="1"/>
      </xdr:nvSpPr>
      <xdr:spPr>
        <a:xfrm>
          <a:off x="67374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9CCA588-0CC5-4293-A847-1F1FDF1F960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A9498DB-AD4C-4E53-A262-9BCAE9E2226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839457F-9EA7-421B-B3E4-5148A95906F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3F10F23-C4B2-4D68-8FCC-E2D03AEE116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5EE7B6F-AC92-448B-8452-E9ED44F83F6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86E44F9-6F84-4ACB-B5B7-9958DF515AA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91B71980-A9BC-49B2-A4FD-D52820B6745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9237DA0-A24B-4023-85F8-A07A67AA5BE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E5C9F01-3AFC-4241-A1EA-5B5B9A38100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274C383-E751-43D4-99E1-7269E8155B5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2E3A31A-61B5-422E-A6EC-0D504A9E91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DEEAE56-77BB-494A-82FD-EEC310649AB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F49629B-1FC9-4447-B5EA-2DDF42114F9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CC8FCF7-9D1D-47DB-A24A-F0152EEE855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35F525B-FCA3-41C8-AA1B-7AEF4939DB6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FE4CC087-6C3C-4249-909A-9E09A029E17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4467F4B-DAE4-4352-8DBE-EAB2C19191C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3649E76-8A14-432F-996F-DA47E2FB87B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CF9B4A9-42AE-4F55-A3A3-304A76AEF97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A577F162-4EA7-4741-826C-3D7C980529F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12B32B6-1C73-4CF8-9777-875FF2BEFE3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A4E3A01-A6D8-40B9-8DC0-2E2D75A2271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F1033595-1899-4384-A696-A59BF57FAEE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5046823-4FCC-42A7-B8CB-7D537EF0806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8E65286-9308-465F-8979-8CB2FB6F72A8}"/>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E1692FB-AA5B-4F03-B4EF-393C6568E9E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728BFE4E-0D36-4C55-8E48-5E36FFEA28A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251D16BD-CD75-4F37-A5FF-DA69057BFC48}"/>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DD9A19C7-CFF9-491C-8CEE-3AB15FF52FF9}"/>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0E61EB0-44D5-433A-8F7C-0422A7418BCD}"/>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4F01CF6-4355-409C-B31E-E3C0CD020DAF}"/>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D4C0DD9E-940C-4490-8504-49C9CF5853E8}"/>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72D44F07-CAF0-477E-A918-3238AB984D0E}"/>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453F2C69-E158-4310-ADF7-F6F365E65813}"/>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070A14A7-622D-4B13-ABB8-ECD86AE7B070}"/>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1144F0E-9648-442C-B6AD-197F642A402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C0DEE38-1DD2-4617-9713-309D332494F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0937575-DE8B-4CCE-9F8B-EBA5115F6A3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B9D7472-0173-4D42-BBB6-2D50FFD2A52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166732A-C2B0-45BF-A06A-333506B917D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34925</xdr:rowOff>
    </xdr:from>
    <xdr:to>
      <xdr:col>24</xdr:col>
      <xdr:colOff>114300</xdr:colOff>
      <xdr:row>59</xdr:row>
      <xdr:rowOff>136525</xdr:rowOff>
    </xdr:to>
    <xdr:sp macro="" textlink="">
      <xdr:nvSpPr>
        <xdr:cNvPr id="187" name="楕円 186">
          <a:extLst>
            <a:ext uri="{FF2B5EF4-FFF2-40B4-BE49-F238E27FC236}">
              <a16:creationId xmlns:a16="http://schemas.microsoft.com/office/drawing/2014/main" id="{A56A9282-358E-42A8-9941-24264FCD5B0A}"/>
            </a:ext>
          </a:extLst>
        </xdr:cNvPr>
        <xdr:cNvSpPr/>
      </xdr:nvSpPr>
      <xdr:spPr>
        <a:xfrm>
          <a:off x="45847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57802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C2FFD9B6-E16A-4CCF-9A55-803AB8EB03EF}"/>
            </a:ext>
          </a:extLst>
        </xdr:cNvPr>
        <xdr:cNvSpPr txBox="1"/>
      </xdr:nvSpPr>
      <xdr:spPr>
        <a:xfrm>
          <a:off x="4673600"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168275</xdr:rowOff>
    </xdr:from>
    <xdr:to>
      <xdr:col>20</xdr:col>
      <xdr:colOff>38100</xdr:colOff>
      <xdr:row>59</xdr:row>
      <xdr:rowOff>98425</xdr:rowOff>
    </xdr:to>
    <xdr:sp macro="" textlink="">
      <xdr:nvSpPr>
        <xdr:cNvPr id="189" name="楕円 188">
          <a:extLst>
            <a:ext uri="{FF2B5EF4-FFF2-40B4-BE49-F238E27FC236}">
              <a16:creationId xmlns:a16="http://schemas.microsoft.com/office/drawing/2014/main" id="{6AC316A6-7573-4FA2-BBDF-935598BBC8A1}"/>
            </a:ext>
          </a:extLst>
        </xdr:cNvPr>
        <xdr:cNvSpPr/>
      </xdr:nvSpPr>
      <xdr:spPr>
        <a:xfrm>
          <a:off x="3746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47625</xdr:rowOff>
    </xdr:from>
    <xdr:to>
      <xdr:col>24</xdr:col>
      <xdr:colOff>63500</xdr:colOff>
      <xdr:row>59</xdr:row>
      <xdr:rowOff>85725</xdr:rowOff>
    </xdr:to>
    <xdr:cxnSp macro="">
      <xdr:nvCxnSpPr>
        <xdr:cNvPr id="190" name="直線コネクタ 189">
          <a:extLst>
            <a:ext uri="{FF2B5EF4-FFF2-40B4-BE49-F238E27FC236}">
              <a16:creationId xmlns:a16="http://schemas.microsoft.com/office/drawing/2014/main" id="{02FFA2F6-C06D-4E01-A825-38C837DDCDB8}"/>
            </a:ext>
          </a:extLst>
        </xdr:cNvPr>
        <xdr:cNvCxnSpPr/>
      </xdr:nvCxnSpPr>
      <xdr:spPr>
        <a:xfrm>
          <a:off x="3797300" y="1016317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130175</xdr:rowOff>
    </xdr:from>
    <xdr:to>
      <xdr:col>15</xdr:col>
      <xdr:colOff>101600</xdr:colOff>
      <xdr:row>59</xdr:row>
      <xdr:rowOff>60325</xdr:rowOff>
    </xdr:to>
    <xdr:sp macro="" textlink="">
      <xdr:nvSpPr>
        <xdr:cNvPr id="191" name="楕円 190">
          <a:extLst>
            <a:ext uri="{FF2B5EF4-FFF2-40B4-BE49-F238E27FC236}">
              <a16:creationId xmlns:a16="http://schemas.microsoft.com/office/drawing/2014/main" id="{EBDC03C8-87D6-4B21-AE66-C3265173E70A}"/>
            </a:ext>
          </a:extLst>
        </xdr:cNvPr>
        <xdr:cNvSpPr/>
      </xdr:nvSpPr>
      <xdr:spPr>
        <a:xfrm>
          <a:off x="2857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9525</xdr:rowOff>
    </xdr:from>
    <xdr:to>
      <xdr:col>19</xdr:col>
      <xdr:colOff>177800</xdr:colOff>
      <xdr:row>59</xdr:row>
      <xdr:rowOff>47625</xdr:rowOff>
    </xdr:to>
    <xdr:cxnSp macro="">
      <xdr:nvCxnSpPr>
        <xdr:cNvPr id="192" name="直線コネクタ 191">
          <a:extLst>
            <a:ext uri="{FF2B5EF4-FFF2-40B4-BE49-F238E27FC236}">
              <a16:creationId xmlns:a16="http://schemas.microsoft.com/office/drawing/2014/main" id="{D337E85E-617A-4776-A560-F9A8A0AD99CD}"/>
            </a:ext>
          </a:extLst>
        </xdr:cNvPr>
        <xdr:cNvCxnSpPr/>
      </xdr:nvCxnSpPr>
      <xdr:spPr>
        <a:xfrm>
          <a:off x="2908300" y="101250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92075</xdr:rowOff>
    </xdr:from>
    <xdr:to>
      <xdr:col>10</xdr:col>
      <xdr:colOff>165100</xdr:colOff>
      <xdr:row>59</xdr:row>
      <xdr:rowOff>22225</xdr:rowOff>
    </xdr:to>
    <xdr:sp macro="" textlink="">
      <xdr:nvSpPr>
        <xdr:cNvPr id="193" name="楕円 192">
          <a:extLst>
            <a:ext uri="{FF2B5EF4-FFF2-40B4-BE49-F238E27FC236}">
              <a16:creationId xmlns:a16="http://schemas.microsoft.com/office/drawing/2014/main" id="{F4E1E188-5D5B-42BF-B4C3-4639AC74E927}"/>
            </a:ext>
          </a:extLst>
        </xdr:cNvPr>
        <xdr:cNvSpPr/>
      </xdr:nvSpPr>
      <xdr:spPr>
        <a:xfrm>
          <a:off x="1968500" y="1003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142875</xdr:rowOff>
    </xdr:from>
    <xdr:to>
      <xdr:col>15</xdr:col>
      <xdr:colOff>50800</xdr:colOff>
      <xdr:row>59</xdr:row>
      <xdr:rowOff>9525</xdr:rowOff>
    </xdr:to>
    <xdr:cxnSp macro="">
      <xdr:nvCxnSpPr>
        <xdr:cNvPr id="194" name="直線コネクタ 193">
          <a:extLst>
            <a:ext uri="{FF2B5EF4-FFF2-40B4-BE49-F238E27FC236}">
              <a16:creationId xmlns:a16="http://schemas.microsoft.com/office/drawing/2014/main" id="{7AB91907-C2B0-4DAE-B37D-56C656C695F5}"/>
            </a:ext>
          </a:extLst>
        </xdr:cNvPr>
        <xdr:cNvCxnSpPr/>
      </xdr:nvCxnSpPr>
      <xdr:spPr>
        <a:xfrm>
          <a:off x="2019300" y="100869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52070</xdr:rowOff>
    </xdr:from>
    <xdr:to>
      <xdr:col>6</xdr:col>
      <xdr:colOff>38100</xdr:colOff>
      <xdr:row>58</xdr:row>
      <xdr:rowOff>153670</xdr:rowOff>
    </xdr:to>
    <xdr:sp macro="" textlink="">
      <xdr:nvSpPr>
        <xdr:cNvPr id="195" name="楕円 194">
          <a:extLst>
            <a:ext uri="{FF2B5EF4-FFF2-40B4-BE49-F238E27FC236}">
              <a16:creationId xmlns:a16="http://schemas.microsoft.com/office/drawing/2014/main" id="{8B938684-2046-415A-86B7-D967B6DC2E6E}"/>
            </a:ext>
          </a:extLst>
        </xdr:cNvPr>
        <xdr:cNvSpPr/>
      </xdr:nvSpPr>
      <xdr:spPr>
        <a:xfrm>
          <a:off x="1079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102870</xdr:rowOff>
    </xdr:from>
    <xdr:to>
      <xdr:col>10</xdr:col>
      <xdr:colOff>114300</xdr:colOff>
      <xdr:row>58</xdr:row>
      <xdr:rowOff>142875</xdr:rowOff>
    </xdr:to>
    <xdr:cxnSp macro="">
      <xdr:nvCxnSpPr>
        <xdr:cNvPr id="196" name="直線コネクタ 195">
          <a:extLst>
            <a:ext uri="{FF2B5EF4-FFF2-40B4-BE49-F238E27FC236}">
              <a16:creationId xmlns:a16="http://schemas.microsoft.com/office/drawing/2014/main" id="{C20A9A53-2B5A-4080-8D4B-06F845FC660B}"/>
            </a:ext>
          </a:extLst>
        </xdr:cNvPr>
        <xdr:cNvCxnSpPr/>
      </xdr:nvCxnSpPr>
      <xdr:spPr>
        <a:xfrm>
          <a:off x="1130300" y="100469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402999BA-CE53-4732-86FC-BC752DD35736}"/>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90754099-1062-4F48-9198-9F7BA58AEE0A}"/>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B2EE1145-3C59-4CA8-95F3-5BE361F14A8F}"/>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15257</xdr:rowOff>
    </xdr:from>
    <xdr:ext cx="405111" cy="259045"/>
    <xdr:sp macro="" textlink="">
      <xdr:nvSpPr>
        <xdr:cNvPr id="200" name="n_4aveValue【体育館・プール】&#10;有形固定資産減価償却率">
          <a:extLst>
            <a:ext uri="{FF2B5EF4-FFF2-40B4-BE49-F238E27FC236}">
              <a16:creationId xmlns:a16="http://schemas.microsoft.com/office/drawing/2014/main" id="{07D3D02A-56F8-4E29-8A0B-CD207202CA6C}"/>
            </a:ext>
          </a:extLst>
        </xdr:cNvPr>
        <xdr:cNvSpPr txBox="1"/>
      </xdr:nvSpPr>
      <xdr:spPr>
        <a:xfrm>
          <a:off x="927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114952</xdr:rowOff>
    </xdr:from>
    <xdr:ext cx="405111" cy="259045"/>
    <xdr:sp macro="" textlink="">
      <xdr:nvSpPr>
        <xdr:cNvPr id="201" name="n_1mainValue【体育館・プール】&#10;有形固定資産減価償却率">
          <a:extLst>
            <a:ext uri="{FF2B5EF4-FFF2-40B4-BE49-F238E27FC236}">
              <a16:creationId xmlns:a16="http://schemas.microsoft.com/office/drawing/2014/main" id="{F2CE7D94-98C1-4F11-8720-93B36D7FE27C}"/>
            </a:ext>
          </a:extLst>
        </xdr:cNvPr>
        <xdr:cNvSpPr txBox="1"/>
      </xdr:nvSpPr>
      <xdr:spPr>
        <a:xfrm>
          <a:off x="35820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76852</xdr:rowOff>
    </xdr:from>
    <xdr:ext cx="405111" cy="259045"/>
    <xdr:sp macro="" textlink="">
      <xdr:nvSpPr>
        <xdr:cNvPr id="202" name="n_2mainValue【体育館・プール】&#10;有形固定資産減価償却率">
          <a:extLst>
            <a:ext uri="{FF2B5EF4-FFF2-40B4-BE49-F238E27FC236}">
              <a16:creationId xmlns:a16="http://schemas.microsoft.com/office/drawing/2014/main" id="{FA76C0AD-FA15-4110-818E-076B3284FAF8}"/>
            </a:ext>
          </a:extLst>
        </xdr:cNvPr>
        <xdr:cNvSpPr txBox="1"/>
      </xdr:nvSpPr>
      <xdr:spPr>
        <a:xfrm>
          <a:off x="2705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38752</xdr:rowOff>
    </xdr:from>
    <xdr:ext cx="405111" cy="259045"/>
    <xdr:sp macro="" textlink="">
      <xdr:nvSpPr>
        <xdr:cNvPr id="203" name="n_3mainValue【体育館・プール】&#10;有形固定資産減価償却率">
          <a:extLst>
            <a:ext uri="{FF2B5EF4-FFF2-40B4-BE49-F238E27FC236}">
              <a16:creationId xmlns:a16="http://schemas.microsoft.com/office/drawing/2014/main" id="{98993057-7F27-472A-8A36-2A6EBCD0C37E}"/>
            </a:ext>
          </a:extLst>
        </xdr:cNvPr>
        <xdr:cNvSpPr txBox="1"/>
      </xdr:nvSpPr>
      <xdr:spPr>
        <a:xfrm>
          <a:off x="1816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4" name="n_4mainValue【体育館・プール】&#10;有形固定資産減価償却率">
          <a:extLst>
            <a:ext uri="{FF2B5EF4-FFF2-40B4-BE49-F238E27FC236}">
              <a16:creationId xmlns:a16="http://schemas.microsoft.com/office/drawing/2014/main" id="{C2087E60-1E59-48DC-8CC5-B08F3E10E14A}"/>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92C6F73-101C-499F-8DF2-0AB12AADBF4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6127AD9-A81F-475B-98CD-1578E153E75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74F5734D-416D-4832-AE16-0E8420713B2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8C1F46E-9CC8-42C0-B08D-213FE6283C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BDAB621-6598-4447-869A-6A85AC3307A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DE88357-6647-44BF-B345-3EA65D58070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24287E3-0DF3-4DFB-AE85-8B9FEA1F57C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F77FDE6-96A0-4B05-B0BB-739A68FD1A9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D920E5C-B463-42CB-B376-A1892C517A4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923B935-C797-4A04-9BE3-0CB221C722A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155B08D-31FD-4C94-93F3-58C41566C8B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B1F71C92-A9B4-4BA8-BB6B-A88410466B6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3B23AAA-580E-4203-836D-7A1AB91944F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25044478-2443-4043-9CB7-90A3B20D238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94AA380-C0B1-4AC5-BC3D-03179213865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7E4668E8-334F-419A-8270-77D95423FDF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F4F8EDB-694C-45A6-9A4B-55A83FBA390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2D14B5BB-9987-413B-A78B-5C880AAABD8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5B545504-6E62-48A3-978D-93B15EEA284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110A1FA-6716-4C5A-824E-2F8F0478DF7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B4B2C61-958B-484D-92F9-C5BEB482930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4FA0B208-03E4-4358-BE03-6E9096B6359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75E523B-92D7-4E2D-AE23-62B36F5D65F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6C166D99-A203-421C-9751-0E694727DF4E}"/>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B34892E0-04D9-4C39-AB98-79CC7C137111}"/>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82D79778-D93D-4112-B049-F16E29B4ECA2}"/>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8882B14E-2B9D-4174-9673-49532D1403B8}"/>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395242AE-3078-4A35-85EA-EE51B021F7AD}"/>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0CC5973E-057C-4BED-B29A-2E30B25AB06A}"/>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E01D57F4-CABF-45A4-B9AB-4C5156ED0F64}"/>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32182A9E-0431-4F62-9A8A-8CA19081BCF3}"/>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E1A1F33-D3E2-47F0-AF4D-3426B4446F7D}"/>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4E2B3F5D-E523-4EC2-810F-70E8B5136FA2}"/>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a:extLst>
            <a:ext uri="{FF2B5EF4-FFF2-40B4-BE49-F238E27FC236}">
              <a16:creationId xmlns:a16="http://schemas.microsoft.com/office/drawing/2014/main" id="{0C16ED51-5023-4017-879B-C82AA4737C90}"/>
            </a:ext>
          </a:extLst>
        </xdr:cNvPr>
        <xdr:cNvSpPr/>
      </xdr:nvSpPr>
      <xdr:spPr>
        <a:xfrm>
          <a:off x="6921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228F902-EF66-4D0C-AA69-F5088C65DCD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B33D0E8-4566-4E07-A634-85EA3A21E2D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783FBF5-B59E-4BD2-BC44-C5AA44A05E7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8E86544-ADC3-499F-9A37-9C31955C899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536B2E9-1210-48EB-A084-1C15C46580E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50927</xdr:rowOff>
    </xdr:from>
    <xdr:to>
      <xdr:col>55</xdr:col>
      <xdr:colOff>50800</xdr:colOff>
      <xdr:row>63</xdr:row>
      <xdr:rowOff>152527</xdr:rowOff>
    </xdr:to>
    <xdr:sp macro="" textlink="">
      <xdr:nvSpPr>
        <xdr:cNvPr id="244" name="楕円 243">
          <a:extLst>
            <a:ext uri="{FF2B5EF4-FFF2-40B4-BE49-F238E27FC236}">
              <a16:creationId xmlns:a16="http://schemas.microsoft.com/office/drawing/2014/main" id="{EA92EACA-8544-4F73-8155-E3DD35EC4503}"/>
            </a:ext>
          </a:extLst>
        </xdr:cNvPr>
        <xdr:cNvSpPr/>
      </xdr:nvSpPr>
      <xdr:spPr>
        <a:xfrm>
          <a:off x="10426700" y="1085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29354</xdr:rowOff>
    </xdr:from>
    <xdr:ext cx="469744" cy="259045"/>
    <xdr:sp macro="" textlink="">
      <xdr:nvSpPr>
        <xdr:cNvPr id="245" name="【体育館・プール】&#10;一人当たり面積該当値テキスト">
          <a:extLst>
            <a:ext uri="{FF2B5EF4-FFF2-40B4-BE49-F238E27FC236}">
              <a16:creationId xmlns:a16="http://schemas.microsoft.com/office/drawing/2014/main" id="{9285AD6B-2DB9-4EAF-BA59-8598008913DE}"/>
            </a:ext>
          </a:extLst>
        </xdr:cNvPr>
        <xdr:cNvSpPr txBox="1"/>
      </xdr:nvSpPr>
      <xdr:spPr>
        <a:xfrm>
          <a:off x="10515600" y="1083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53975</xdr:rowOff>
    </xdr:from>
    <xdr:to>
      <xdr:col>50</xdr:col>
      <xdr:colOff>165100</xdr:colOff>
      <xdr:row>63</xdr:row>
      <xdr:rowOff>155575</xdr:rowOff>
    </xdr:to>
    <xdr:sp macro="" textlink="">
      <xdr:nvSpPr>
        <xdr:cNvPr id="246" name="楕円 245">
          <a:extLst>
            <a:ext uri="{FF2B5EF4-FFF2-40B4-BE49-F238E27FC236}">
              <a16:creationId xmlns:a16="http://schemas.microsoft.com/office/drawing/2014/main" id="{83680FF5-666F-40A8-89E9-E0CB35245B1B}"/>
            </a:ext>
          </a:extLst>
        </xdr:cNvPr>
        <xdr:cNvSpPr/>
      </xdr:nvSpPr>
      <xdr:spPr>
        <a:xfrm>
          <a:off x="9588500" y="1085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101727</xdr:rowOff>
    </xdr:from>
    <xdr:to>
      <xdr:col>55</xdr:col>
      <xdr:colOff>0</xdr:colOff>
      <xdr:row>63</xdr:row>
      <xdr:rowOff>104775</xdr:rowOff>
    </xdr:to>
    <xdr:cxnSp macro="">
      <xdr:nvCxnSpPr>
        <xdr:cNvPr id="247" name="直線コネクタ 246">
          <a:extLst>
            <a:ext uri="{FF2B5EF4-FFF2-40B4-BE49-F238E27FC236}">
              <a16:creationId xmlns:a16="http://schemas.microsoft.com/office/drawing/2014/main" id="{1A4E5368-418C-41D4-824C-25B97219BFE1}"/>
            </a:ext>
          </a:extLst>
        </xdr:cNvPr>
        <xdr:cNvCxnSpPr/>
      </xdr:nvCxnSpPr>
      <xdr:spPr>
        <a:xfrm flipV="1">
          <a:off x="9639300" y="10903077"/>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57023</xdr:rowOff>
    </xdr:from>
    <xdr:to>
      <xdr:col>46</xdr:col>
      <xdr:colOff>38100</xdr:colOff>
      <xdr:row>63</xdr:row>
      <xdr:rowOff>158623</xdr:rowOff>
    </xdr:to>
    <xdr:sp macro="" textlink="">
      <xdr:nvSpPr>
        <xdr:cNvPr id="248" name="楕円 247">
          <a:extLst>
            <a:ext uri="{FF2B5EF4-FFF2-40B4-BE49-F238E27FC236}">
              <a16:creationId xmlns:a16="http://schemas.microsoft.com/office/drawing/2014/main" id="{47A0A405-0326-4A63-95B6-EEF2C8402434}"/>
            </a:ext>
          </a:extLst>
        </xdr:cNvPr>
        <xdr:cNvSpPr/>
      </xdr:nvSpPr>
      <xdr:spPr>
        <a:xfrm>
          <a:off x="8699500" y="1085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104775</xdr:rowOff>
    </xdr:from>
    <xdr:to>
      <xdr:col>50</xdr:col>
      <xdr:colOff>114300</xdr:colOff>
      <xdr:row>63</xdr:row>
      <xdr:rowOff>107823</xdr:rowOff>
    </xdr:to>
    <xdr:cxnSp macro="">
      <xdr:nvCxnSpPr>
        <xdr:cNvPr id="249" name="直線コネクタ 248">
          <a:extLst>
            <a:ext uri="{FF2B5EF4-FFF2-40B4-BE49-F238E27FC236}">
              <a16:creationId xmlns:a16="http://schemas.microsoft.com/office/drawing/2014/main" id="{86532158-2F84-4A24-8DA5-DE6311B1542A}"/>
            </a:ext>
          </a:extLst>
        </xdr:cNvPr>
        <xdr:cNvCxnSpPr/>
      </xdr:nvCxnSpPr>
      <xdr:spPr>
        <a:xfrm flipV="1">
          <a:off x="8750300" y="10906125"/>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58928</xdr:rowOff>
    </xdr:from>
    <xdr:to>
      <xdr:col>41</xdr:col>
      <xdr:colOff>101600</xdr:colOff>
      <xdr:row>63</xdr:row>
      <xdr:rowOff>160528</xdr:rowOff>
    </xdr:to>
    <xdr:sp macro="" textlink="">
      <xdr:nvSpPr>
        <xdr:cNvPr id="250" name="楕円 249">
          <a:extLst>
            <a:ext uri="{FF2B5EF4-FFF2-40B4-BE49-F238E27FC236}">
              <a16:creationId xmlns:a16="http://schemas.microsoft.com/office/drawing/2014/main" id="{47FF2B55-613C-4B6E-B22B-02CD46EAE29E}"/>
            </a:ext>
          </a:extLst>
        </xdr:cNvPr>
        <xdr:cNvSpPr/>
      </xdr:nvSpPr>
      <xdr:spPr>
        <a:xfrm>
          <a:off x="7810500" y="1086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107823</xdr:rowOff>
    </xdr:from>
    <xdr:to>
      <xdr:col>45</xdr:col>
      <xdr:colOff>177800</xdr:colOff>
      <xdr:row>63</xdr:row>
      <xdr:rowOff>109728</xdr:rowOff>
    </xdr:to>
    <xdr:cxnSp macro="">
      <xdr:nvCxnSpPr>
        <xdr:cNvPr id="251" name="直線コネクタ 250">
          <a:extLst>
            <a:ext uri="{FF2B5EF4-FFF2-40B4-BE49-F238E27FC236}">
              <a16:creationId xmlns:a16="http://schemas.microsoft.com/office/drawing/2014/main" id="{56A33335-42F5-4E79-AA0E-6C81CBC9DFB7}"/>
            </a:ext>
          </a:extLst>
        </xdr:cNvPr>
        <xdr:cNvCxnSpPr/>
      </xdr:nvCxnSpPr>
      <xdr:spPr>
        <a:xfrm flipV="1">
          <a:off x="7861300" y="1090917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52" name="楕円 251">
          <a:extLst>
            <a:ext uri="{FF2B5EF4-FFF2-40B4-BE49-F238E27FC236}">
              <a16:creationId xmlns:a16="http://schemas.microsoft.com/office/drawing/2014/main" id="{22662413-49FA-49FA-85B6-A464154FE8B9}"/>
            </a:ext>
          </a:extLst>
        </xdr:cNvPr>
        <xdr:cNvSpPr/>
      </xdr:nvSpPr>
      <xdr:spPr>
        <a:xfrm>
          <a:off x="6921500" y="1086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109728</xdr:rowOff>
    </xdr:from>
    <xdr:to>
      <xdr:col>41</xdr:col>
      <xdr:colOff>50800</xdr:colOff>
      <xdr:row>63</xdr:row>
      <xdr:rowOff>112395</xdr:rowOff>
    </xdr:to>
    <xdr:cxnSp macro="">
      <xdr:nvCxnSpPr>
        <xdr:cNvPr id="253" name="直線コネクタ 252">
          <a:extLst>
            <a:ext uri="{FF2B5EF4-FFF2-40B4-BE49-F238E27FC236}">
              <a16:creationId xmlns:a16="http://schemas.microsoft.com/office/drawing/2014/main" id="{00B05248-AF50-44E4-87EA-D77532312616}"/>
            </a:ext>
          </a:extLst>
        </xdr:cNvPr>
        <xdr:cNvCxnSpPr/>
      </xdr:nvCxnSpPr>
      <xdr:spPr>
        <a:xfrm flipV="1">
          <a:off x="6972300" y="10911078"/>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D26F0FAD-4411-453E-AA51-1D470B65E221}"/>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B2B22C57-0DCE-4289-8CE0-69CB959DEC2E}"/>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D19BFFE7-9210-4729-9166-A831E0EE5EAA}"/>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154322</xdr:rowOff>
    </xdr:from>
    <xdr:ext cx="469744" cy="259045"/>
    <xdr:sp macro="" textlink="">
      <xdr:nvSpPr>
        <xdr:cNvPr id="257" name="n_4aveValue【体育館・プール】&#10;一人当たり面積">
          <a:extLst>
            <a:ext uri="{FF2B5EF4-FFF2-40B4-BE49-F238E27FC236}">
              <a16:creationId xmlns:a16="http://schemas.microsoft.com/office/drawing/2014/main" id="{CF4E992B-5A10-4DA1-A11E-1D4BE3A92E40}"/>
            </a:ext>
          </a:extLst>
        </xdr:cNvPr>
        <xdr:cNvSpPr txBox="1"/>
      </xdr:nvSpPr>
      <xdr:spPr>
        <a:xfrm>
          <a:off x="6737427" y="109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146702</xdr:rowOff>
    </xdr:from>
    <xdr:ext cx="469744" cy="259045"/>
    <xdr:sp macro="" textlink="">
      <xdr:nvSpPr>
        <xdr:cNvPr id="258" name="n_1mainValue【体育館・プール】&#10;一人当たり面積">
          <a:extLst>
            <a:ext uri="{FF2B5EF4-FFF2-40B4-BE49-F238E27FC236}">
              <a16:creationId xmlns:a16="http://schemas.microsoft.com/office/drawing/2014/main" id="{BE4A019E-A118-4D7D-A6A5-2F4658F12271}"/>
            </a:ext>
          </a:extLst>
        </xdr:cNvPr>
        <xdr:cNvSpPr txBox="1"/>
      </xdr:nvSpPr>
      <xdr:spPr>
        <a:xfrm>
          <a:off x="9391727" y="1094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149750</xdr:rowOff>
    </xdr:from>
    <xdr:ext cx="469744" cy="259045"/>
    <xdr:sp macro="" textlink="">
      <xdr:nvSpPr>
        <xdr:cNvPr id="259" name="n_2mainValue【体育館・プール】&#10;一人当たり面積">
          <a:extLst>
            <a:ext uri="{FF2B5EF4-FFF2-40B4-BE49-F238E27FC236}">
              <a16:creationId xmlns:a16="http://schemas.microsoft.com/office/drawing/2014/main" id="{9BAD34C8-0261-4B03-943A-377B245DDB08}"/>
            </a:ext>
          </a:extLst>
        </xdr:cNvPr>
        <xdr:cNvSpPr txBox="1"/>
      </xdr:nvSpPr>
      <xdr:spPr>
        <a:xfrm>
          <a:off x="8515427" y="1095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151655</xdr:rowOff>
    </xdr:from>
    <xdr:ext cx="469744" cy="259045"/>
    <xdr:sp macro="" textlink="">
      <xdr:nvSpPr>
        <xdr:cNvPr id="260" name="n_3mainValue【体育館・プール】&#10;一人当たり面積">
          <a:extLst>
            <a:ext uri="{FF2B5EF4-FFF2-40B4-BE49-F238E27FC236}">
              <a16:creationId xmlns:a16="http://schemas.microsoft.com/office/drawing/2014/main" id="{E1FAF8FA-2D24-4883-B309-B82345885DD6}"/>
            </a:ext>
          </a:extLst>
        </xdr:cNvPr>
        <xdr:cNvSpPr txBox="1"/>
      </xdr:nvSpPr>
      <xdr:spPr>
        <a:xfrm>
          <a:off x="7626427" y="1095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8272</xdr:rowOff>
    </xdr:from>
    <xdr:ext cx="469744" cy="259045"/>
    <xdr:sp macro="" textlink="">
      <xdr:nvSpPr>
        <xdr:cNvPr id="261" name="n_4mainValue【体育館・プール】&#10;一人当たり面積">
          <a:extLst>
            <a:ext uri="{FF2B5EF4-FFF2-40B4-BE49-F238E27FC236}">
              <a16:creationId xmlns:a16="http://schemas.microsoft.com/office/drawing/2014/main" id="{13B7CEFA-CDBF-4FC0-BADA-1A2125B94BE5}"/>
            </a:ext>
          </a:extLst>
        </xdr:cNvPr>
        <xdr:cNvSpPr txBox="1"/>
      </xdr:nvSpPr>
      <xdr:spPr>
        <a:xfrm>
          <a:off x="6737427" y="1063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19B4E19-D4BE-415E-9294-2148F7C58AF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BA63A3B-493F-42A8-8517-BAD93A59EE8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CDF6A0F-AC2D-4280-BDCE-55FA886E585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7ED20E4-FFDF-4EFD-AB9F-64802DAF9BD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1412CE17-B037-4E24-8697-A1E3AD9A4C4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0578724-92DA-488A-95B7-90AE7E67E52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8A5CFCD6-1AA4-45FB-B942-0530882C95C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68142A3-5269-42C1-BB20-D7F329E5879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DBE7696-1999-4717-BAC9-B278FD09454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BE497D0-3F28-4BEE-9C2B-2920AF32BAF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6DFE8C0-34FA-4FDC-8039-67F99168F5B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C8242939-7A57-4871-8312-9EE2BA32375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9981A087-F95C-43CF-AB81-18A208C80E1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3C9859AA-FF72-42FE-B918-59D02DA006D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65B3646-6B1A-4C7B-8506-F9FF1C279EF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FCE3CCC1-9598-4D17-967F-64D1FCF1B80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EE3065AB-E89C-455E-96C8-D48C0FA9968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84195F5-3B88-41E6-884B-7675665FCED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21B1F24D-97C6-4C3C-9520-20DE584F5FE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7921661C-9CB3-44F1-ACF3-5FE1F464F51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139C5122-BD26-4729-B93D-825BE137D17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605698C-565D-4A37-AF03-591BFDA3335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DB775CB9-EA0E-4A88-9716-A20B0365468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3353C36-8EAD-4A0C-B9AC-341BD785FEA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E5FC7D47-78C1-4EBA-A285-CD13565B4C9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994E357E-D3C0-4C91-9C12-B38B45067E1D}"/>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C36158D3-3D36-4900-B0E2-492CD13C9C7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D096B141-BEF5-4343-9A01-9CC4D20902A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C0B3AF7-E52B-41D8-B1F5-F8CDE775DEC3}"/>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3F53952A-5FA5-428A-BD70-0290B874E211}"/>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75AF5C32-0673-4665-B2BD-5D46558FFBC1}"/>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7925E8A7-0A1A-45F6-943E-B0AA30758564}"/>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FC2BAB09-CFC4-48E9-93C6-0E67A16DDD3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F91D2AEF-BAE4-406F-996D-994C6DD7FB9D}"/>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E13D208E-7317-4B43-A7D4-D382F1FBFF94}"/>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macro="" textlink="">
      <xdr:nvSpPr>
        <xdr:cNvPr id="297" name="フローチャート: 判断 296">
          <a:extLst>
            <a:ext uri="{FF2B5EF4-FFF2-40B4-BE49-F238E27FC236}">
              <a16:creationId xmlns:a16="http://schemas.microsoft.com/office/drawing/2014/main" id="{89E5E85C-7CC1-4134-B4EA-0F8FF95E376E}"/>
            </a:ext>
          </a:extLst>
        </xdr:cNvPr>
        <xdr:cNvSpPr/>
      </xdr:nvSpPr>
      <xdr:spPr>
        <a:xfrm>
          <a:off x="1079500" y="1428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F03FB4F-E093-421D-BF56-1E6BE34E08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34184AC-35F0-4F9D-BE20-767DA9465D3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D8A108B-ACB5-473C-924C-F1EAAB98916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FB93747-C2EE-4531-8AD7-2AE4B589EA4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39A21E1-22CE-4C2D-A85C-1F038DBF52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11793</xdr:rowOff>
    </xdr:from>
    <xdr:to>
      <xdr:col>24</xdr:col>
      <xdr:colOff>114300</xdr:colOff>
      <xdr:row>82</xdr:row>
      <xdr:rowOff>113393</xdr:rowOff>
    </xdr:to>
    <xdr:sp macro="" textlink="">
      <xdr:nvSpPr>
        <xdr:cNvPr id="303" name="楕円 302">
          <a:extLst>
            <a:ext uri="{FF2B5EF4-FFF2-40B4-BE49-F238E27FC236}">
              <a16:creationId xmlns:a16="http://schemas.microsoft.com/office/drawing/2014/main" id="{55504130-DFB7-4F1E-853C-FAB38A27C675}"/>
            </a:ext>
          </a:extLst>
        </xdr:cNvPr>
        <xdr:cNvSpPr/>
      </xdr:nvSpPr>
      <xdr:spPr>
        <a:xfrm>
          <a:off x="4584700" y="1407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34670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C80950C5-CB16-47D6-BB0F-033F1516AC5F}"/>
            </a:ext>
          </a:extLst>
        </xdr:cNvPr>
        <xdr:cNvSpPr txBox="1"/>
      </xdr:nvSpPr>
      <xdr:spPr>
        <a:xfrm>
          <a:off x="4673600" y="13922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148952</xdr:rowOff>
    </xdr:from>
    <xdr:to>
      <xdr:col>20</xdr:col>
      <xdr:colOff>38100</xdr:colOff>
      <xdr:row>82</xdr:row>
      <xdr:rowOff>79102</xdr:rowOff>
    </xdr:to>
    <xdr:sp macro="" textlink="">
      <xdr:nvSpPr>
        <xdr:cNvPr id="305" name="楕円 304">
          <a:extLst>
            <a:ext uri="{FF2B5EF4-FFF2-40B4-BE49-F238E27FC236}">
              <a16:creationId xmlns:a16="http://schemas.microsoft.com/office/drawing/2014/main" id="{D06148B5-4E5A-4471-9D2F-03606AA1BB47}"/>
            </a:ext>
          </a:extLst>
        </xdr:cNvPr>
        <xdr:cNvSpPr/>
      </xdr:nvSpPr>
      <xdr:spPr>
        <a:xfrm>
          <a:off x="3746500" y="1403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28302</xdr:rowOff>
    </xdr:from>
    <xdr:to>
      <xdr:col>24</xdr:col>
      <xdr:colOff>63500</xdr:colOff>
      <xdr:row>82</xdr:row>
      <xdr:rowOff>62593</xdr:rowOff>
    </xdr:to>
    <xdr:cxnSp macro="">
      <xdr:nvCxnSpPr>
        <xdr:cNvPr id="306" name="直線コネクタ 305">
          <a:extLst>
            <a:ext uri="{FF2B5EF4-FFF2-40B4-BE49-F238E27FC236}">
              <a16:creationId xmlns:a16="http://schemas.microsoft.com/office/drawing/2014/main" id="{901F90DE-0840-46BA-9EDD-AA214FD4C628}"/>
            </a:ext>
          </a:extLst>
        </xdr:cNvPr>
        <xdr:cNvCxnSpPr/>
      </xdr:nvCxnSpPr>
      <xdr:spPr>
        <a:xfrm>
          <a:off x="3797300" y="1408720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137523</xdr:rowOff>
    </xdr:from>
    <xdr:to>
      <xdr:col>15</xdr:col>
      <xdr:colOff>101600</xdr:colOff>
      <xdr:row>82</xdr:row>
      <xdr:rowOff>67673</xdr:rowOff>
    </xdr:to>
    <xdr:sp macro="" textlink="">
      <xdr:nvSpPr>
        <xdr:cNvPr id="307" name="楕円 306">
          <a:extLst>
            <a:ext uri="{FF2B5EF4-FFF2-40B4-BE49-F238E27FC236}">
              <a16:creationId xmlns:a16="http://schemas.microsoft.com/office/drawing/2014/main" id="{B8F6FF3D-7A74-470D-A41F-DE250866C014}"/>
            </a:ext>
          </a:extLst>
        </xdr:cNvPr>
        <xdr:cNvSpPr/>
      </xdr:nvSpPr>
      <xdr:spPr>
        <a:xfrm>
          <a:off x="2857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16873</xdr:rowOff>
    </xdr:from>
    <xdr:to>
      <xdr:col>19</xdr:col>
      <xdr:colOff>177800</xdr:colOff>
      <xdr:row>82</xdr:row>
      <xdr:rowOff>28302</xdr:rowOff>
    </xdr:to>
    <xdr:cxnSp macro="">
      <xdr:nvCxnSpPr>
        <xdr:cNvPr id="308" name="直線コネクタ 307">
          <a:extLst>
            <a:ext uri="{FF2B5EF4-FFF2-40B4-BE49-F238E27FC236}">
              <a16:creationId xmlns:a16="http://schemas.microsoft.com/office/drawing/2014/main" id="{6FB129C4-180A-43C3-8A18-FC513C0EB22B}"/>
            </a:ext>
          </a:extLst>
        </xdr:cNvPr>
        <xdr:cNvCxnSpPr/>
      </xdr:nvCxnSpPr>
      <xdr:spPr>
        <a:xfrm>
          <a:off x="2908300" y="14075773"/>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101600</xdr:rowOff>
    </xdr:from>
    <xdr:to>
      <xdr:col>10</xdr:col>
      <xdr:colOff>165100</xdr:colOff>
      <xdr:row>82</xdr:row>
      <xdr:rowOff>31750</xdr:rowOff>
    </xdr:to>
    <xdr:sp macro="" textlink="">
      <xdr:nvSpPr>
        <xdr:cNvPr id="309" name="楕円 308">
          <a:extLst>
            <a:ext uri="{FF2B5EF4-FFF2-40B4-BE49-F238E27FC236}">
              <a16:creationId xmlns:a16="http://schemas.microsoft.com/office/drawing/2014/main" id="{62817F97-CACA-4414-AC74-46839F309A3A}"/>
            </a:ext>
          </a:extLst>
        </xdr:cNvPr>
        <xdr:cNvSpPr/>
      </xdr:nvSpPr>
      <xdr:spPr>
        <a:xfrm>
          <a:off x="19685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152400</xdr:rowOff>
    </xdr:from>
    <xdr:to>
      <xdr:col>15</xdr:col>
      <xdr:colOff>50800</xdr:colOff>
      <xdr:row>82</xdr:row>
      <xdr:rowOff>16873</xdr:rowOff>
    </xdr:to>
    <xdr:cxnSp macro="">
      <xdr:nvCxnSpPr>
        <xdr:cNvPr id="310" name="直線コネクタ 309">
          <a:extLst>
            <a:ext uri="{FF2B5EF4-FFF2-40B4-BE49-F238E27FC236}">
              <a16:creationId xmlns:a16="http://schemas.microsoft.com/office/drawing/2014/main" id="{56538783-401F-4291-8C53-02DA3F395EFC}"/>
            </a:ext>
          </a:extLst>
        </xdr:cNvPr>
        <xdr:cNvCxnSpPr/>
      </xdr:nvCxnSpPr>
      <xdr:spPr>
        <a:xfrm>
          <a:off x="2019300" y="1403985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67311</xdr:rowOff>
    </xdr:from>
    <xdr:to>
      <xdr:col>6</xdr:col>
      <xdr:colOff>38100</xdr:colOff>
      <xdr:row>81</xdr:row>
      <xdr:rowOff>168911</xdr:rowOff>
    </xdr:to>
    <xdr:sp macro="" textlink="">
      <xdr:nvSpPr>
        <xdr:cNvPr id="311" name="楕円 310">
          <a:extLst>
            <a:ext uri="{FF2B5EF4-FFF2-40B4-BE49-F238E27FC236}">
              <a16:creationId xmlns:a16="http://schemas.microsoft.com/office/drawing/2014/main" id="{65AD3FAC-234A-4443-9732-9DAF7430F9A1}"/>
            </a:ext>
          </a:extLst>
        </xdr:cNvPr>
        <xdr:cNvSpPr/>
      </xdr:nvSpPr>
      <xdr:spPr>
        <a:xfrm>
          <a:off x="1079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118111</xdr:rowOff>
    </xdr:from>
    <xdr:to>
      <xdr:col>10</xdr:col>
      <xdr:colOff>114300</xdr:colOff>
      <xdr:row>81</xdr:row>
      <xdr:rowOff>152400</xdr:rowOff>
    </xdr:to>
    <xdr:cxnSp macro="">
      <xdr:nvCxnSpPr>
        <xdr:cNvPr id="312" name="直線コネクタ 311">
          <a:extLst>
            <a:ext uri="{FF2B5EF4-FFF2-40B4-BE49-F238E27FC236}">
              <a16:creationId xmlns:a16="http://schemas.microsoft.com/office/drawing/2014/main" id="{97506EC4-8275-405E-B3AD-893B09277860}"/>
            </a:ext>
          </a:extLst>
        </xdr:cNvPr>
        <xdr:cNvCxnSpPr/>
      </xdr:nvCxnSpPr>
      <xdr:spPr>
        <a:xfrm>
          <a:off x="1130300" y="140055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CCB60AFD-B620-4841-8581-128EA34B707C}"/>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F3D94F8D-B855-46CD-AA90-D8FB0AA6308F}"/>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915AE2CF-9CEA-4630-8F1E-4EF5581FE21B}"/>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151872</xdr:rowOff>
    </xdr:from>
    <xdr:ext cx="405111" cy="259045"/>
    <xdr:sp macro="" textlink="">
      <xdr:nvSpPr>
        <xdr:cNvPr id="316" name="n_4aveValue【福祉施設】&#10;有形固定資産減価償却率">
          <a:extLst>
            <a:ext uri="{FF2B5EF4-FFF2-40B4-BE49-F238E27FC236}">
              <a16:creationId xmlns:a16="http://schemas.microsoft.com/office/drawing/2014/main" id="{DD2A3414-6721-4353-ADED-8E9A01A67279}"/>
            </a:ext>
          </a:extLst>
        </xdr:cNvPr>
        <xdr:cNvSpPr txBox="1"/>
      </xdr:nvSpPr>
      <xdr:spPr>
        <a:xfrm>
          <a:off x="927744"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95629</xdr:rowOff>
    </xdr:from>
    <xdr:ext cx="405111" cy="259045"/>
    <xdr:sp macro="" textlink="">
      <xdr:nvSpPr>
        <xdr:cNvPr id="317" name="n_1mainValue【福祉施設】&#10;有形固定資産減価償却率">
          <a:extLst>
            <a:ext uri="{FF2B5EF4-FFF2-40B4-BE49-F238E27FC236}">
              <a16:creationId xmlns:a16="http://schemas.microsoft.com/office/drawing/2014/main" id="{B65E8C23-DE4A-414B-B8BB-16771D8C2877}"/>
            </a:ext>
          </a:extLst>
        </xdr:cNvPr>
        <xdr:cNvSpPr txBox="1"/>
      </xdr:nvSpPr>
      <xdr:spPr>
        <a:xfrm>
          <a:off x="3582044" y="1381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84200</xdr:rowOff>
    </xdr:from>
    <xdr:ext cx="405111" cy="259045"/>
    <xdr:sp macro="" textlink="">
      <xdr:nvSpPr>
        <xdr:cNvPr id="318" name="n_2mainValue【福祉施設】&#10;有形固定資産減価償却率">
          <a:extLst>
            <a:ext uri="{FF2B5EF4-FFF2-40B4-BE49-F238E27FC236}">
              <a16:creationId xmlns:a16="http://schemas.microsoft.com/office/drawing/2014/main" id="{218BB3D5-5BF4-414A-A3C9-4499DC6D37E2}"/>
            </a:ext>
          </a:extLst>
        </xdr:cNvPr>
        <xdr:cNvSpPr txBox="1"/>
      </xdr:nvSpPr>
      <xdr:spPr>
        <a:xfrm>
          <a:off x="27057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48277</xdr:rowOff>
    </xdr:from>
    <xdr:ext cx="405111" cy="259045"/>
    <xdr:sp macro="" textlink="">
      <xdr:nvSpPr>
        <xdr:cNvPr id="319" name="n_3mainValue【福祉施設】&#10;有形固定資産減価償却率">
          <a:extLst>
            <a:ext uri="{FF2B5EF4-FFF2-40B4-BE49-F238E27FC236}">
              <a16:creationId xmlns:a16="http://schemas.microsoft.com/office/drawing/2014/main" id="{ABA8A1BB-84A9-4B3C-8985-2F8BF4F87346}"/>
            </a:ext>
          </a:extLst>
        </xdr:cNvPr>
        <xdr:cNvSpPr txBox="1"/>
      </xdr:nvSpPr>
      <xdr:spPr>
        <a:xfrm>
          <a:off x="1816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20" name="n_4mainValue【福祉施設】&#10;有形固定資産減価償却率">
          <a:extLst>
            <a:ext uri="{FF2B5EF4-FFF2-40B4-BE49-F238E27FC236}">
              <a16:creationId xmlns:a16="http://schemas.microsoft.com/office/drawing/2014/main" id="{780DE03A-9A35-437E-8652-A73A737F017F}"/>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2A66FC2-795D-4115-B2AA-913A143A3A7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6ACC936-FE91-47CA-A07C-D4A50112643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5BEC5ADE-7F66-4E05-B564-5030D130FD5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7BE6111-F2A8-4717-915D-47C5F5D5DEA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CAF966B-AD78-406E-9DCC-5AB903E1313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3D85B9D-44B5-4F02-A8BD-6AEA67E7A8A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FFC90D2-5D9F-4E72-85E6-173089A79EC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6DA9592-9402-400D-88C0-9141C12E75F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3255867-D1DD-407C-9F02-E9F8C686DA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8325206-5573-43AC-B2A2-4A6E118412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7AB41CE9-1F4A-4628-BB13-78197DC72E6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5E3086C9-98DD-4E23-B989-6AE032AF3FA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84959F9-F77D-437D-8E63-EF862D63E00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202C2C78-A48D-4084-8235-43F752C0F89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E5E5C12-2880-427A-94D9-AFB79BC39C8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7F633EBB-4022-431D-B852-F853691E77A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56C1570-EF9C-4EB9-A31A-5D7897AF55D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A443EBEE-4914-4B13-AE63-00CD03CB459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D2F44AB-F574-4645-AC70-F2EE05E4847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3B161FA-F49A-4986-992A-236B951B399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D4F24632-6EDF-4EF7-8AF1-136D00768D5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4D233407-FDA6-4F7F-8B29-8BD13B7BA3B9}"/>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7D39B6B4-0ABB-4715-8635-AA726B17F703}"/>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9AE6A69D-44C4-442D-8B02-02E2218311E9}"/>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191B1D69-7838-44FF-A9C5-B9246213410D}"/>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98287FC9-E60D-4459-8B1E-5C35D2DB45B8}"/>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BC2096BC-EBAA-4A0C-818C-EEE1A3567388}"/>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C9C64612-DE7C-4897-9845-DD8F8364AC99}"/>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66E82CBC-51D9-4E05-A143-CEB0BF3F254A}"/>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93B80B4A-06B4-4EFE-AE80-0AD51AFD3E0E}"/>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23A4D13B-DAA1-4867-A1FC-32E28CDF873C}"/>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52" name="フローチャート: 判断 351">
          <a:extLst>
            <a:ext uri="{FF2B5EF4-FFF2-40B4-BE49-F238E27FC236}">
              <a16:creationId xmlns:a16="http://schemas.microsoft.com/office/drawing/2014/main" id="{80263F2C-799D-4ABC-B021-E3BD6C603B6C}"/>
            </a:ext>
          </a:extLst>
        </xdr:cNvPr>
        <xdr:cNvSpPr/>
      </xdr:nvSpPr>
      <xdr:spPr>
        <a:xfrm>
          <a:off x="6921500" y="1444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9DC737E-356E-4089-839B-1CCB836D5ED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390A247-8425-49E1-BC2E-2DA504093C4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F95B053-8F20-4452-81F1-E575E49D20B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598D13F-9AD4-4F78-B60F-D7808EFB02A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EA06314-F507-4B6C-BC0F-8E438D16851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161037</xdr:rowOff>
    </xdr:from>
    <xdr:to>
      <xdr:col>55</xdr:col>
      <xdr:colOff>50800</xdr:colOff>
      <xdr:row>83</xdr:row>
      <xdr:rowOff>91187</xdr:rowOff>
    </xdr:to>
    <xdr:sp macro="" textlink="">
      <xdr:nvSpPr>
        <xdr:cNvPr id="358" name="楕円 357">
          <a:extLst>
            <a:ext uri="{FF2B5EF4-FFF2-40B4-BE49-F238E27FC236}">
              <a16:creationId xmlns:a16="http://schemas.microsoft.com/office/drawing/2014/main" id="{1B26BC88-3563-4F22-9E2C-B65100EF894C}"/>
            </a:ext>
          </a:extLst>
        </xdr:cNvPr>
        <xdr:cNvSpPr/>
      </xdr:nvSpPr>
      <xdr:spPr>
        <a:xfrm>
          <a:off x="10426700" y="14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12464</xdr:rowOff>
    </xdr:from>
    <xdr:ext cx="469744" cy="259045"/>
    <xdr:sp macro="" textlink="">
      <xdr:nvSpPr>
        <xdr:cNvPr id="359" name="【福祉施設】&#10;一人当たり面積該当値テキスト">
          <a:extLst>
            <a:ext uri="{FF2B5EF4-FFF2-40B4-BE49-F238E27FC236}">
              <a16:creationId xmlns:a16="http://schemas.microsoft.com/office/drawing/2014/main" id="{E31CC8BF-FD04-49BB-BA4E-9ED3F3C21E28}"/>
            </a:ext>
          </a:extLst>
        </xdr:cNvPr>
        <xdr:cNvSpPr txBox="1"/>
      </xdr:nvSpPr>
      <xdr:spPr>
        <a:xfrm>
          <a:off x="10515600" y="1407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1015</xdr:rowOff>
    </xdr:from>
    <xdr:to>
      <xdr:col>50</xdr:col>
      <xdr:colOff>165100</xdr:colOff>
      <xdr:row>83</xdr:row>
      <xdr:rowOff>102615</xdr:rowOff>
    </xdr:to>
    <xdr:sp macro="" textlink="">
      <xdr:nvSpPr>
        <xdr:cNvPr id="360" name="楕円 359">
          <a:extLst>
            <a:ext uri="{FF2B5EF4-FFF2-40B4-BE49-F238E27FC236}">
              <a16:creationId xmlns:a16="http://schemas.microsoft.com/office/drawing/2014/main" id="{2D6045CB-813E-4E91-8A64-4FB045B7E59F}"/>
            </a:ext>
          </a:extLst>
        </xdr:cNvPr>
        <xdr:cNvSpPr/>
      </xdr:nvSpPr>
      <xdr:spPr>
        <a:xfrm>
          <a:off x="9588500" y="142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40387</xdr:rowOff>
    </xdr:from>
    <xdr:to>
      <xdr:col>55</xdr:col>
      <xdr:colOff>0</xdr:colOff>
      <xdr:row>83</xdr:row>
      <xdr:rowOff>51815</xdr:rowOff>
    </xdr:to>
    <xdr:cxnSp macro="">
      <xdr:nvCxnSpPr>
        <xdr:cNvPr id="361" name="直線コネクタ 360">
          <a:extLst>
            <a:ext uri="{FF2B5EF4-FFF2-40B4-BE49-F238E27FC236}">
              <a16:creationId xmlns:a16="http://schemas.microsoft.com/office/drawing/2014/main" id="{34A29456-BD02-4DE6-92AF-1E90E583FC5D}"/>
            </a:ext>
          </a:extLst>
        </xdr:cNvPr>
        <xdr:cNvCxnSpPr/>
      </xdr:nvCxnSpPr>
      <xdr:spPr>
        <a:xfrm flipV="1">
          <a:off x="9639300" y="14270737"/>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163322</xdr:rowOff>
    </xdr:from>
    <xdr:to>
      <xdr:col>46</xdr:col>
      <xdr:colOff>38100</xdr:colOff>
      <xdr:row>83</xdr:row>
      <xdr:rowOff>93472</xdr:rowOff>
    </xdr:to>
    <xdr:sp macro="" textlink="">
      <xdr:nvSpPr>
        <xdr:cNvPr id="362" name="楕円 361">
          <a:extLst>
            <a:ext uri="{FF2B5EF4-FFF2-40B4-BE49-F238E27FC236}">
              <a16:creationId xmlns:a16="http://schemas.microsoft.com/office/drawing/2014/main" id="{D157D493-7EB6-49A5-9DB5-E2890FA61F53}"/>
            </a:ext>
          </a:extLst>
        </xdr:cNvPr>
        <xdr:cNvSpPr/>
      </xdr:nvSpPr>
      <xdr:spPr>
        <a:xfrm>
          <a:off x="8699500" y="1422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42672</xdr:rowOff>
    </xdr:from>
    <xdr:to>
      <xdr:col>50</xdr:col>
      <xdr:colOff>114300</xdr:colOff>
      <xdr:row>83</xdr:row>
      <xdr:rowOff>51815</xdr:rowOff>
    </xdr:to>
    <xdr:cxnSp macro="">
      <xdr:nvCxnSpPr>
        <xdr:cNvPr id="363" name="直線コネクタ 362">
          <a:extLst>
            <a:ext uri="{FF2B5EF4-FFF2-40B4-BE49-F238E27FC236}">
              <a16:creationId xmlns:a16="http://schemas.microsoft.com/office/drawing/2014/main" id="{EF59ABE5-1CA5-4317-83F0-7D59938E23F0}"/>
            </a:ext>
          </a:extLst>
        </xdr:cNvPr>
        <xdr:cNvCxnSpPr/>
      </xdr:nvCxnSpPr>
      <xdr:spPr>
        <a:xfrm>
          <a:off x="8750300" y="1427302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170180</xdr:rowOff>
    </xdr:from>
    <xdr:to>
      <xdr:col>41</xdr:col>
      <xdr:colOff>101600</xdr:colOff>
      <xdr:row>83</xdr:row>
      <xdr:rowOff>100330</xdr:rowOff>
    </xdr:to>
    <xdr:sp macro="" textlink="">
      <xdr:nvSpPr>
        <xdr:cNvPr id="364" name="楕円 363">
          <a:extLst>
            <a:ext uri="{FF2B5EF4-FFF2-40B4-BE49-F238E27FC236}">
              <a16:creationId xmlns:a16="http://schemas.microsoft.com/office/drawing/2014/main" id="{91A32E5C-A29B-4BCA-858E-CDE18C699E1A}"/>
            </a:ext>
          </a:extLst>
        </xdr:cNvPr>
        <xdr:cNvSpPr/>
      </xdr:nvSpPr>
      <xdr:spPr>
        <a:xfrm>
          <a:off x="7810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42672</xdr:rowOff>
    </xdr:from>
    <xdr:to>
      <xdr:col>45</xdr:col>
      <xdr:colOff>177800</xdr:colOff>
      <xdr:row>83</xdr:row>
      <xdr:rowOff>49530</xdr:rowOff>
    </xdr:to>
    <xdr:cxnSp macro="">
      <xdr:nvCxnSpPr>
        <xdr:cNvPr id="365" name="直線コネクタ 364">
          <a:extLst>
            <a:ext uri="{FF2B5EF4-FFF2-40B4-BE49-F238E27FC236}">
              <a16:creationId xmlns:a16="http://schemas.microsoft.com/office/drawing/2014/main" id="{AB1BE9B9-C469-410F-A4E6-82549CF123EB}"/>
            </a:ext>
          </a:extLst>
        </xdr:cNvPr>
        <xdr:cNvCxnSpPr/>
      </xdr:nvCxnSpPr>
      <xdr:spPr>
        <a:xfrm flipV="1">
          <a:off x="7861300" y="142730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7874</xdr:rowOff>
    </xdr:from>
    <xdr:to>
      <xdr:col>36</xdr:col>
      <xdr:colOff>165100</xdr:colOff>
      <xdr:row>83</xdr:row>
      <xdr:rowOff>109474</xdr:rowOff>
    </xdr:to>
    <xdr:sp macro="" textlink="">
      <xdr:nvSpPr>
        <xdr:cNvPr id="366" name="楕円 365">
          <a:extLst>
            <a:ext uri="{FF2B5EF4-FFF2-40B4-BE49-F238E27FC236}">
              <a16:creationId xmlns:a16="http://schemas.microsoft.com/office/drawing/2014/main" id="{5E35B4D0-324D-4883-8C3D-95C01FE27FE9}"/>
            </a:ext>
          </a:extLst>
        </xdr:cNvPr>
        <xdr:cNvSpPr/>
      </xdr:nvSpPr>
      <xdr:spPr>
        <a:xfrm>
          <a:off x="6921500" y="1423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49530</xdr:rowOff>
    </xdr:from>
    <xdr:to>
      <xdr:col>41</xdr:col>
      <xdr:colOff>50800</xdr:colOff>
      <xdr:row>83</xdr:row>
      <xdr:rowOff>58674</xdr:rowOff>
    </xdr:to>
    <xdr:cxnSp macro="">
      <xdr:nvCxnSpPr>
        <xdr:cNvPr id="367" name="直線コネクタ 366">
          <a:extLst>
            <a:ext uri="{FF2B5EF4-FFF2-40B4-BE49-F238E27FC236}">
              <a16:creationId xmlns:a16="http://schemas.microsoft.com/office/drawing/2014/main" id="{D7B1C0E7-983D-4408-A711-DD4A55FA57D8}"/>
            </a:ext>
          </a:extLst>
        </xdr:cNvPr>
        <xdr:cNvCxnSpPr/>
      </xdr:nvCxnSpPr>
      <xdr:spPr>
        <a:xfrm flipV="1">
          <a:off x="6972300" y="142798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8057379D-D34E-4C83-B7C4-23409F2C3E64}"/>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E4B22605-FF40-4B9A-8D6F-7585C1593478}"/>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605B6FB7-4516-4F56-A3E3-9A3732F564D9}"/>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4C45A5E7-57E1-42CA-9FA3-A5B969A73875}"/>
            </a:ext>
          </a:extLst>
        </xdr:cNvPr>
        <xdr:cNvSpPr txBox="1"/>
      </xdr:nvSpPr>
      <xdr:spPr>
        <a:xfrm>
          <a:off x="67374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119142</xdr:rowOff>
    </xdr:from>
    <xdr:ext cx="469744" cy="259045"/>
    <xdr:sp macro="" textlink="">
      <xdr:nvSpPr>
        <xdr:cNvPr id="372" name="n_1mainValue【福祉施設】&#10;一人当たり面積">
          <a:extLst>
            <a:ext uri="{FF2B5EF4-FFF2-40B4-BE49-F238E27FC236}">
              <a16:creationId xmlns:a16="http://schemas.microsoft.com/office/drawing/2014/main" id="{F7A9E074-C389-4A56-9264-F38AA5EFA397}"/>
            </a:ext>
          </a:extLst>
        </xdr:cNvPr>
        <xdr:cNvSpPr txBox="1"/>
      </xdr:nvSpPr>
      <xdr:spPr>
        <a:xfrm>
          <a:off x="9391727" y="1400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109999</xdr:rowOff>
    </xdr:from>
    <xdr:ext cx="469744" cy="259045"/>
    <xdr:sp macro="" textlink="">
      <xdr:nvSpPr>
        <xdr:cNvPr id="373" name="n_2mainValue【福祉施設】&#10;一人当たり面積">
          <a:extLst>
            <a:ext uri="{FF2B5EF4-FFF2-40B4-BE49-F238E27FC236}">
              <a16:creationId xmlns:a16="http://schemas.microsoft.com/office/drawing/2014/main" id="{55195A72-B0B9-436A-B154-A407D408E8D7}"/>
            </a:ext>
          </a:extLst>
        </xdr:cNvPr>
        <xdr:cNvSpPr txBox="1"/>
      </xdr:nvSpPr>
      <xdr:spPr>
        <a:xfrm>
          <a:off x="8515427" y="1399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116857</xdr:rowOff>
    </xdr:from>
    <xdr:ext cx="469744" cy="259045"/>
    <xdr:sp macro="" textlink="">
      <xdr:nvSpPr>
        <xdr:cNvPr id="374" name="n_3mainValue【福祉施設】&#10;一人当たり面積">
          <a:extLst>
            <a:ext uri="{FF2B5EF4-FFF2-40B4-BE49-F238E27FC236}">
              <a16:creationId xmlns:a16="http://schemas.microsoft.com/office/drawing/2014/main" id="{3D83C21E-1785-4A27-9BA5-0FAE7A692232}"/>
            </a:ext>
          </a:extLst>
        </xdr:cNvPr>
        <xdr:cNvSpPr txBox="1"/>
      </xdr:nvSpPr>
      <xdr:spPr>
        <a:xfrm>
          <a:off x="7626427"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126001</xdr:rowOff>
    </xdr:from>
    <xdr:ext cx="469744" cy="259045"/>
    <xdr:sp macro="" textlink="">
      <xdr:nvSpPr>
        <xdr:cNvPr id="375" name="n_4mainValue【福祉施設】&#10;一人当たり面積">
          <a:extLst>
            <a:ext uri="{FF2B5EF4-FFF2-40B4-BE49-F238E27FC236}">
              <a16:creationId xmlns:a16="http://schemas.microsoft.com/office/drawing/2014/main" id="{EC3F41FB-D6C1-49EA-8822-5D0E1611B9AB}"/>
            </a:ext>
          </a:extLst>
        </xdr:cNvPr>
        <xdr:cNvSpPr txBox="1"/>
      </xdr:nvSpPr>
      <xdr:spPr>
        <a:xfrm>
          <a:off x="6737427" y="1401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6633CD9-8C70-4095-9471-2DAAF1B102A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A27B250-2189-4705-ADA8-AB289E1A6AB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C375136-5FD8-4568-A009-BDB3BBFE270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B072EA4-94F4-49F9-81D6-EEEB4264D24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F4E6A14-ED1D-4FC5-98FA-80B68289F14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7588EB5-EC61-4644-AD01-497EDFD14F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142E4EB-21E0-46C7-A1A2-F8B481B3191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8B9CDE0-D0A3-4BC6-B25B-1F9E333B77E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7166F8E4-3BC8-4D8F-B474-281C3BAA916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865426E-AA79-460A-8CCA-5B06814E79C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EF36B2F-76C0-464A-96E8-10F3CD05039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680A06F7-1B03-4764-9F06-B984A1B1B6D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86295E8F-6D9B-45F1-8610-F2399335D58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4261A65F-697B-4DF6-BA74-ACE939E55D0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9D7DD45-03FD-4CEC-88C9-F8194D8C833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6658B022-FDD1-4830-A2CA-4CD547DF44C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559D76B7-2E4E-4D6E-9B5D-B22B7AC361C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71B9433-900A-4DE8-ADA4-BF67810805E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42EBA49C-A80A-4446-8B53-340D071142C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380F55D-65B7-4FD3-BA44-2452F419076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6E626F9-8EAA-4850-BE87-CD264664CC7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A37BAAC-7600-466E-A6A9-900FB01D1D2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B552123-EDDF-40AA-8272-135E2DFC026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04A38B5-6318-4EAA-AFCE-E1CF10CE881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BFA7474C-040F-4133-98A8-6DF4CC7B947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8B50CCD-3A7E-46F1-8704-491D5C0D62EB}"/>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22A9B9E3-40F3-4166-91C5-2853E0462E7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CFE9DB31-9699-484D-A89C-BC0373202D7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666C3B79-2F20-42BF-BB0C-BFCBF3D1C565}"/>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57195049-DEA4-44B0-A55F-D126A484F60C}"/>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C5E16FB-AAD7-4C60-9A87-9009CBDC27C4}"/>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02B5488-D55C-4884-A183-2FF29446D84D}"/>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A1153C06-4499-4779-9654-AD1A3B93DBF9}"/>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8DE35DB6-A95D-49F8-9D3C-8567997BFA27}"/>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7F7D3BB0-6E5E-4615-A33A-0E44A68A9487}"/>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1" name="フローチャート: 判断 410">
          <a:extLst>
            <a:ext uri="{FF2B5EF4-FFF2-40B4-BE49-F238E27FC236}">
              <a16:creationId xmlns:a16="http://schemas.microsoft.com/office/drawing/2014/main" id="{869F762B-00CC-48AC-9F3B-7DA9C601E156}"/>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CEEC2A9-C2EB-41B7-92A0-D5C5A1B4F83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8A71912-1ECA-4A85-97B1-45976D080DE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6D6D0FB-943B-42C2-8BAB-B1CF63D5795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F972632-EBD0-4686-8581-6D75D23076E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AF4396C-743A-4AFE-98C0-23D065F2472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69487</xdr:rowOff>
    </xdr:from>
    <xdr:to>
      <xdr:col>24</xdr:col>
      <xdr:colOff>114300</xdr:colOff>
      <xdr:row>104</xdr:row>
      <xdr:rowOff>171087</xdr:rowOff>
    </xdr:to>
    <xdr:sp macro="" textlink="">
      <xdr:nvSpPr>
        <xdr:cNvPr id="417" name="楕円 416">
          <a:extLst>
            <a:ext uri="{FF2B5EF4-FFF2-40B4-BE49-F238E27FC236}">
              <a16:creationId xmlns:a16="http://schemas.microsoft.com/office/drawing/2014/main" id="{8A1F72F7-5D55-467B-A447-86F9663EF488}"/>
            </a:ext>
          </a:extLst>
        </xdr:cNvPr>
        <xdr:cNvSpPr/>
      </xdr:nvSpPr>
      <xdr:spPr>
        <a:xfrm>
          <a:off x="45847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92364</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340D62D-8D7E-4DC2-996F-A2CD3D72BCCF}"/>
            </a:ext>
          </a:extLst>
        </xdr:cNvPr>
        <xdr:cNvSpPr txBox="1"/>
      </xdr:nvSpPr>
      <xdr:spPr>
        <a:xfrm>
          <a:off x="4673600" y="1775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36830</xdr:rowOff>
    </xdr:from>
    <xdr:to>
      <xdr:col>20</xdr:col>
      <xdr:colOff>38100</xdr:colOff>
      <xdr:row>104</xdr:row>
      <xdr:rowOff>138430</xdr:rowOff>
    </xdr:to>
    <xdr:sp macro="" textlink="">
      <xdr:nvSpPr>
        <xdr:cNvPr id="419" name="楕円 418">
          <a:extLst>
            <a:ext uri="{FF2B5EF4-FFF2-40B4-BE49-F238E27FC236}">
              <a16:creationId xmlns:a16="http://schemas.microsoft.com/office/drawing/2014/main" id="{0FBEBBAC-52E6-4561-9908-CB9D00E4B677}"/>
            </a:ext>
          </a:extLst>
        </xdr:cNvPr>
        <xdr:cNvSpPr/>
      </xdr:nvSpPr>
      <xdr:spPr>
        <a:xfrm>
          <a:off x="3746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87630</xdr:rowOff>
    </xdr:from>
    <xdr:to>
      <xdr:col>24</xdr:col>
      <xdr:colOff>63500</xdr:colOff>
      <xdr:row>104</xdr:row>
      <xdr:rowOff>120287</xdr:rowOff>
    </xdr:to>
    <xdr:cxnSp macro="">
      <xdr:nvCxnSpPr>
        <xdr:cNvPr id="420" name="直線コネクタ 419">
          <a:extLst>
            <a:ext uri="{FF2B5EF4-FFF2-40B4-BE49-F238E27FC236}">
              <a16:creationId xmlns:a16="http://schemas.microsoft.com/office/drawing/2014/main" id="{21867B69-E48A-4390-AF09-E2F6FB12760C}"/>
            </a:ext>
          </a:extLst>
        </xdr:cNvPr>
        <xdr:cNvCxnSpPr/>
      </xdr:nvCxnSpPr>
      <xdr:spPr>
        <a:xfrm>
          <a:off x="3797300" y="1791843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4173</xdr:rowOff>
    </xdr:from>
    <xdr:to>
      <xdr:col>15</xdr:col>
      <xdr:colOff>101600</xdr:colOff>
      <xdr:row>104</xdr:row>
      <xdr:rowOff>105773</xdr:rowOff>
    </xdr:to>
    <xdr:sp macro="" textlink="">
      <xdr:nvSpPr>
        <xdr:cNvPr id="421" name="楕円 420">
          <a:extLst>
            <a:ext uri="{FF2B5EF4-FFF2-40B4-BE49-F238E27FC236}">
              <a16:creationId xmlns:a16="http://schemas.microsoft.com/office/drawing/2014/main" id="{B7D319BE-677E-4867-B6A6-F93C552C4D1E}"/>
            </a:ext>
          </a:extLst>
        </xdr:cNvPr>
        <xdr:cNvSpPr/>
      </xdr:nvSpPr>
      <xdr:spPr>
        <a:xfrm>
          <a:off x="2857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54973</xdr:rowOff>
    </xdr:from>
    <xdr:to>
      <xdr:col>19</xdr:col>
      <xdr:colOff>177800</xdr:colOff>
      <xdr:row>104</xdr:row>
      <xdr:rowOff>87630</xdr:rowOff>
    </xdr:to>
    <xdr:cxnSp macro="">
      <xdr:nvCxnSpPr>
        <xdr:cNvPr id="422" name="直線コネクタ 421">
          <a:extLst>
            <a:ext uri="{FF2B5EF4-FFF2-40B4-BE49-F238E27FC236}">
              <a16:creationId xmlns:a16="http://schemas.microsoft.com/office/drawing/2014/main" id="{3A892D6E-96A1-4552-8837-3D3AF835358A}"/>
            </a:ext>
          </a:extLst>
        </xdr:cNvPr>
        <xdr:cNvCxnSpPr/>
      </xdr:nvCxnSpPr>
      <xdr:spPr>
        <a:xfrm>
          <a:off x="2908300" y="178857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164193</xdr:rowOff>
    </xdr:from>
    <xdr:to>
      <xdr:col>10</xdr:col>
      <xdr:colOff>165100</xdr:colOff>
      <xdr:row>104</xdr:row>
      <xdr:rowOff>94343</xdr:rowOff>
    </xdr:to>
    <xdr:sp macro="" textlink="">
      <xdr:nvSpPr>
        <xdr:cNvPr id="423" name="楕円 422">
          <a:extLst>
            <a:ext uri="{FF2B5EF4-FFF2-40B4-BE49-F238E27FC236}">
              <a16:creationId xmlns:a16="http://schemas.microsoft.com/office/drawing/2014/main" id="{661FE143-2823-4B92-96D4-1F8169367FFB}"/>
            </a:ext>
          </a:extLst>
        </xdr:cNvPr>
        <xdr:cNvSpPr/>
      </xdr:nvSpPr>
      <xdr:spPr>
        <a:xfrm>
          <a:off x="19685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43543</xdr:rowOff>
    </xdr:from>
    <xdr:to>
      <xdr:col>15</xdr:col>
      <xdr:colOff>50800</xdr:colOff>
      <xdr:row>104</xdr:row>
      <xdr:rowOff>54973</xdr:rowOff>
    </xdr:to>
    <xdr:cxnSp macro="">
      <xdr:nvCxnSpPr>
        <xdr:cNvPr id="424" name="直線コネクタ 423">
          <a:extLst>
            <a:ext uri="{FF2B5EF4-FFF2-40B4-BE49-F238E27FC236}">
              <a16:creationId xmlns:a16="http://schemas.microsoft.com/office/drawing/2014/main" id="{0C6D2896-BA69-4F2E-AB1D-E54B521B4214}"/>
            </a:ext>
          </a:extLst>
        </xdr:cNvPr>
        <xdr:cNvCxnSpPr/>
      </xdr:nvCxnSpPr>
      <xdr:spPr>
        <a:xfrm>
          <a:off x="2019300" y="17874343"/>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131536</xdr:rowOff>
    </xdr:from>
    <xdr:to>
      <xdr:col>6</xdr:col>
      <xdr:colOff>38100</xdr:colOff>
      <xdr:row>104</xdr:row>
      <xdr:rowOff>61686</xdr:rowOff>
    </xdr:to>
    <xdr:sp macro="" textlink="">
      <xdr:nvSpPr>
        <xdr:cNvPr id="425" name="楕円 424">
          <a:extLst>
            <a:ext uri="{FF2B5EF4-FFF2-40B4-BE49-F238E27FC236}">
              <a16:creationId xmlns:a16="http://schemas.microsoft.com/office/drawing/2014/main" id="{6B7CCBFF-1C3E-4092-A9E2-420C8A0579A0}"/>
            </a:ext>
          </a:extLst>
        </xdr:cNvPr>
        <xdr:cNvSpPr/>
      </xdr:nvSpPr>
      <xdr:spPr>
        <a:xfrm>
          <a:off x="1079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10886</xdr:rowOff>
    </xdr:from>
    <xdr:to>
      <xdr:col>10</xdr:col>
      <xdr:colOff>114300</xdr:colOff>
      <xdr:row>104</xdr:row>
      <xdr:rowOff>43543</xdr:rowOff>
    </xdr:to>
    <xdr:cxnSp macro="">
      <xdr:nvCxnSpPr>
        <xdr:cNvPr id="426" name="直線コネクタ 425">
          <a:extLst>
            <a:ext uri="{FF2B5EF4-FFF2-40B4-BE49-F238E27FC236}">
              <a16:creationId xmlns:a16="http://schemas.microsoft.com/office/drawing/2014/main" id="{F6040D8E-AF9F-4346-A908-0DBE229B3AAC}"/>
            </a:ext>
          </a:extLst>
        </xdr:cNvPr>
        <xdr:cNvCxnSpPr/>
      </xdr:nvCxnSpPr>
      <xdr:spPr>
        <a:xfrm>
          <a:off x="1130300" y="1784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088B1EF6-90F1-4DCF-9189-E3404EAF0685}"/>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4B3B4437-52F4-4186-9093-FB51FE60B131}"/>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23215D7E-9AF1-41E9-AF49-9A93A33A1949}"/>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127925</xdr:rowOff>
    </xdr:from>
    <xdr:ext cx="405111" cy="259045"/>
    <xdr:sp macro="" textlink="">
      <xdr:nvSpPr>
        <xdr:cNvPr id="430" name="n_4aveValue【市民会館】&#10;有形固定資産減価償却率">
          <a:extLst>
            <a:ext uri="{FF2B5EF4-FFF2-40B4-BE49-F238E27FC236}">
              <a16:creationId xmlns:a16="http://schemas.microsoft.com/office/drawing/2014/main" id="{4AAF1AD0-FAFA-4795-8726-68381C7AA08D}"/>
            </a:ext>
          </a:extLst>
        </xdr:cNvPr>
        <xdr:cNvSpPr txBox="1"/>
      </xdr:nvSpPr>
      <xdr:spPr>
        <a:xfrm>
          <a:off x="927744" y="1795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154957</xdr:rowOff>
    </xdr:from>
    <xdr:ext cx="405111" cy="259045"/>
    <xdr:sp macro="" textlink="">
      <xdr:nvSpPr>
        <xdr:cNvPr id="431" name="n_1mainValue【市民会館】&#10;有形固定資産減価償却率">
          <a:extLst>
            <a:ext uri="{FF2B5EF4-FFF2-40B4-BE49-F238E27FC236}">
              <a16:creationId xmlns:a16="http://schemas.microsoft.com/office/drawing/2014/main" id="{F92B57C9-48BE-4AF9-AED7-0ACE68CD1579}"/>
            </a:ext>
          </a:extLst>
        </xdr:cNvPr>
        <xdr:cNvSpPr txBox="1"/>
      </xdr:nvSpPr>
      <xdr:spPr>
        <a:xfrm>
          <a:off x="35820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122300</xdr:rowOff>
    </xdr:from>
    <xdr:ext cx="405111" cy="259045"/>
    <xdr:sp macro="" textlink="">
      <xdr:nvSpPr>
        <xdr:cNvPr id="432" name="n_2mainValue【市民会館】&#10;有形固定資産減価償却率">
          <a:extLst>
            <a:ext uri="{FF2B5EF4-FFF2-40B4-BE49-F238E27FC236}">
              <a16:creationId xmlns:a16="http://schemas.microsoft.com/office/drawing/2014/main" id="{6FD17C01-8199-4CB4-99E9-301913D9F287}"/>
            </a:ext>
          </a:extLst>
        </xdr:cNvPr>
        <xdr:cNvSpPr txBox="1"/>
      </xdr:nvSpPr>
      <xdr:spPr>
        <a:xfrm>
          <a:off x="2705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110870</xdr:rowOff>
    </xdr:from>
    <xdr:ext cx="405111" cy="259045"/>
    <xdr:sp macro="" textlink="">
      <xdr:nvSpPr>
        <xdr:cNvPr id="433" name="n_3mainValue【市民会館】&#10;有形固定資産減価償却率">
          <a:extLst>
            <a:ext uri="{FF2B5EF4-FFF2-40B4-BE49-F238E27FC236}">
              <a16:creationId xmlns:a16="http://schemas.microsoft.com/office/drawing/2014/main" id="{13255FA0-C13C-4A20-BB45-6ED8671ED008}"/>
            </a:ext>
          </a:extLst>
        </xdr:cNvPr>
        <xdr:cNvSpPr txBox="1"/>
      </xdr:nvSpPr>
      <xdr:spPr>
        <a:xfrm>
          <a:off x="1816744" y="1759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78213</xdr:rowOff>
    </xdr:from>
    <xdr:ext cx="405111" cy="259045"/>
    <xdr:sp macro="" textlink="">
      <xdr:nvSpPr>
        <xdr:cNvPr id="434" name="n_4mainValue【市民会館】&#10;有形固定資産減価償却率">
          <a:extLst>
            <a:ext uri="{FF2B5EF4-FFF2-40B4-BE49-F238E27FC236}">
              <a16:creationId xmlns:a16="http://schemas.microsoft.com/office/drawing/2014/main" id="{FCDF11EB-15AE-454E-A6E1-60DB2E1C8DE4}"/>
            </a:ext>
          </a:extLst>
        </xdr:cNvPr>
        <xdr:cNvSpPr txBox="1"/>
      </xdr:nvSpPr>
      <xdr:spPr>
        <a:xfrm>
          <a:off x="9277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CF9EA7E7-962A-465E-8274-C031E13BF8C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A1A175D-BF89-4537-803E-B7BEC0CE2DD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60A8480-1B3F-4154-A29E-1B37F597F36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75CD6F17-DCFD-48A8-8153-83B18EAC16D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CAEEE99F-4FE0-4BF6-9BAC-3024D7FC5B7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C2E5DFD4-454F-45BF-8C5B-438723A7131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235447D-B4D1-4BCC-A58B-3B6BEF9B04A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8B802FF-B1EE-4C05-8480-D51BDF1EBCA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6322A33-F521-4654-B450-DD9DDDA3482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10622A0-35DC-4175-AC56-C8F0E36E376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A1D05CB1-FABD-450E-8B3B-3106E492A33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E8A13ABF-B7E8-4995-8561-C2EE6D4449D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7D4BE7B6-B6E6-4ED1-B298-4CB014F4841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D25B7B78-8C91-46A6-A1B8-BD47C477D5C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62CD6080-1EAB-42CE-BC3E-DA35F37FA08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B355A6C6-395A-4CED-931C-0C9417D46FB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61FDB691-AE5C-4A52-8B34-6B8001EDFBB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75594696-C66B-4B8C-B916-D9AF53875AA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80DBC45B-32C5-480A-BDA8-D198EDCA9D1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F9981767-5A5D-4F85-B7AA-AF1EA6F6822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78F11011-FD97-4425-81A8-25287FF438A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3D4F69BE-9BA6-4EA3-87CB-F84B86EFD3B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807E655B-444F-4CFF-9559-FBE2D927EE5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9BAF72FB-B656-4F9E-BA95-71FF18AC4087}"/>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9AEF0CE8-BFE2-497C-B3B9-86CFAD06E477}"/>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C4A1135C-B632-452D-B897-5A5051CA2DAF}"/>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E1FAF86E-6705-46D8-833C-C638187558CB}"/>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964E9564-B818-4395-979A-2D941768F49B}"/>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D859A6A4-AA7B-4778-B303-BABAB4F7D587}"/>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AF6DAAA9-22A3-49BD-8B67-7FE1AE209D55}"/>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58713FF9-7FFD-466E-90BF-065D36C57D6B}"/>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FDA9E513-91F5-410F-9D3E-E747DCAA23D5}"/>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5A09D04D-13D9-4BB1-8B7D-0CB5FFC8D18C}"/>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68" name="フローチャート: 判断 467">
          <a:extLst>
            <a:ext uri="{FF2B5EF4-FFF2-40B4-BE49-F238E27FC236}">
              <a16:creationId xmlns:a16="http://schemas.microsoft.com/office/drawing/2014/main" id="{E02DCBF6-5B27-4934-8F54-2AF7CD13CEF4}"/>
            </a:ext>
          </a:extLst>
        </xdr:cNvPr>
        <xdr:cNvSpPr/>
      </xdr:nvSpPr>
      <xdr:spPr>
        <a:xfrm>
          <a:off x="6921500" y="1830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BD12101-2A36-4077-835A-9F0C1818DA4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FEA0F3F-2918-4E04-AAEE-1FB6EAEFD89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79910ED-591B-43AD-9969-4333DC0CD46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7F7B979-E281-4242-86AE-06CD2FB1DF4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9FE85A3-BAA3-43B2-ADDA-8B3F1F5A9AD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29211</xdr:rowOff>
    </xdr:from>
    <xdr:to>
      <xdr:col>55</xdr:col>
      <xdr:colOff>50800</xdr:colOff>
      <xdr:row>108</xdr:row>
      <xdr:rowOff>130811</xdr:rowOff>
    </xdr:to>
    <xdr:sp macro="" textlink="">
      <xdr:nvSpPr>
        <xdr:cNvPr id="474" name="楕円 473">
          <a:extLst>
            <a:ext uri="{FF2B5EF4-FFF2-40B4-BE49-F238E27FC236}">
              <a16:creationId xmlns:a16="http://schemas.microsoft.com/office/drawing/2014/main" id="{659AF5C2-E8ED-44D0-98C8-39BC5EECAEA3}"/>
            </a:ext>
          </a:extLst>
        </xdr:cNvPr>
        <xdr:cNvSpPr/>
      </xdr:nvSpPr>
      <xdr:spPr>
        <a:xfrm>
          <a:off x="10426700" y="1854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115588</xdr:rowOff>
    </xdr:from>
    <xdr:ext cx="469744" cy="259045"/>
    <xdr:sp macro="" textlink="">
      <xdr:nvSpPr>
        <xdr:cNvPr id="475" name="【市民会館】&#10;一人当たり面積該当値テキスト">
          <a:extLst>
            <a:ext uri="{FF2B5EF4-FFF2-40B4-BE49-F238E27FC236}">
              <a16:creationId xmlns:a16="http://schemas.microsoft.com/office/drawing/2014/main" id="{F0C2CF2F-7A05-48BE-963D-37783A444C61}"/>
            </a:ext>
          </a:extLst>
        </xdr:cNvPr>
        <xdr:cNvSpPr txBox="1"/>
      </xdr:nvSpPr>
      <xdr:spPr>
        <a:xfrm>
          <a:off x="10515600" y="1846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31114</xdr:rowOff>
    </xdr:from>
    <xdr:to>
      <xdr:col>50</xdr:col>
      <xdr:colOff>165100</xdr:colOff>
      <xdr:row>108</xdr:row>
      <xdr:rowOff>132714</xdr:rowOff>
    </xdr:to>
    <xdr:sp macro="" textlink="">
      <xdr:nvSpPr>
        <xdr:cNvPr id="476" name="楕円 475">
          <a:extLst>
            <a:ext uri="{FF2B5EF4-FFF2-40B4-BE49-F238E27FC236}">
              <a16:creationId xmlns:a16="http://schemas.microsoft.com/office/drawing/2014/main" id="{F76809AF-E15D-40EE-AEA4-8D6B0D5DE33B}"/>
            </a:ext>
          </a:extLst>
        </xdr:cNvPr>
        <xdr:cNvSpPr/>
      </xdr:nvSpPr>
      <xdr:spPr>
        <a:xfrm>
          <a:off x="9588500" y="185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80011</xdr:rowOff>
    </xdr:from>
    <xdr:to>
      <xdr:col>55</xdr:col>
      <xdr:colOff>0</xdr:colOff>
      <xdr:row>108</xdr:row>
      <xdr:rowOff>81914</xdr:rowOff>
    </xdr:to>
    <xdr:cxnSp macro="">
      <xdr:nvCxnSpPr>
        <xdr:cNvPr id="477" name="直線コネクタ 476">
          <a:extLst>
            <a:ext uri="{FF2B5EF4-FFF2-40B4-BE49-F238E27FC236}">
              <a16:creationId xmlns:a16="http://schemas.microsoft.com/office/drawing/2014/main" id="{BD1D1202-1A8E-4BE5-89BB-6ED4C2E8D796}"/>
            </a:ext>
          </a:extLst>
        </xdr:cNvPr>
        <xdr:cNvCxnSpPr/>
      </xdr:nvCxnSpPr>
      <xdr:spPr>
        <a:xfrm flipV="1">
          <a:off x="9639300" y="18596611"/>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33020</xdr:rowOff>
    </xdr:from>
    <xdr:to>
      <xdr:col>46</xdr:col>
      <xdr:colOff>38100</xdr:colOff>
      <xdr:row>108</xdr:row>
      <xdr:rowOff>134620</xdr:rowOff>
    </xdr:to>
    <xdr:sp macro="" textlink="">
      <xdr:nvSpPr>
        <xdr:cNvPr id="478" name="楕円 477">
          <a:extLst>
            <a:ext uri="{FF2B5EF4-FFF2-40B4-BE49-F238E27FC236}">
              <a16:creationId xmlns:a16="http://schemas.microsoft.com/office/drawing/2014/main" id="{3FDFF7E8-EFC8-4BEE-B9F6-438DA187A46A}"/>
            </a:ext>
          </a:extLst>
        </xdr:cNvPr>
        <xdr:cNvSpPr/>
      </xdr:nvSpPr>
      <xdr:spPr>
        <a:xfrm>
          <a:off x="8699500" y="185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81914</xdr:rowOff>
    </xdr:from>
    <xdr:to>
      <xdr:col>50</xdr:col>
      <xdr:colOff>114300</xdr:colOff>
      <xdr:row>108</xdr:row>
      <xdr:rowOff>83820</xdr:rowOff>
    </xdr:to>
    <xdr:cxnSp macro="">
      <xdr:nvCxnSpPr>
        <xdr:cNvPr id="479" name="直線コネクタ 478">
          <a:extLst>
            <a:ext uri="{FF2B5EF4-FFF2-40B4-BE49-F238E27FC236}">
              <a16:creationId xmlns:a16="http://schemas.microsoft.com/office/drawing/2014/main" id="{3B73AD2A-46CC-47DF-8E1F-352F2F288897}"/>
            </a:ext>
          </a:extLst>
        </xdr:cNvPr>
        <xdr:cNvCxnSpPr/>
      </xdr:nvCxnSpPr>
      <xdr:spPr>
        <a:xfrm flipV="1">
          <a:off x="8750300" y="185985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33020</xdr:rowOff>
    </xdr:from>
    <xdr:to>
      <xdr:col>41</xdr:col>
      <xdr:colOff>101600</xdr:colOff>
      <xdr:row>108</xdr:row>
      <xdr:rowOff>134620</xdr:rowOff>
    </xdr:to>
    <xdr:sp macro="" textlink="">
      <xdr:nvSpPr>
        <xdr:cNvPr id="480" name="楕円 479">
          <a:extLst>
            <a:ext uri="{FF2B5EF4-FFF2-40B4-BE49-F238E27FC236}">
              <a16:creationId xmlns:a16="http://schemas.microsoft.com/office/drawing/2014/main" id="{A19210D8-F1D1-47C8-9A2F-FB796248C6C9}"/>
            </a:ext>
          </a:extLst>
        </xdr:cNvPr>
        <xdr:cNvSpPr/>
      </xdr:nvSpPr>
      <xdr:spPr>
        <a:xfrm>
          <a:off x="7810500" y="185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83820</xdr:rowOff>
    </xdr:from>
    <xdr:to>
      <xdr:col>45</xdr:col>
      <xdr:colOff>177800</xdr:colOff>
      <xdr:row>108</xdr:row>
      <xdr:rowOff>83820</xdr:rowOff>
    </xdr:to>
    <xdr:cxnSp macro="">
      <xdr:nvCxnSpPr>
        <xdr:cNvPr id="481" name="直線コネクタ 480">
          <a:extLst>
            <a:ext uri="{FF2B5EF4-FFF2-40B4-BE49-F238E27FC236}">
              <a16:creationId xmlns:a16="http://schemas.microsoft.com/office/drawing/2014/main" id="{89D9A810-F9C4-40AE-966C-F5F706D71A6B}"/>
            </a:ext>
          </a:extLst>
        </xdr:cNvPr>
        <xdr:cNvCxnSpPr/>
      </xdr:nvCxnSpPr>
      <xdr:spPr>
        <a:xfrm>
          <a:off x="7861300" y="18600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34925</xdr:rowOff>
    </xdr:from>
    <xdr:to>
      <xdr:col>36</xdr:col>
      <xdr:colOff>165100</xdr:colOff>
      <xdr:row>108</xdr:row>
      <xdr:rowOff>136525</xdr:rowOff>
    </xdr:to>
    <xdr:sp macro="" textlink="">
      <xdr:nvSpPr>
        <xdr:cNvPr id="482" name="楕円 481">
          <a:extLst>
            <a:ext uri="{FF2B5EF4-FFF2-40B4-BE49-F238E27FC236}">
              <a16:creationId xmlns:a16="http://schemas.microsoft.com/office/drawing/2014/main" id="{4FA01DD7-229D-4FFB-B729-687C952A7A52}"/>
            </a:ext>
          </a:extLst>
        </xdr:cNvPr>
        <xdr:cNvSpPr/>
      </xdr:nvSpPr>
      <xdr:spPr>
        <a:xfrm>
          <a:off x="6921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83820</xdr:rowOff>
    </xdr:from>
    <xdr:to>
      <xdr:col>41</xdr:col>
      <xdr:colOff>50800</xdr:colOff>
      <xdr:row>108</xdr:row>
      <xdr:rowOff>85725</xdr:rowOff>
    </xdr:to>
    <xdr:cxnSp macro="">
      <xdr:nvCxnSpPr>
        <xdr:cNvPr id="483" name="直線コネクタ 482">
          <a:extLst>
            <a:ext uri="{FF2B5EF4-FFF2-40B4-BE49-F238E27FC236}">
              <a16:creationId xmlns:a16="http://schemas.microsoft.com/office/drawing/2014/main" id="{48618AF9-FB22-4573-9F60-25FF3158DB0F}"/>
            </a:ext>
          </a:extLst>
        </xdr:cNvPr>
        <xdr:cNvCxnSpPr/>
      </xdr:nvCxnSpPr>
      <xdr:spPr>
        <a:xfrm flipV="1">
          <a:off x="6972300" y="186004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8F5A0DE0-F891-48AD-BB37-9C7D5D76853E}"/>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67E0DEA0-06AF-42A3-AD0A-72F78EB58042}"/>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EABCDDAA-D4B0-4905-B8BB-49CD15FC84B8}"/>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78757</xdr:rowOff>
    </xdr:from>
    <xdr:ext cx="469744" cy="259045"/>
    <xdr:sp macro="" textlink="">
      <xdr:nvSpPr>
        <xdr:cNvPr id="487" name="n_4aveValue【市民会館】&#10;一人当たり面積">
          <a:extLst>
            <a:ext uri="{FF2B5EF4-FFF2-40B4-BE49-F238E27FC236}">
              <a16:creationId xmlns:a16="http://schemas.microsoft.com/office/drawing/2014/main" id="{A22EA99F-6F22-474A-802D-539A0A4C21F7}"/>
            </a:ext>
          </a:extLst>
        </xdr:cNvPr>
        <xdr:cNvSpPr txBox="1"/>
      </xdr:nvSpPr>
      <xdr:spPr>
        <a:xfrm>
          <a:off x="6737427" y="180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123841</xdr:rowOff>
    </xdr:from>
    <xdr:ext cx="469744" cy="259045"/>
    <xdr:sp macro="" textlink="">
      <xdr:nvSpPr>
        <xdr:cNvPr id="488" name="n_1mainValue【市民会館】&#10;一人当たり面積">
          <a:extLst>
            <a:ext uri="{FF2B5EF4-FFF2-40B4-BE49-F238E27FC236}">
              <a16:creationId xmlns:a16="http://schemas.microsoft.com/office/drawing/2014/main" id="{B8783AD3-537C-4756-88D4-79ADD3E5A928}"/>
            </a:ext>
          </a:extLst>
        </xdr:cNvPr>
        <xdr:cNvSpPr txBox="1"/>
      </xdr:nvSpPr>
      <xdr:spPr>
        <a:xfrm>
          <a:off x="9391727" y="1864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125747</xdr:rowOff>
    </xdr:from>
    <xdr:ext cx="469744" cy="259045"/>
    <xdr:sp macro="" textlink="">
      <xdr:nvSpPr>
        <xdr:cNvPr id="489" name="n_2mainValue【市民会館】&#10;一人当たり面積">
          <a:extLst>
            <a:ext uri="{FF2B5EF4-FFF2-40B4-BE49-F238E27FC236}">
              <a16:creationId xmlns:a16="http://schemas.microsoft.com/office/drawing/2014/main" id="{E7B7B6C0-943D-4117-93F3-A531CE32290D}"/>
            </a:ext>
          </a:extLst>
        </xdr:cNvPr>
        <xdr:cNvSpPr txBox="1"/>
      </xdr:nvSpPr>
      <xdr:spPr>
        <a:xfrm>
          <a:off x="8515427" y="186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125747</xdr:rowOff>
    </xdr:from>
    <xdr:ext cx="469744" cy="259045"/>
    <xdr:sp macro="" textlink="">
      <xdr:nvSpPr>
        <xdr:cNvPr id="490" name="n_3mainValue【市民会館】&#10;一人当たり面積">
          <a:extLst>
            <a:ext uri="{FF2B5EF4-FFF2-40B4-BE49-F238E27FC236}">
              <a16:creationId xmlns:a16="http://schemas.microsoft.com/office/drawing/2014/main" id="{2B1FBB7C-C35A-4D85-BCCA-4D77467E9C9F}"/>
            </a:ext>
          </a:extLst>
        </xdr:cNvPr>
        <xdr:cNvSpPr txBox="1"/>
      </xdr:nvSpPr>
      <xdr:spPr>
        <a:xfrm>
          <a:off x="7626427" y="186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127652</xdr:rowOff>
    </xdr:from>
    <xdr:ext cx="469744" cy="259045"/>
    <xdr:sp macro="" textlink="">
      <xdr:nvSpPr>
        <xdr:cNvPr id="491" name="n_4mainValue【市民会館】&#10;一人当たり面積">
          <a:extLst>
            <a:ext uri="{FF2B5EF4-FFF2-40B4-BE49-F238E27FC236}">
              <a16:creationId xmlns:a16="http://schemas.microsoft.com/office/drawing/2014/main" id="{5959E3AB-7753-45BA-9084-566F61EC3EE4}"/>
            </a:ext>
          </a:extLst>
        </xdr:cNvPr>
        <xdr:cNvSpPr txBox="1"/>
      </xdr:nvSpPr>
      <xdr:spPr>
        <a:xfrm>
          <a:off x="6737427" y="1864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E9C499EF-F900-46BF-BD47-E30804F173A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57776F6-2531-44A5-8382-6E1621D6889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27BBA6E3-8DE9-41B8-AA3F-BF9F15DF98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1533545F-B87A-4EB9-880B-EB7E8AD9FD8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67C70D24-3267-45C5-8AE8-532465905A9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E4C22D3-ED78-467F-B6D4-D9D3A6BAD43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F243E6DF-8EB5-4C99-AA26-50DDE0E2E99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AE22966-476D-478A-99AE-329156EE648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B164270-6826-46E3-8193-90464851661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DDF88336-083E-4BBB-A301-13FB78215AB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82A4D13D-29EF-4FF4-B701-F8C254C7B05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D0905068-8054-4C5C-B06C-9D50EEC0722C}"/>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1CF86E90-F445-43ED-AD4C-132BBC2140E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9AE29235-7F35-4D05-B999-FED73D239A8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447B429-87EE-4B8F-A60B-F43B70EA216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66821BE0-E733-4BCF-9A40-10360CD15D9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C212A4C9-D572-47CB-9A06-E79343B318F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3BD33527-1DB1-4486-A3C8-1578920F761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B82CC6F-7F63-46A7-8FA5-CF3B31A8FEE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D43E8D6C-1812-46D4-BD1F-D3919BBD846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BD0BA00E-4877-4A85-BC31-D07F3AE8BA6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A84E59D-B95F-4EEE-8B1C-EA1B88A2D3F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AE447A8F-0E43-4270-A9C7-409326C5AD1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9239A93A-C824-403B-9E4C-33685A10FB1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8A8FCCC-B724-405E-BD09-CC0DEF4F5E7D}"/>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10F44FD3-AE89-499C-A1FE-7B39F93348F4}"/>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9AF0BE93-1584-474F-9562-9A4DAB9EA31E}"/>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E0F252D1-A3B6-44FD-987A-368E60E009C7}"/>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607F41DA-8103-41DC-9D33-D3C320FB323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39B66E36-B04D-41B1-BB4A-0D173A52D932}"/>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3FC4F649-25EF-4477-8D35-82BF02CBFCC7}"/>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E63E4DDD-E154-4BFE-BCB6-951DD56ED468}"/>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5BFA7510-214E-4954-88AB-54664368ACC7}"/>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DD5D92F3-AA79-443A-836D-F5282768526C}"/>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26" name="フローチャート: 判断 525">
          <a:extLst>
            <a:ext uri="{FF2B5EF4-FFF2-40B4-BE49-F238E27FC236}">
              <a16:creationId xmlns:a16="http://schemas.microsoft.com/office/drawing/2014/main" id="{FF7E31A8-0107-464F-85CC-335D604604A8}"/>
            </a:ext>
          </a:extLst>
        </xdr:cNvPr>
        <xdr:cNvSpPr/>
      </xdr:nvSpPr>
      <xdr:spPr>
        <a:xfrm>
          <a:off x="12763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E1FA45A-764D-4627-8C9F-757C75B8A0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D783253-945E-4D5A-815A-82F04F7CC3A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0F0B1BC-3FF5-408E-82E5-F91541CE241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C5C1CD6-F7CE-4027-BFF2-431E946EB7E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E13C7A6-2936-4044-A25E-1DA09C737C6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17780</xdr:rowOff>
    </xdr:from>
    <xdr:to>
      <xdr:col>85</xdr:col>
      <xdr:colOff>177800</xdr:colOff>
      <xdr:row>39</xdr:row>
      <xdr:rowOff>119380</xdr:rowOff>
    </xdr:to>
    <xdr:sp macro="" textlink="">
      <xdr:nvSpPr>
        <xdr:cNvPr id="532" name="楕円 531">
          <a:extLst>
            <a:ext uri="{FF2B5EF4-FFF2-40B4-BE49-F238E27FC236}">
              <a16:creationId xmlns:a16="http://schemas.microsoft.com/office/drawing/2014/main" id="{C757D30E-704C-45F7-B4AA-A018F2C99CD5}"/>
            </a:ext>
          </a:extLst>
        </xdr:cNvPr>
        <xdr:cNvSpPr/>
      </xdr:nvSpPr>
      <xdr:spPr>
        <a:xfrm>
          <a:off x="16268700" y="670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167657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1252EE6-C719-4F8B-91A0-FDB6304217A7}"/>
            </a:ext>
          </a:extLst>
        </xdr:cNvPr>
        <xdr:cNvSpPr txBox="1"/>
      </xdr:nvSpPr>
      <xdr:spPr>
        <a:xfrm>
          <a:off x="16357600"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143510</xdr:rowOff>
    </xdr:from>
    <xdr:to>
      <xdr:col>81</xdr:col>
      <xdr:colOff>101600</xdr:colOff>
      <xdr:row>39</xdr:row>
      <xdr:rowOff>73660</xdr:rowOff>
    </xdr:to>
    <xdr:sp macro="" textlink="">
      <xdr:nvSpPr>
        <xdr:cNvPr id="534" name="楕円 533">
          <a:extLst>
            <a:ext uri="{FF2B5EF4-FFF2-40B4-BE49-F238E27FC236}">
              <a16:creationId xmlns:a16="http://schemas.microsoft.com/office/drawing/2014/main" id="{3BDF9604-DC9E-4E21-95AC-8CE05851C8FE}"/>
            </a:ext>
          </a:extLst>
        </xdr:cNvPr>
        <xdr:cNvSpPr/>
      </xdr:nvSpPr>
      <xdr:spPr>
        <a:xfrm>
          <a:off x="15430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22860</xdr:rowOff>
    </xdr:from>
    <xdr:to>
      <xdr:col>85</xdr:col>
      <xdr:colOff>127000</xdr:colOff>
      <xdr:row>39</xdr:row>
      <xdr:rowOff>68580</xdr:rowOff>
    </xdr:to>
    <xdr:cxnSp macro="">
      <xdr:nvCxnSpPr>
        <xdr:cNvPr id="535" name="直線コネクタ 534">
          <a:extLst>
            <a:ext uri="{FF2B5EF4-FFF2-40B4-BE49-F238E27FC236}">
              <a16:creationId xmlns:a16="http://schemas.microsoft.com/office/drawing/2014/main" id="{70AFECE8-66F4-4A85-830A-C0BE84E38CA8}"/>
            </a:ext>
          </a:extLst>
        </xdr:cNvPr>
        <xdr:cNvCxnSpPr/>
      </xdr:nvCxnSpPr>
      <xdr:spPr>
        <a:xfrm>
          <a:off x="15481300" y="670941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97790</xdr:rowOff>
    </xdr:from>
    <xdr:to>
      <xdr:col>76</xdr:col>
      <xdr:colOff>165100</xdr:colOff>
      <xdr:row>39</xdr:row>
      <xdr:rowOff>27940</xdr:rowOff>
    </xdr:to>
    <xdr:sp macro="" textlink="">
      <xdr:nvSpPr>
        <xdr:cNvPr id="536" name="楕円 535">
          <a:extLst>
            <a:ext uri="{FF2B5EF4-FFF2-40B4-BE49-F238E27FC236}">
              <a16:creationId xmlns:a16="http://schemas.microsoft.com/office/drawing/2014/main" id="{4813C76E-FEE5-412F-AAB1-8F69C413CB80}"/>
            </a:ext>
          </a:extLst>
        </xdr:cNvPr>
        <xdr:cNvSpPr/>
      </xdr:nvSpPr>
      <xdr:spPr>
        <a:xfrm>
          <a:off x="14541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148590</xdr:rowOff>
    </xdr:from>
    <xdr:to>
      <xdr:col>81</xdr:col>
      <xdr:colOff>50800</xdr:colOff>
      <xdr:row>39</xdr:row>
      <xdr:rowOff>22860</xdr:rowOff>
    </xdr:to>
    <xdr:cxnSp macro="">
      <xdr:nvCxnSpPr>
        <xdr:cNvPr id="537" name="直線コネクタ 536">
          <a:extLst>
            <a:ext uri="{FF2B5EF4-FFF2-40B4-BE49-F238E27FC236}">
              <a16:creationId xmlns:a16="http://schemas.microsoft.com/office/drawing/2014/main" id="{110C00B9-96BC-49A5-89A1-0C80C466DB28}"/>
            </a:ext>
          </a:extLst>
        </xdr:cNvPr>
        <xdr:cNvCxnSpPr/>
      </xdr:nvCxnSpPr>
      <xdr:spPr>
        <a:xfrm>
          <a:off x="14592300" y="66636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50165</xdr:rowOff>
    </xdr:from>
    <xdr:to>
      <xdr:col>72</xdr:col>
      <xdr:colOff>38100</xdr:colOff>
      <xdr:row>38</xdr:row>
      <xdr:rowOff>151765</xdr:rowOff>
    </xdr:to>
    <xdr:sp macro="" textlink="">
      <xdr:nvSpPr>
        <xdr:cNvPr id="538" name="楕円 537">
          <a:extLst>
            <a:ext uri="{FF2B5EF4-FFF2-40B4-BE49-F238E27FC236}">
              <a16:creationId xmlns:a16="http://schemas.microsoft.com/office/drawing/2014/main" id="{0BEFB4EE-4DB1-4464-AFDA-1CFCE12F42BD}"/>
            </a:ext>
          </a:extLst>
        </xdr:cNvPr>
        <xdr:cNvSpPr/>
      </xdr:nvSpPr>
      <xdr:spPr>
        <a:xfrm>
          <a:off x="13652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100965</xdr:rowOff>
    </xdr:from>
    <xdr:to>
      <xdr:col>76</xdr:col>
      <xdr:colOff>114300</xdr:colOff>
      <xdr:row>38</xdr:row>
      <xdr:rowOff>148590</xdr:rowOff>
    </xdr:to>
    <xdr:cxnSp macro="">
      <xdr:nvCxnSpPr>
        <xdr:cNvPr id="539" name="直線コネクタ 538">
          <a:extLst>
            <a:ext uri="{FF2B5EF4-FFF2-40B4-BE49-F238E27FC236}">
              <a16:creationId xmlns:a16="http://schemas.microsoft.com/office/drawing/2014/main" id="{B57428B5-2445-47A8-AEE2-E01CAF093BA2}"/>
            </a:ext>
          </a:extLst>
        </xdr:cNvPr>
        <xdr:cNvCxnSpPr/>
      </xdr:nvCxnSpPr>
      <xdr:spPr>
        <a:xfrm>
          <a:off x="13703300" y="66160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33020</xdr:rowOff>
    </xdr:from>
    <xdr:to>
      <xdr:col>67</xdr:col>
      <xdr:colOff>101600</xdr:colOff>
      <xdr:row>36</xdr:row>
      <xdr:rowOff>134620</xdr:rowOff>
    </xdr:to>
    <xdr:sp macro="" textlink="">
      <xdr:nvSpPr>
        <xdr:cNvPr id="540" name="楕円 539">
          <a:extLst>
            <a:ext uri="{FF2B5EF4-FFF2-40B4-BE49-F238E27FC236}">
              <a16:creationId xmlns:a16="http://schemas.microsoft.com/office/drawing/2014/main" id="{593F8F58-70E1-464F-99C9-AA6AE684FC5F}"/>
            </a:ext>
          </a:extLst>
        </xdr:cNvPr>
        <xdr:cNvSpPr/>
      </xdr:nvSpPr>
      <xdr:spPr>
        <a:xfrm>
          <a:off x="12763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83820</xdr:rowOff>
    </xdr:from>
    <xdr:to>
      <xdr:col>71</xdr:col>
      <xdr:colOff>177800</xdr:colOff>
      <xdr:row>38</xdr:row>
      <xdr:rowOff>100965</xdr:rowOff>
    </xdr:to>
    <xdr:cxnSp macro="">
      <xdr:nvCxnSpPr>
        <xdr:cNvPr id="541" name="直線コネクタ 540">
          <a:extLst>
            <a:ext uri="{FF2B5EF4-FFF2-40B4-BE49-F238E27FC236}">
              <a16:creationId xmlns:a16="http://schemas.microsoft.com/office/drawing/2014/main" id="{16C1D4F3-FC8C-4BBE-B727-2A1164DBEFD8}"/>
            </a:ext>
          </a:extLst>
        </xdr:cNvPr>
        <xdr:cNvCxnSpPr/>
      </xdr:nvCxnSpPr>
      <xdr:spPr>
        <a:xfrm>
          <a:off x="12814300" y="6256020"/>
          <a:ext cx="889000" cy="36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1129502A-FA22-4453-AA7F-E87894ACBA79}"/>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FDF41FBD-A8EC-44BE-A869-67291414EE7F}"/>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B1CC423B-D687-405B-985D-223A02219E4A}"/>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53357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4619F4F-4CF8-4AEF-91F3-549E52935C8D}"/>
            </a:ext>
          </a:extLst>
        </xdr:cNvPr>
        <xdr:cNvSpPr txBox="1"/>
      </xdr:nvSpPr>
      <xdr:spPr>
        <a:xfrm>
          <a:off x="12611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64787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2B0FDCCF-FA6B-47F9-B82D-AA3EBC5F5EE8}"/>
            </a:ext>
          </a:extLst>
        </xdr:cNvPr>
        <xdr:cNvSpPr txBox="1"/>
      </xdr:nvSpPr>
      <xdr:spPr>
        <a:xfrm>
          <a:off x="152660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19067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740B4EA1-4CF5-4E1E-8F7C-BA3551BFA6F7}"/>
            </a:ext>
          </a:extLst>
        </xdr:cNvPr>
        <xdr:cNvSpPr txBox="1"/>
      </xdr:nvSpPr>
      <xdr:spPr>
        <a:xfrm>
          <a:off x="14389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142892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ED449ACB-8D49-402E-808D-5944E6213768}"/>
            </a:ext>
          </a:extLst>
        </xdr:cNvPr>
        <xdr:cNvSpPr txBox="1"/>
      </xdr:nvSpPr>
      <xdr:spPr>
        <a:xfrm>
          <a:off x="13500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151147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6377BE30-CEE8-4B7F-9DB4-AF2DC6CAC9C2}"/>
            </a:ext>
          </a:extLst>
        </xdr:cNvPr>
        <xdr:cNvSpPr txBox="1"/>
      </xdr:nvSpPr>
      <xdr:spPr>
        <a:xfrm>
          <a:off x="12611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D6DD86F4-1032-4A61-8297-F840CB1D90C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D7EC4D1E-D2E1-4586-822A-15D90195A2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318D6B2B-2293-48A6-885F-3ACA7DC1B99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69A4B368-8E0B-4A9E-AB5E-92D5D41C919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163F2842-27D0-4711-B113-ECC45AC9B64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4BDBBB91-3B95-4EC1-89E2-CD7DE8460B4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73371FE7-FD38-4F3C-BFD4-FB4133825C5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C3924A4F-FD18-45B9-9AE2-1FF9401EF8C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9CA74164-0D81-4EE3-947D-607CE66DA94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3111EFAB-F113-4DBA-A38F-C1F215A4A30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CC46920F-23EB-4810-9BC5-7A5D6B39D0A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8580FE63-766F-4AD4-81A3-7FBDEAA4DAD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A62CC781-BF0A-4D53-BB94-CE1411094C7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C6E9DB82-2C7C-4319-95D8-C94F0BDB1A05}"/>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46ED481A-0E1C-4DAE-A4A9-579C505E865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C97294E-6D61-41A0-ADA6-E47F8644A44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97AB409-29AE-4F31-8958-0B32F073CFF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E1A3CDDD-3094-4FD5-84D4-F03410BFC7F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BDBCD483-7EAA-4388-88F7-A5A7F0A1D22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4FA5E695-9C34-4CD9-B6FE-E8350C70502D}"/>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2B75D5B-EF1A-4A92-9107-143E164DC0A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C51653BD-08C6-4EE1-893A-0D36E8988EA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1D4064E0-E966-4FC6-9CAE-1627B98819C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A0955DC1-1B2C-446C-AEF3-0A9EE6062E3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ED0206A8-3C07-4FD7-9150-2292B8389FA9}"/>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6B6AD0B1-739F-4FFF-9345-44F8BB563DC2}"/>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C5ABE9A-AC1F-4356-BD4D-6AA532AC4FD5}"/>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FCAA0AFB-5902-4961-AB52-B8DFAA282019}"/>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B9364568-366A-4133-8609-D04EF7360E9C}"/>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8452BDE3-6750-46F1-9A92-472224CC143A}"/>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28BE3DA7-9AE7-4454-9ACD-DCD5D2727EFF}"/>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64DF4420-FBD8-4273-A7C9-C40E4DECF5A3}"/>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4B5B2C16-0323-4F36-90F8-1837F4E1887E}"/>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121526</xdr:rowOff>
    </xdr:from>
    <xdr:to>
      <xdr:col>98</xdr:col>
      <xdr:colOff>38100</xdr:colOff>
      <xdr:row>40</xdr:row>
      <xdr:rowOff>51676</xdr:rowOff>
    </xdr:to>
    <xdr:sp macro="" textlink="">
      <xdr:nvSpPr>
        <xdr:cNvPr id="583" name="フローチャート: 判断 582">
          <a:extLst>
            <a:ext uri="{FF2B5EF4-FFF2-40B4-BE49-F238E27FC236}">
              <a16:creationId xmlns:a16="http://schemas.microsoft.com/office/drawing/2014/main" id="{BABF86BB-EECE-4E3C-8A5F-A5B9CF35163D}"/>
            </a:ext>
          </a:extLst>
        </xdr:cNvPr>
        <xdr:cNvSpPr/>
      </xdr:nvSpPr>
      <xdr:spPr>
        <a:xfrm>
          <a:off x="18605500" y="680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E034A31-0E0E-4FE6-BC6C-B2DDD11657A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13ECFEE-AFCF-4EF6-B6F8-A54FE41F8B4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A10DFB6-D81A-4614-92AC-8701FF32210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F82006B-CE21-4EBE-BF4A-693E4003222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02EAEFE-EF5F-4734-AD68-9E02A244F15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97303</xdr:rowOff>
    </xdr:from>
    <xdr:to>
      <xdr:col>116</xdr:col>
      <xdr:colOff>114300</xdr:colOff>
      <xdr:row>40</xdr:row>
      <xdr:rowOff>27453</xdr:rowOff>
    </xdr:to>
    <xdr:sp macro="" textlink="">
      <xdr:nvSpPr>
        <xdr:cNvPr id="589" name="楕円 588">
          <a:extLst>
            <a:ext uri="{FF2B5EF4-FFF2-40B4-BE49-F238E27FC236}">
              <a16:creationId xmlns:a16="http://schemas.microsoft.com/office/drawing/2014/main" id="{A6A1E649-E917-44BA-A7D0-52E5180C5876}"/>
            </a:ext>
          </a:extLst>
        </xdr:cNvPr>
        <xdr:cNvSpPr/>
      </xdr:nvSpPr>
      <xdr:spPr>
        <a:xfrm>
          <a:off x="22110700" y="678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75730</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FF05A432-114E-4BD1-9A56-28B7A9BDE193}"/>
            </a:ext>
          </a:extLst>
        </xdr:cNvPr>
        <xdr:cNvSpPr txBox="1"/>
      </xdr:nvSpPr>
      <xdr:spPr>
        <a:xfrm>
          <a:off x="22199600" y="6762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101447</xdr:rowOff>
    </xdr:from>
    <xdr:to>
      <xdr:col>112</xdr:col>
      <xdr:colOff>38100</xdr:colOff>
      <xdr:row>40</xdr:row>
      <xdr:rowOff>31597</xdr:rowOff>
    </xdr:to>
    <xdr:sp macro="" textlink="">
      <xdr:nvSpPr>
        <xdr:cNvPr id="591" name="楕円 590">
          <a:extLst>
            <a:ext uri="{FF2B5EF4-FFF2-40B4-BE49-F238E27FC236}">
              <a16:creationId xmlns:a16="http://schemas.microsoft.com/office/drawing/2014/main" id="{690AEA52-1D18-4771-BC18-545B52055454}"/>
            </a:ext>
          </a:extLst>
        </xdr:cNvPr>
        <xdr:cNvSpPr/>
      </xdr:nvSpPr>
      <xdr:spPr>
        <a:xfrm>
          <a:off x="21272500" y="678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148103</xdr:rowOff>
    </xdr:from>
    <xdr:to>
      <xdr:col>116</xdr:col>
      <xdr:colOff>63500</xdr:colOff>
      <xdr:row>39</xdr:row>
      <xdr:rowOff>152247</xdr:rowOff>
    </xdr:to>
    <xdr:cxnSp macro="">
      <xdr:nvCxnSpPr>
        <xdr:cNvPr id="592" name="直線コネクタ 591">
          <a:extLst>
            <a:ext uri="{FF2B5EF4-FFF2-40B4-BE49-F238E27FC236}">
              <a16:creationId xmlns:a16="http://schemas.microsoft.com/office/drawing/2014/main" id="{CFA6D0D2-D28E-4A30-8447-4791DA3269D5}"/>
            </a:ext>
          </a:extLst>
        </xdr:cNvPr>
        <xdr:cNvCxnSpPr/>
      </xdr:nvCxnSpPr>
      <xdr:spPr>
        <a:xfrm flipV="1">
          <a:off x="21323300" y="6834653"/>
          <a:ext cx="838200" cy="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116253</xdr:rowOff>
    </xdr:from>
    <xdr:to>
      <xdr:col>107</xdr:col>
      <xdr:colOff>101600</xdr:colOff>
      <xdr:row>40</xdr:row>
      <xdr:rowOff>46403</xdr:rowOff>
    </xdr:to>
    <xdr:sp macro="" textlink="">
      <xdr:nvSpPr>
        <xdr:cNvPr id="593" name="楕円 592">
          <a:extLst>
            <a:ext uri="{FF2B5EF4-FFF2-40B4-BE49-F238E27FC236}">
              <a16:creationId xmlns:a16="http://schemas.microsoft.com/office/drawing/2014/main" id="{DC763A03-35C2-41C1-AD94-89247E5812F7}"/>
            </a:ext>
          </a:extLst>
        </xdr:cNvPr>
        <xdr:cNvSpPr/>
      </xdr:nvSpPr>
      <xdr:spPr>
        <a:xfrm>
          <a:off x="20383500" y="680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152247</xdr:rowOff>
    </xdr:from>
    <xdr:to>
      <xdr:col>111</xdr:col>
      <xdr:colOff>177800</xdr:colOff>
      <xdr:row>39</xdr:row>
      <xdr:rowOff>167053</xdr:rowOff>
    </xdr:to>
    <xdr:cxnSp macro="">
      <xdr:nvCxnSpPr>
        <xdr:cNvPr id="594" name="直線コネクタ 593">
          <a:extLst>
            <a:ext uri="{FF2B5EF4-FFF2-40B4-BE49-F238E27FC236}">
              <a16:creationId xmlns:a16="http://schemas.microsoft.com/office/drawing/2014/main" id="{ABA33D85-7C8D-4D4D-95B4-666654650B8E}"/>
            </a:ext>
          </a:extLst>
        </xdr:cNvPr>
        <xdr:cNvCxnSpPr/>
      </xdr:nvCxnSpPr>
      <xdr:spPr>
        <a:xfrm flipV="1">
          <a:off x="20434300" y="6838797"/>
          <a:ext cx="889000" cy="14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131669</xdr:rowOff>
    </xdr:from>
    <xdr:to>
      <xdr:col>102</xdr:col>
      <xdr:colOff>165100</xdr:colOff>
      <xdr:row>40</xdr:row>
      <xdr:rowOff>61819</xdr:rowOff>
    </xdr:to>
    <xdr:sp macro="" textlink="">
      <xdr:nvSpPr>
        <xdr:cNvPr id="595" name="楕円 594">
          <a:extLst>
            <a:ext uri="{FF2B5EF4-FFF2-40B4-BE49-F238E27FC236}">
              <a16:creationId xmlns:a16="http://schemas.microsoft.com/office/drawing/2014/main" id="{BB369C15-F69D-4A59-9106-9C75C068846F}"/>
            </a:ext>
          </a:extLst>
        </xdr:cNvPr>
        <xdr:cNvSpPr/>
      </xdr:nvSpPr>
      <xdr:spPr>
        <a:xfrm>
          <a:off x="19494500" y="681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167053</xdr:rowOff>
    </xdr:from>
    <xdr:to>
      <xdr:col>107</xdr:col>
      <xdr:colOff>50800</xdr:colOff>
      <xdr:row>40</xdr:row>
      <xdr:rowOff>11019</xdr:rowOff>
    </xdr:to>
    <xdr:cxnSp macro="">
      <xdr:nvCxnSpPr>
        <xdr:cNvPr id="596" name="直線コネクタ 595">
          <a:extLst>
            <a:ext uri="{FF2B5EF4-FFF2-40B4-BE49-F238E27FC236}">
              <a16:creationId xmlns:a16="http://schemas.microsoft.com/office/drawing/2014/main" id="{3F667591-18BD-4917-BDB7-44E09016281C}"/>
            </a:ext>
          </a:extLst>
        </xdr:cNvPr>
        <xdr:cNvCxnSpPr/>
      </xdr:nvCxnSpPr>
      <xdr:spPr>
        <a:xfrm flipV="1">
          <a:off x="19545300" y="6853603"/>
          <a:ext cx="889000" cy="1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17997</xdr:rowOff>
    </xdr:from>
    <xdr:to>
      <xdr:col>98</xdr:col>
      <xdr:colOff>38100</xdr:colOff>
      <xdr:row>39</xdr:row>
      <xdr:rowOff>119597</xdr:rowOff>
    </xdr:to>
    <xdr:sp macro="" textlink="">
      <xdr:nvSpPr>
        <xdr:cNvPr id="597" name="楕円 596">
          <a:extLst>
            <a:ext uri="{FF2B5EF4-FFF2-40B4-BE49-F238E27FC236}">
              <a16:creationId xmlns:a16="http://schemas.microsoft.com/office/drawing/2014/main" id="{0DCABB6D-4C68-4B7B-9390-E9BFAA588A02}"/>
            </a:ext>
          </a:extLst>
        </xdr:cNvPr>
        <xdr:cNvSpPr/>
      </xdr:nvSpPr>
      <xdr:spPr>
        <a:xfrm>
          <a:off x="18605500" y="670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68797</xdr:rowOff>
    </xdr:from>
    <xdr:to>
      <xdr:col>102</xdr:col>
      <xdr:colOff>114300</xdr:colOff>
      <xdr:row>40</xdr:row>
      <xdr:rowOff>11019</xdr:rowOff>
    </xdr:to>
    <xdr:cxnSp macro="">
      <xdr:nvCxnSpPr>
        <xdr:cNvPr id="598" name="直線コネクタ 597">
          <a:extLst>
            <a:ext uri="{FF2B5EF4-FFF2-40B4-BE49-F238E27FC236}">
              <a16:creationId xmlns:a16="http://schemas.microsoft.com/office/drawing/2014/main" id="{68C62193-8421-4AED-9144-09E454B9AC2B}"/>
            </a:ext>
          </a:extLst>
        </xdr:cNvPr>
        <xdr:cNvCxnSpPr/>
      </xdr:nvCxnSpPr>
      <xdr:spPr>
        <a:xfrm>
          <a:off x="18656300" y="6755347"/>
          <a:ext cx="889000" cy="11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538E999B-7DF0-4CE4-891C-330BCB41C40F}"/>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D26779C-0776-484A-8F22-C0AECCA37E66}"/>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9F07D3DE-1756-49F9-A1EA-B453361EEE65}"/>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42803</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7A3AB1CB-8C7F-43C5-9F10-69DA8F586C6C}"/>
            </a:ext>
          </a:extLst>
        </xdr:cNvPr>
        <xdr:cNvSpPr txBox="1"/>
      </xdr:nvSpPr>
      <xdr:spPr>
        <a:xfrm>
          <a:off x="18389111" y="690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22724</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858A0EAA-28E8-4C65-961B-D00EC2B2653F}"/>
            </a:ext>
          </a:extLst>
        </xdr:cNvPr>
        <xdr:cNvSpPr txBox="1"/>
      </xdr:nvSpPr>
      <xdr:spPr>
        <a:xfrm>
          <a:off x="21011095" y="688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37530</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8C69AB68-56B6-4FEF-91F2-0AAFF0002C3E}"/>
            </a:ext>
          </a:extLst>
        </xdr:cNvPr>
        <xdr:cNvSpPr txBox="1"/>
      </xdr:nvSpPr>
      <xdr:spPr>
        <a:xfrm>
          <a:off x="20134795" y="6895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52946</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798FFA6A-7997-473B-8193-3427822E18A9}"/>
            </a:ext>
          </a:extLst>
        </xdr:cNvPr>
        <xdr:cNvSpPr txBox="1"/>
      </xdr:nvSpPr>
      <xdr:spPr>
        <a:xfrm>
          <a:off x="19278111" y="6910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136124</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80A8669E-889F-418D-AA98-F402413F1E91}"/>
            </a:ext>
          </a:extLst>
        </xdr:cNvPr>
        <xdr:cNvSpPr txBox="1"/>
      </xdr:nvSpPr>
      <xdr:spPr>
        <a:xfrm>
          <a:off x="18356795" y="6479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7E7200D3-55D3-4A9B-A7A2-BE31FCFDCC7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BC8277B-430B-43F1-A377-2F36D733DBF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7821192B-503F-4176-AA25-704A7659AFC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235AAE50-D1FA-4C51-BC71-C21AF9480DE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F25F0B7-4180-4C57-9F35-5517738FE7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147113E-A34D-494F-A5AA-24B12B6DB66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3CED2DD-E540-4472-9BD5-6EC62EC647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31715154-0F23-4B75-BACA-9A60DDA412F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01729538-6E3C-4ADE-9EA4-A773E877F6A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21D56426-43E1-49B6-A440-99288F7DBF7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60CEB168-D646-4231-B726-3EE461341A9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AAF80B09-9BBE-47BC-BFA7-D6CBE15415A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D2AFACBF-938F-4C7C-80F1-45601FFC4B9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48ABB378-13B3-4D0B-8F0D-81C08E330E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0ECF77F8-D5B8-4EE4-8DBB-5B2ABCAC34C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C8F1BF8F-2F4F-479A-B8BD-484E259EAFF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65A70C48-5152-4D5B-B52B-4D5391F8AF1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7F437A43-F9D8-4014-9D3D-2977BA7324B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6D0E6E7-DBB5-424B-8354-891B072AAA3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F98E2BD-5381-45A6-AF46-FB95FA66DD0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2AB75739-86D4-4450-A42A-FB218CAFA63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55CD81DD-9C06-4B71-B776-9B9B9E17C27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A686491D-55A0-4CC2-A990-11581D30825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28B11D9E-B0AB-4C48-80FC-AADB483988B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C48638AD-348C-4846-8134-64F83A6040C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5AB1E710-0767-4690-9DC3-B473A45AE91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883DFADE-847B-4BAD-9FA0-F4D18F7F581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B445A0BC-5940-475F-AA8B-9492A3C0942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FCEF2EE-2331-429D-ACD2-84DC4C2753E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562528DA-FC49-454C-9A37-9F16C8AB259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89C64B97-B8B8-431F-874F-CDE8E78EBB4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BF1E2B27-1F54-43B7-A68F-45CDB8082B9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D25EDBAA-0EF7-491A-8C3B-C552E15AD76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8ABAE8F-D5FE-472A-9412-23F780F3AE3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EE3029CB-2615-44B1-A115-469B02E2193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8DCE0D93-9800-4FB6-8F6F-C66F1511E28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AF830675-1D3D-4872-B8D7-EBE378A7789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BAF3EB25-3E8B-477E-868B-F6219BCA3AF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1CDF1605-DA78-4E13-90B2-A5C925E54E4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E643B616-AC6E-4EC3-9D63-D845001A78C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F5EA7B77-49EB-4E6B-991E-BCEDFB7C0782}"/>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0118AA73-413C-41AE-ADF8-5C98A610FDF2}"/>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A4BDF310-2079-499E-AC35-8232D8EF486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1BA58282-2A1D-4137-98B5-08CF1B4C9EF3}"/>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1" name="直線コネクタ 650">
          <a:extLst>
            <a:ext uri="{FF2B5EF4-FFF2-40B4-BE49-F238E27FC236}">
              <a16:creationId xmlns:a16="http://schemas.microsoft.com/office/drawing/2014/main" id="{3357B676-6BF4-4C3D-8BE4-6A590F1469BF}"/>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40970C67-15A3-4020-8524-BBCD8C809F79}"/>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3" name="フローチャート: 判断 652">
          <a:extLst>
            <a:ext uri="{FF2B5EF4-FFF2-40B4-BE49-F238E27FC236}">
              <a16:creationId xmlns:a16="http://schemas.microsoft.com/office/drawing/2014/main" id="{994C9AA7-925A-4FDF-B5CD-FA430C6FB01A}"/>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4" name="フローチャート: 判断 653">
          <a:extLst>
            <a:ext uri="{FF2B5EF4-FFF2-40B4-BE49-F238E27FC236}">
              <a16:creationId xmlns:a16="http://schemas.microsoft.com/office/drawing/2014/main" id="{50FA5850-9678-489F-AF00-F516CDDEE355}"/>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5" name="フローチャート: 判断 654">
          <a:extLst>
            <a:ext uri="{FF2B5EF4-FFF2-40B4-BE49-F238E27FC236}">
              <a16:creationId xmlns:a16="http://schemas.microsoft.com/office/drawing/2014/main" id="{F4DAA504-F748-437E-ACD1-13E3B951CEE7}"/>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6" name="フローチャート: 判断 655">
          <a:extLst>
            <a:ext uri="{FF2B5EF4-FFF2-40B4-BE49-F238E27FC236}">
              <a16:creationId xmlns:a16="http://schemas.microsoft.com/office/drawing/2014/main" id="{630F4BCB-98A5-4DB1-9698-0366776497DE}"/>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657" name="フローチャート: 判断 656">
          <a:extLst>
            <a:ext uri="{FF2B5EF4-FFF2-40B4-BE49-F238E27FC236}">
              <a16:creationId xmlns:a16="http://schemas.microsoft.com/office/drawing/2014/main" id="{B26664D8-624C-4D64-AC66-5A2ABBA11324}"/>
            </a:ext>
          </a:extLst>
        </xdr:cNvPr>
        <xdr:cNvSpPr/>
      </xdr:nvSpPr>
      <xdr:spPr>
        <a:xfrm>
          <a:off x="12763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520A2FA-295C-493F-97C5-C6B8E4EF579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E8C2245C-96CC-45C1-B903-701F233B1A7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26193A25-683A-4F72-AEE9-8F3C3A47C43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909230B-639E-4AA8-9AF6-978683A2776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C4D8AD1-7CC4-4FAF-A626-FF26EB181B5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63500</xdr:rowOff>
    </xdr:from>
    <xdr:to>
      <xdr:col>85</xdr:col>
      <xdr:colOff>177800</xdr:colOff>
      <xdr:row>83</xdr:row>
      <xdr:rowOff>165100</xdr:rowOff>
    </xdr:to>
    <xdr:sp macro="" textlink="">
      <xdr:nvSpPr>
        <xdr:cNvPr id="663" name="楕円 662">
          <a:extLst>
            <a:ext uri="{FF2B5EF4-FFF2-40B4-BE49-F238E27FC236}">
              <a16:creationId xmlns:a16="http://schemas.microsoft.com/office/drawing/2014/main" id="{EB8D182D-7C05-49AB-AB2A-18C9B24426A9}"/>
            </a:ext>
          </a:extLst>
        </xdr:cNvPr>
        <xdr:cNvSpPr/>
      </xdr:nvSpPr>
      <xdr:spPr>
        <a:xfrm>
          <a:off x="162687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41927</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A5AE43F4-6758-4E78-8EC5-D7CDBE334289}"/>
            </a:ext>
          </a:extLst>
        </xdr:cNvPr>
        <xdr:cNvSpPr txBox="1"/>
      </xdr:nvSpPr>
      <xdr:spPr>
        <a:xfrm>
          <a:off x="16357600"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636</xdr:rowOff>
    </xdr:from>
    <xdr:to>
      <xdr:col>81</xdr:col>
      <xdr:colOff>101600</xdr:colOff>
      <xdr:row>83</xdr:row>
      <xdr:rowOff>102236</xdr:rowOff>
    </xdr:to>
    <xdr:sp macro="" textlink="">
      <xdr:nvSpPr>
        <xdr:cNvPr id="665" name="楕円 664">
          <a:extLst>
            <a:ext uri="{FF2B5EF4-FFF2-40B4-BE49-F238E27FC236}">
              <a16:creationId xmlns:a16="http://schemas.microsoft.com/office/drawing/2014/main" id="{EB1A5C47-031A-4B95-919B-22E137ADF4E5}"/>
            </a:ext>
          </a:extLst>
        </xdr:cNvPr>
        <xdr:cNvSpPr/>
      </xdr:nvSpPr>
      <xdr:spPr>
        <a:xfrm>
          <a:off x="15430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51436</xdr:rowOff>
    </xdr:from>
    <xdr:to>
      <xdr:col>85</xdr:col>
      <xdr:colOff>127000</xdr:colOff>
      <xdr:row>83</xdr:row>
      <xdr:rowOff>114300</xdr:rowOff>
    </xdr:to>
    <xdr:cxnSp macro="">
      <xdr:nvCxnSpPr>
        <xdr:cNvPr id="666" name="直線コネクタ 665">
          <a:extLst>
            <a:ext uri="{FF2B5EF4-FFF2-40B4-BE49-F238E27FC236}">
              <a16:creationId xmlns:a16="http://schemas.microsoft.com/office/drawing/2014/main" id="{F8A800C8-DEED-4A20-AB10-5F76EE965F21}"/>
            </a:ext>
          </a:extLst>
        </xdr:cNvPr>
        <xdr:cNvCxnSpPr/>
      </xdr:nvCxnSpPr>
      <xdr:spPr>
        <a:xfrm>
          <a:off x="15481300" y="14281786"/>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122555</xdr:rowOff>
    </xdr:from>
    <xdr:to>
      <xdr:col>76</xdr:col>
      <xdr:colOff>165100</xdr:colOff>
      <xdr:row>83</xdr:row>
      <xdr:rowOff>52705</xdr:rowOff>
    </xdr:to>
    <xdr:sp macro="" textlink="">
      <xdr:nvSpPr>
        <xdr:cNvPr id="667" name="楕円 666">
          <a:extLst>
            <a:ext uri="{FF2B5EF4-FFF2-40B4-BE49-F238E27FC236}">
              <a16:creationId xmlns:a16="http://schemas.microsoft.com/office/drawing/2014/main" id="{CB9214A4-91FD-4B86-AF3B-7976E83B6D1E}"/>
            </a:ext>
          </a:extLst>
        </xdr:cNvPr>
        <xdr:cNvSpPr/>
      </xdr:nvSpPr>
      <xdr:spPr>
        <a:xfrm>
          <a:off x="14541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1905</xdr:rowOff>
    </xdr:from>
    <xdr:to>
      <xdr:col>81</xdr:col>
      <xdr:colOff>50800</xdr:colOff>
      <xdr:row>83</xdr:row>
      <xdr:rowOff>51436</xdr:rowOff>
    </xdr:to>
    <xdr:cxnSp macro="">
      <xdr:nvCxnSpPr>
        <xdr:cNvPr id="668" name="直線コネクタ 667">
          <a:extLst>
            <a:ext uri="{FF2B5EF4-FFF2-40B4-BE49-F238E27FC236}">
              <a16:creationId xmlns:a16="http://schemas.microsoft.com/office/drawing/2014/main" id="{3BCC5111-B673-4453-8C7D-F38F8804631F}"/>
            </a:ext>
          </a:extLst>
        </xdr:cNvPr>
        <xdr:cNvCxnSpPr/>
      </xdr:nvCxnSpPr>
      <xdr:spPr>
        <a:xfrm>
          <a:off x="14592300" y="142322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73025</xdr:rowOff>
    </xdr:from>
    <xdr:to>
      <xdr:col>72</xdr:col>
      <xdr:colOff>38100</xdr:colOff>
      <xdr:row>83</xdr:row>
      <xdr:rowOff>3175</xdr:rowOff>
    </xdr:to>
    <xdr:sp macro="" textlink="">
      <xdr:nvSpPr>
        <xdr:cNvPr id="669" name="楕円 668">
          <a:extLst>
            <a:ext uri="{FF2B5EF4-FFF2-40B4-BE49-F238E27FC236}">
              <a16:creationId xmlns:a16="http://schemas.microsoft.com/office/drawing/2014/main" id="{B3630E78-70B9-4164-A33E-3449C5EE42CC}"/>
            </a:ext>
          </a:extLst>
        </xdr:cNvPr>
        <xdr:cNvSpPr/>
      </xdr:nvSpPr>
      <xdr:spPr>
        <a:xfrm>
          <a:off x="136525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123825</xdr:rowOff>
    </xdr:from>
    <xdr:to>
      <xdr:col>76</xdr:col>
      <xdr:colOff>114300</xdr:colOff>
      <xdr:row>83</xdr:row>
      <xdr:rowOff>1905</xdr:rowOff>
    </xdr:to>
    <xdr:cxnSp macro="">
      <xdr:nvCxnSpPr>
        <xdr:cNvPr id="670" name="直線コネクタ 669">
          <a:extLst>
            <a:ext uri="{FF2B5EF4-FFF2-40B4-BE49-F238E27FC236}">
              <a16:creationId xmlns:a16="http://schemas.microsoft.com/office/drawing/2014/main" id="{78CA1893-DF42-46EB-9241-C10000B96FA4}"/>
            </a:ext>
          </a:extLst>
        </xdr:cNvPr>
        <xdr:cNvCxnSpPr/>
      </xdr:nvCxnSpPr>
      <xdr:spPr>
        <a:xfrm>
          <a:off x="13703300" y="1418272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164464</xdr:rowOff>
    </xdr:from>
    <xdr:to>
      <xdr:col>67</xdr:col>
      <xdr:colOff>101600</xdr:colOff>
      <xdr:row>83</xdr:row>
      <xdr:rowOff>94614</xdr:rowOff>
    </xdr:to>
    <xdr:sp macro="" textlink="">
      <xdr:nvSpPr>
        <xdr:cNvPr id="671" name="楕円 670">
          <a:extLst>
            <a:ext uri="{FF2B5EF4-FFF2-40B4-BE49-F238E27FC236}">
              <a16:creationId xmlns:a16="http://schemas.microsoft.com/office/drawing/2014/main" id="{301269E2-2332-47E9-B99A-20D53B1541F6}"/>
            </a:ext>
          </a:extLst>
        </xdr:cNvPr>
        <xdr:cNvSpPr/>
      </xdr:nvSpPr>
      <xdr:spPr>
        <a:xfrm>
          <a:off x="12763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123825</xdr:rowOff>
    </xdr:from>
    <xdr:to>
      <xdr:col>71</xdr:col>
      <xdr:colOff>177800</xdr:colOff>
      <xdr:row>83</xdr:row>
      <xdr:rowOff>43814</xdr:rowOff>
    </xdr:to>
    <xdr:cxnSp macro="">
      <xdr:nvCxnSpPr>
        <xdr:cNvPr id="672" name="直線コネクタ 671">
          <a:extLst>
            <a:ext uri="{FF2B5EF4-FFF2-40B4-BE49-F238E27FC236}">
              <a16:creationId xmlns:a16="http://schemas.microsoft.com/office/drawing/2014/main" id="{327461D3-FB83-419F-A049-0906A9D0EC6B}"/>
            </a:ext>
          </a:extLst>
        </xdr:cNvPr>
        <xdr:cNvCxnSpPr/>
      </xdr:nvCxnSpPr>
      <xdr:spPr>
        <a:xfrm flipV="1">
          <a:off x="12814300" y="14182725"/>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3" name="n_1aveValue【消防施設】&#10;有形固定資産減価償却率">
          <a:extLst>
            <a:ext uri="{FF2B5EF4-FFF2-40B4-BE49-F238E27FC236}">
              <a16:creationId xmlns:a16="http://schemas.microsoft.com/office/drawing/2014/main" id="{052D975F-ABA8-4AC2-B615-CE285158D946}"/>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4" name="n_2aveValue【消防施設】&#10;有形固定資産減価償却率">
          <a:extLst>
            <a:ext uri="{FF2B5EF4-FFF2-40B4-BE49-F238E27FC236}">
              <a16:creationId xmlns:a16="http://schemas.microsoft.com/office/drawing/2014/main" id="{E957BCD4-F180-4AAE-873B-85A9DB05C02F}"/>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5" name="n_3aveValue【消防施設】&#10;有形固定資産減価償却率">
          <a:extLst>
            <a:ext uri="{FF2B5EF4-FFF2-40B4-BE49-F238E27FC236}">
              <a16:creationId xmlns:a16="http://schemas.microsoft.com/office/drawing/2014/main" id="{B9FCFD6D-10B7-4401-BA01-DDECDDFA396B}"/>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114952</xdr:rowOff>
    </xdr:from>
    <xdr:ext cx="405111" cy="259045"/>
    <xdr:sp macro="" textlink="">
      <xdr:nvSpPr>
        <xdr:cNvPr id="676" name="n_4aveValue【消防施設】&#10;有形固定資産減価償却率">
          <a:extLst>
            <a:ext uri="{FF2B5EF4-FFF2-40B4-BE49-F238E27FC236}">
              <a16:creationId xmlns:a16="http://schemas.microsoft.com/office/drawing/2014/main" id="{000FA080-56F5-4921-B572-26B1788BABFE}"/>
            </a:ext>
          </a:extLst>
        </xdr:cNvPr>
        <xdr:cNvSpPr txBox="1"/>
      </xdr:nvSpPr>
      <xdr:spPr>
        <a:xfrm>
          <a:off x="12611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93363</xdr:rowOff>
    </xdr:from>
    <xdr:ext cx="405111" cy="259045"/>
    <xdr:sp macro="" textlink="">
      <xdr:nvSpPr>
        <xdr:cNvPr id="677" name="n_1mainValue【消防施設】&#10;有形固定資産減価償却率">
          <a:extLst>
            <a:ext uri="{FF2B5EF4-FFF2-40B4-BE49-F238E27FC236}">
              <a16:creationId xmlns:a16="http://schemas.microsoft.com/office/drawing/2014/main" id="{8D6EEACD-2CDF-4A85-8EA9-4DA7FAF5904B}"/>
            </a:ext>
          </a:extLst>
        </xdr:cNvPr>
        <xdr:cNvSpPr txBox="1"/>
      </xdr:nvSpPr>
      <xdr:spPr>
        <a:xfrm>
          <a:off x="152660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43832</xdr:rowOff>
    </xdr:from>
    <xdr:ext cx="405111" cy="259045"/>
    <xdr:sp macro="" textlink="">
      <xdr:nvSpPr>
        <xdr:cNvPr id="678" name="n_2mainValue【消防施設】&#10;有形固定資産減価償却率">
          <a:extLst>
            <a:ext uri="{FF2B5EF4-FFF2-40B4-BE49-F238E27FC236}">
              <a16:creationId xmlns:a16="http://schemas.microsoft.com/office/drawing/2014/main" id="{749B815C-1955-4301-9DE3-0532CA560A9C}"/>
            </a:ext>
          </a:extLst>
        </xdr:cNvPr>
        <xdr:cNvSpPr txBox="1"/>
      </xdr:nvSpPr>
      <xdr:spPr>
        <a:xfrm>
          <a:off x="143897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165752</xdr:rowOff>
    </xdr:from>
    <xdr:ext cx="405111" cy="259045"/>
    <xdr:sp macro="" textlink="">
      <xdr:nvSpPr>
        <xdr:cNvPr id="679" name="n_3mainValue【消防施設】&#10;有形固定資産減価償却率">
          <a:extLst>
            <a:ext uri="{FF2B5EF4-FFF2-40B4-BE49-F238E27FC236}">
              <a16:creationId xmlns:a16="http://schemas.microsoft.com/office/drawing/2014/main" id="{B653A3E9-0166-4F66-9088-2A179D7DB020}"/>
            </a:ext>
          </a:extLst>
        </xdr:cNvPr>
        <xdr:cNvSpPr txBox="1"/>
      </xdr:nvSpPr>
      <xdr:spPr>
        <a:xfrm>
          <a:off x="13500744"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85741</xdr:rowOff>
    </xdr:from>
    <xdr:ext cx="405111" cy="259045"/>
    <xdr:sp macro="" textlink="">
      <xdr:nvSpPr>
        <xdr:cNvPr id="680" name="n_4mainValue【消防施設】&#10;有形固定資産減価償却率">
          <a:extLst>
            <a:ext uri="{FF2B5EF4-FFF2-40B4-BE49-F238E27FC236}">
              <a16:creationId xmlns:a16="http://schemas.microsoft.com/office/drawing/2014/main" id="{FE35DDAF-69FB-4697-AD19-A7C667A3786C}"/>
            </a:ext>
          </a:extLst>
        </xdr:cNvPr>
        <xdr:cNvSpPr txBox="1"/>
      </xdr:nvSpPr>
      <xdr:spPr>
        <a:xfrm>
          <a:off x="12611744"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51BD8018-525F-447F-9DB1-E5B795E4276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A6D15931-83E7-46D6-8CF2-716716DF7C0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BEC33304-B2BC-46CE-9BBC-EDC10DA1032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E910FB21-86F5-427D-BC95-1D6097BD82F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F66E57E0-A7E9-483A-BE09-68F2729978C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30D182C8-AAB8-4EC4-ACE8-18F0D68DE72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A20E0712-044A-45E3-9894-DEB41DE27D4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41D4861A-9597-4DD0-88A3-8ED530146A6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65B9807F-00BB-4688-8859-BC8DB3E35A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224FCFF6-5DD8-4D1F-B78F-9C2B27571C3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25A5A12A-8C6E-4F22-A8B4-5C6CEBCD7A2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F539222E-241E-4F21-856A-7A088A6B0B9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ED86F447-DF45-4B88-8AC5-891159D9D93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388EA268-6602-4978-8223-4017AFA05CDC}"/>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4AEE1470-5797-4BF8-8F23-9A29E2EB191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4631EBB0-1C63-407A-8408-CCF21FE52C3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6036F667-D23D-4A7C-A614-3EF367BD0DB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FE833489-86C3-40F6-AB3E-61C9FF4F248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D0DEE925-FFE7-4732-B468-0E4DA9C3E0A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C2030E8B-B5F5-41EA-AEDC-68043B2A820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43F97276-BE81-4642-9742-9F2EC6CEFE3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28D8A0AB-57DE-4D7F-A894-BA03343DF27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BFAF7AD-148C-402E-A472-63714E3E4B8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C1404276-5AB4-48F2-98A5-D125D313D62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948B4575-A040-47FA-B0DF-69B72E6ABA0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6" name="直線コネクタ 705">
          <a:extLst>
            <a:ext uri="{FF2B5EF4-FFF2-40B4-BE49-F238E27FC236}">
              <a16:creationId xmlns:a16="http://schemas.microsoft.com/office/drawing/2014/main" id="{15617C72-112B-4052-ACBC-AC7F1912DB0F}"/>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7" name="【消防施設】&#10;一人当たり面積最小値テキスト">
          <a:extLst>
            <a:ext uri="{FF2B5EF4-FFF2-40B4-BE49-F238E27FC236}">
              <a16:creationId xmlns:a16="http://schemas.microsoft.com/office/drawing/2014/main" id="{DC08C4FF-49B9-457D-B134-2E0F6B955B6A}"/>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8" name="直線コネクタ 707">
          <a:extLst>
            <a:ext uri="{FF2B5EF4-FFF2-40B4-BE49-F238E27FC236}">
              <a16:creationId xmlns:a16="http://schemas.microsoft.com/office/drawing/2014/main" id="{0986DC67-8582-4E55-B750-7CACF238C82A}"/>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9" name="【消防施設】&#10;一人当たり面積最大値テキスト">
          <a:extLst>
            <a:ext uri="{FF2B5EF4-FFF2-40B4-BE49-F238E27FC236}">
              <a16:creationId xmlns:a16="http://schemas.microsoft.com/office/drawing/2014/main" id="{B65DDE30-A1D6-4100-82FF-7266E3C4F369}"/>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0" name="直線コネクタ 709">
          <a:extLst>
            <a:ext uri="{FF2B5EF4-FFF2-40B4-BE49-F238E27FC236}">
              <a16:creationId xmlns:a16="http://schemas.microsoft.com/office/drawing/2014/main" id="{5E96E7E5-96A9-476F-980D-8FA691624AFD}"/>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1" name="【消防施設】&#10;一人当たり面積平均値テキスト">
          <a:extLst>
            <a:ext uri="{FF2B5EF4-FFF2-40B4-BE49-F238E27FC236}">
              <a16:creationId xmlns:a16="http://schemas.microsoft.com/office/drawing/2014/main" id="{4CC62991-0330-4976-B156-B672B6AB09BF}"/>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2" name="フローチャート: 判断 711">
          <a:extLst>
            <a:ext uri="{FF2B5EF4-FFF2-40B4-BE49-F238E27FC236}">
              <a16:creationId xmlns:a16="http://schemas.microsoft.com/office/drawing/2014/main" id="{B0F517AC-FECF-478C-BDB1-49BB8953CA78}"/>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3" name="フローチャート: 判断 712">
          <a:extLst>
            <a:ext uri="{FF2B5EF4-FFF2-40B4-BE49-F238E27FC236}">
              <a16:creationId xmlns:a16="http://schemas.microsoft.com/office/drawing/2014/main" id="{2521A5B4-1AD5-4E46-865D-112456E3226A}"/>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4" name="フローチャート: 判断 713">
          <a:extLst>
            <a:ext uri="{FF2B5EF4-FFF2-40B4-BE49-F238E27FC236}">
              <a16:creationId xmlns:a16="http://schemas.microsoft.com/office/drawing/2014/main" id="{C0825CA7-9CA7-4C2E-9FB5-7AA31B46AE54}"/>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5" name="フローチャート: 判断 714">
          <a:extLst>
            <a:ext uri="{FF2B5EF4-FFF2-40B4-BE49-F238E27FC236}">
              <a16:creationId xmlns:a16="http://schemas.microsoft.com/office/drawing/2014/main" id="{AB08FE26-DAC7-4AE4-AC79-734380F1729A}"/>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716" name="フローチャート: 判断 715">
          <a:extLst>
            <a:ext uri="{FF2B5EF4-FFF2-40B4-BE49-F238E27FC236}">
              <a16:creationId xmlns:a16="http://schemas.microsoft.com/office/drawing/2014/main" id="{40DD8E8E-B8BC-41AD-A271-E06BE4622D6E}"/>
            </a:ext>
          </a:extLst>
        </xdr:cNvPr>
        <xdr:cNvSpPr/>
      </xdr:nvSpPr>
      <xdr:spPr>
        <a:xfrm>
          <a:off x="18605500" y="1455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3F70D42-4B54-47E8-8883-8FBA287CD2F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8BFCD7A-CDCD-45D4-8206-7F328CF1792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2795FBD8-80EC-4D2D-A23B-007464C50B8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10F05B2-DE2D-4ACC-AAE3-53088A690C8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AD027D5-586A-4E2F-8881-03C978369B0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722" name="楕円 721">
          <a:extLst>
            <a:ext uri="{FF2B5EF4-FFF2-40B4-BE49-F238E27FC236}">
              <a16:creationId xmlns:a16="http://schemas.microsoft.com/office/drawing/2014/main" id="{B00FFE8F-D0DA-4E10-84D8-8CBDAFF69B04}"/>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723" name="【消防施設】&#10;一人当たり面積該当値テキスト">
          <a:extLst>
            <a:ext uri="{FF2B5EF4-FFF2-40B4-BE49-F238E27FC236}">
              <a16:creationId xmlns:a16="http://schemas.microsoft.com/office/drawing/2014/main" id="{0BC1F3AA-03C0-4AC3-BA70-C2DE40459F95}"/>
            </a:ext>
          </a:extLst>
        </xdr:cNvPr>
        <xdr:cNvSpPr txBox="1"/>
      </xdr:nvSpPr>
      <xdr:spPr>
        <a:xfrm>
          <a:off x="22199600" y="1462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140788</xdr:rowOff>
    </xdr:from>
    <xdr:to>
      <xdr:col>112</xdr:col>
      <xdr:colOff>38100</xdr:colOff>
      <xdr:row>86</xdr:row>
      <xdr:rowOff>70938</xdr:rowOff>
    </xdr:to>
    <xdr:sp macro="" textlink="">
      <xdr:nvSpPr>
        <xdr:cNvPr id="724" name="楕円 723">
          <a:extLst>
            <a:ext uri="{FF2B5EF4-FFF2-40B4-BE49-F238E27FC236}">
              <a16:creationId xmlns:a16="http://schemas.microsoft.com/office/drawing/2014/main" id="{84AA9CBB-41BE-46C1-9BA4-0649E789C07E}"/>
            </a:ext>
          </a:extLst>
        </xdr:cNvPr>
        <xdr:cNvSpPr/>
      </xdr:nvSpPr>
      <xdr:spPr>
        <a:xfrm>
          <a:off x="21272500" y="14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20138</xdr:rowOff>
    </xdr:to>
    <xdr:cxnSp macro="">
      <xdr:nvCxnSpPr>
        <xdr:cNvPr id="725" name="直線コネクタ 724">
          <a:extLst>
            <a:ext uri="{FF2B5EF4-FFF2-40B4-BE49-F238E27FC236}">
              <a16:creationId xmlns:a16="http://schemas.microsoft.com/office/drawing/2014/main" id="{BEB81127-7703-4522-8209-E64DE1495594}"/>
            </a:ext>
          </a:extLst>
        </xdr:cNvPr>
        <xdr:cNvCxnSpPr/>
      </xdr:nvCxnSpPr>
      <xdr:spPr>
        <a:xfrm flipV="1">
          <a:off x="21323300" y="14759939"/>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144055</xdr:rowOff>
    </xdr:from>
    <xdr:to>
      <xdr:col>107</xdr:col>
      <xdr:colOff>101600</xdr:colOff>
      <xdr:row>86</xdr:row>
      <xdr:rowOff>74205</xdr:rowOff>
    </xdr:to>
    <xdr:sp macro="" textlink="">
      <xdr:nvSpPr>
        <xdr:cNvPr id="726" name="楕円 725">
          <a:extLst>
            <a:ext uri="{FF2B5EF4-FFF2-40B4-BE49-F238E27FC236}">
              <a16:creationId xmlns:a16="http://schemas.microsoft.com/office/drawing/2014/main" id="{386905F6-C4C4-41C9-8199-DA381517B4BB}"/>
            </a:ext>
          </a:extLst>
        </xdr:cNvPr>
        <xdr:cNvSpPr/>
      </xdr:nvSpPr>
      <xdr:spPr>
        <a:xfrm>
          <a:off x="20383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20138</xdr:rowOff>
    </xdr:from>
    <xdr:to>
      <xdr:col>111</xdr:col>
      <xdr:colOff>177800</xdr:colOff>
      <xdr:row>86</xdr:row>
      <xdr:rowOff>23405</xdr:rowOff>
    </xdr:to>
    <xdr:cxnSp macro="">
      <xdr:nvCxnSpPr>
        <xdr:cNvPr id="727" name="直線コネクタ 726">
          <a:extLst>
            <a:ext uri="{FF2B5EF4-FFF2-40B4-BE49-F238E27FC236}">
              <a16:creationId xmlns:a16="http://schemas.microsoft.com/office/drawing/2014/main" id="{211670F7-467E-4A09-A592-E560EC555866}"/>
            </a:ext>
          </a:extLst>
        </xdr:cNvPr>
        <xdr:cNvCxnSpPr/>
      </xdr:nvCxnSpPr>
      <xdr:spPr>
        <a:xfrm flipV="1">
          <a:off x="20434300" y="1476483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145687</xdr:rowOff>
    </xdr:from>
    <xdr:to>
      <xdr:col>102</xdr:col>
      <xdr:colOff>165100</xdr:colOff>
      <xdr:row>86</xdr:row>
      <xdr:rowOff>75837</xdr:rowOff>
    </xdr:to>
    <xdr:sp macro="" textlink="">
      <xdr:nvSpPr>
        <xdr:cNvPr id="728" name="楕円 727">
          <a:extLst>
            <a:ext uri="{FF2B5EF4-FFF2-40B4-BE49-F238E27FC236}">
              <a16:creationId xmlns:a16="http://schemas.microsoft.com/office/drawing/2014/main" id="{7F907048-1BCD-4607-A0B8-AA4165243253}"/>
            </a:ext>
          </a:extLst>
        </xdr:cNvPr>
        <xdr:cNvSpPr/>
      </xdr:nvSpPr>
      <xdr:spPr>
        <a:xfrm>
          <a:off x="19494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23405</xdr:rowOff>
    </xdr:from>
    <xdr:to>
      <xdr:col>107</xdr:col>
      <xdr:colOff>50800</xdr:colOff>
      <xdr:row>86</xdr:row>
      <xdr:rowOff>25037</xdr:rowOff>
    </xdr:to>
    <xdr:cxnSp macro="">
      <xdr:nvCxnSpPr>
        <xdr:cNvPr id="729" name="直線コネクタ 728">
          <a:extLst>
            <a:ext uri="{FF2B5EF4-FFF2-40B4-BE49-F238E27FC236}">
              <a16:creationId xmlns:a16="http://schemas.microsoft.com/office/drawing/2014/main" id="{0EE26A0A-A02C-4376-A3E1-C718C1FEFD90}"/>
            </a:ext>
          </a:extLst>
        </xdr:cNvPr>
        <xdr:cNvCxnSpPr/>
      </xdr:nvCxnSpPr>
      <xdr:spPr>
        <a:xfrm flipV="1">
          <a:off x="19545300" y="14768105"/>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157118</xdr:rowOff>
    </xdr:from>
    <xdr:to>
      <xdr:col>98</xdr:col>
      <xdr:colOff>38100</xdr:colOff>
      <xdr:row>86</xdr:row>
      <xdr:rowOff>87268</xdr:rowOff>
    </xdr:to>
    <xdr:sp macro="" textlink="">
      <xdr:nvSpPr>
        <xdr:cNvPr id="730" name="楕円 729">
          <a:extLst>
            <a:ext uri="{FF2B5EF4-FFF2-40B4-BE49-F238E27FC236}">
              <a16:creationId xmlns:a16="http://schemas.microsoft.com/office/drawing/2014/main" id="{AC6431EF-2AD3-4B76-9D52-FDEEB322C58F}"/>
            </a:ext>
          </a:extLst>
        </xdr:cNvPr>
        <xdr:cNvSpPr/>
      </xdr:nvSpPr>
      <xdr:spPr>
        <a:xfrm>
          <a:off x="18605500" y="1473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25037</xdr:rowOff>
    </xdr:from>
    <xdr:to>
      <xdr:col>102</xdr:col>
      <xdr:colOff>114300</xdr:colOff>
      <xdr:row>86</xdr:row>
      <xdr:rowOff>36468</xdr:rowOff>
    </xdr:to>
    <xdr:cxnSp macro="">
      <xdr:nvCxnSpPr>
        <xdr:cNvPr id="731" name="直線コネクタ 730">
          <a:extLst>
            <a:ext uri="{FF2B5EF4-FFF2-40B4-BE49-F238E27FC236}">
              <a16:creationId xmlns:a16="http://schemas.microsoft.com/office/drawing/2014/main" id="{D7228EE9-4B79-43A3-90D0-2BA747DD1717}"/>
            </a:ext>
          </a:extLst>
        </xdr:cNvPr>
        <xdr:cNvCxnSpPr/>
      </xdr:nvCxnSpPr>
      <xdr:spPr>
        <a:xfrm flipV="1">
          <a:off x="18656300" y="14769737"/>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2" name="n_1aveValue【消防施設】&#10;一人当たり面積">
          <a:extLst>
            <a:ext uri="{FF2B5EF4-FFF2-40B4-BE49-F238E27FC236}">
              <a16:creationId xmlns:a16="http://schemas.microsoft.com/office/drawing/2014/main" id="{C12749C9-05B0-4E85-9242-83275356942A}"/>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3" name="n_2aveValue【消防施設】&#10;一人当たり面積">
          <a:extLst>
            <a:ext uri="{FF2B5EF4-FFF2-40B4-BE49-F238E27FC236}">
              <a16:creationId xmlns:a16="http://schemas.microsoft.com/office/drawing/2014/main" id="{8F63DB00-3436-4955-B140-B42E7CEAD4BC}"/>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4" name="n_3aveValue【消防施設】&#10;一人当たり面積">
          <a:extLst>
            <a:ext uri="{FF2B5EF4-FFF2-40B4-BE49-F238E27FC236}">
              <a16:creationId xmlns:a16="http://schemas.microsoft.com/office/drawing/2014/main" id="{643E1A62-2851-40CD-992E-57B62B40047C}"/>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735" name="n_4aveValue【消防施設】&#10;一人当たり面積">
          <a:extLst>
            <a:ext uri="{FF2B5EF4-FFF2-40B4-BE49-F238E27FC236}">
              <a16:creationId xmlns:a16="http://schemas.microsoft.com/office/drawing/2014/main" id="{D221FA3A-EF36-4196-8019-880F4EEC761F}"/>
            </a:ext>
          </a:extLst>
        </xdr:cNvPr>
        <xdr:cNvSpPr txBox="1"/>
      </xdr:nvSpPr>
      <xdr:spPr>
        <a:xfrm>
          <a:off x="18421427" y="1432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62065</xdr:rowOff>
    </xdr:from>
    <xdr:ext cx="469744" cy="259045"/>
    <xdr:sp macro="" textlink="">
      <xdr:nvSpPr>
        <xdr:cNvPr id="736" name="n_1mainValue【消防施設】&#10;一人当たり面積">
          <a:extLst>
            <a:ext uri="{FF2B5EF4-FFF2-40B4-BE49-F238E27FC236}">
              <a16:creationId xmlns:a16="http://schemas.microsoft.com/office/drawing/2014/main" id="{058C6DB0-0CEC-4276-BC00-DC969FD34D20}"/>
            </a:ext>
          </a:extLst>
        </xdr:cNvPr>
        <xdr:cNvSpPr txBox="1"/>
      </xdr:nvSpPr>
      <xdr:spPr>
        <a:xfrm>
          <a:off x="21075727" y="1480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65332</xdr:rowOff>
    </xdr:from>
    <xdr:ext cx="469744" cy="259045"/>
    <xdr:sp macro="" textlink="">
      <xdr:nvSpPr>
        <xdr:cNvPr id="737" name="n_2mainValue【消防施設】&#10;一人当たり面積">
          <a:extLst>
            <a:ext uri="{FF2B5EF4-FFF2-40B4-BE49-F238E27FC236}">
              <a16:creationId xmlns:a16="http://schemas.microsoft.com/office/drawing/2014/main" id="{003DE50E-487B-4415-85D2-2DEAF26842A6}"/>
            </a:ext>
          </a:extLst>
        </xdr:cNvPr>
        <xdr:cNvSpPr txBox="1"/>
      </xdr:nvSpPr>
      <xdr:spPr>
        <a:xfrm>
          <a:off x="201994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66964</xdr:rowOff>
    </xdr:from>
    <xdr:ext cx="469744" cy="259045"/>
    <xdr:sp macro="" textlink="">
      <xdr:nvSpPr>
        <xdr:cNvPr id="738" name="n_3mainValue【消防施設】&#10;一人当たり面積">
          <a:extLst>
            <a:ext uri="{FF2B5EF4-FFF2-40B4-BE49-F238E27FC236}">
              <a16:creationId xmlns:a16="http://schemas.microsoft.com/office/drawing/2014/main" id="{37CBB621-C645-4E91-9E50-5FB9BC7FD69D}"/>
            </a:ext>
          </a:extLst>
        </xdr:cNvPr>
        <xdr:cNvSpPr txBox="1"/>
      </xdr:nvSpPr>
      <xdr:spPr>
        <a:xfrm>
          <a:off x="193104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78395</xdr:rowOff>
    </xdr:from>
    <xdr:ext cx="469744" cy="259045"/>
    <xdr:sp macro="" textlink="">
      <xdr:nvSpPr>
        <xdr:cNvPr id="739" name="n_4mainValue【消防施設】&#10;一人当たり面積">
          <a:extLst>
            <a:ext uri="{FF2B5EF4-FFF2-40B4-BE49-F238E27FC236}">
              <a16:creationId xmlns:a16="http://schemas.microsoft.com/office/drawing/2014/main" id="{F0376FD4-5226-43F5-8442-FFB1B8BCDD2E}"/>
            </a:ext>
          </a:extLst>
        </xdr:cNvPr>
        <xdr:cNvSpPr txBox="1"/>
      </xdr:nvSpPr>
      <xdr:spPr>
        <a:xfrm>
          <a:off x="18421427" y="1482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74447FC-EFA1-4345-9F31-872A73D7E3E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4B832D48-CAC0-43C1-8981-66E4A4807AF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CAE9FCB8-CED6-472B-B0A5-48B3178FFA5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75A9F7C5-E789-4F22-94D5-C4F5714D11B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44D0C237-5B0F-4FF2-9D09-8D80B820E92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273A1551-901E-4671-B735-3ADBDF6D03F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7E3678AB-050A-41C5-B769-CBCD6DC7810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E2BBF79A-966A-4E89-8610-A1825DA694D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F1311A71-D41C-4EAF-9E6B-AD2E3243C65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F4860129-5F02-45F5-AEA0-1C0B6D027A1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B362C099-9237-4A59-A90D-DD2F316A700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816BA553-953F-4F4F-8A6C-26758ABFB41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7F994C7E-D749-4DFD-82D1-F4BC88C27C7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DF1F040A-E6A7-4FD1-A051-CB1A45EBD77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1668C793-ED2E-4329-A44B-300D9D13768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E754E5F0-8C16-4E28-95F0-0FA06B9755B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569FA772-2B97-45A7-BA85-4D50E8D827C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B056CDB0-D21A-47AF-92B8-FC1E090CF22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C9615022-4D9C-4BD7-997D-2968D7AD175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52C28BCB-B5A5-45EC-916D-92A082BA828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DE968D69-230C-4D90-A660-4872D2C3F60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04428FEE-B378-4706-864B-6E6BB5C5539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1E311844-7165-4D47-BDAE-AA039F0A23F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9EE7258B-0D2C-4BEF-96C4-16EBCD617B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B593EC8A-6B63-47B2-90A5-88F7BEB0808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F9F4E070-694F-4329-BD75-B60C4BA7CAFE}"/>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1E5335C4-B0BB-4CBA-A003-2B98875B014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790E35C8-D9AE-4CA8-9825-CD12470F2E5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8" name="【庁舎】&#10;有形固定資産減価償却率最大値テキスト">
          <a:extLst>
            <a:ext uri="{FF2B5EF4-FFF2-40B4-BE49-F238E27FC236}">
              <a16:creationId xmlns:a16="http://schemas.microsoft.com/office/drawing/2014/main" id="{5D82869B-2788-4B7C-998F-73E544937B36}"/>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9" name="直線コネクタ 768">
          <a:extLst>
            <a:ext uri="{FF2B5EF4-FFF2-40B4-BE49-F238E27FC236}">
              <a16:creationId xmlns:a16="http://schemas.microsoft.com/office/drawing/2014/main" id="{9A54C078-EA01-47F0-8330-B354609D7CCE}"/>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0" name="【庁舎】&#10;有形固定資産減価償却率平均値テキスト">
          <a:extLst>
            <a:ext uri="{FF2B5EF4-FFF2-40B4-BE49-F238E27FC236}">
              <a16:creationId xmlns:a16="http://schemas.microsoft.com/office/drawing/2014/main" id="{34B7DC77-02B2-42F5-A018-9ED07C74D8DD}"/>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1" name="フローチャート: 判断 770">
          <a:extLst>
            <a:ext uri="{FF2B5EF4-FFF2-40B4-BE49-F238E27FC236}">
              <a16:creationId xmlns:a16="http://schemas.microsoft.com/office/drawing/2014/main" id="{DB30EB58-96D2-4173-BD98-CBDF6CCEEA94}"/>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2" name="フローチャート: 判断 771">
          <a:extLst>
            <a:ext uri="{FF2B5EF4-FFF2-40B4-BE49-F238E27FC236}">
              <a16:creationId xmlns:a16="http://schemas.microsoft.com/office/drawing/2014/main" id="{B5E46881-1AC1-4419-BF45-C194A4F6D408}"/>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3" name="フローチャート: 判断 772">
          <a:extLst>
            <a:ext uri="{FF2B5EF4-FFF2-40B4-BE49-F238E27FC236}">
              <a16:creationId xmlns:a16="http://schemas.microsoft.com/office/drawing/2014/main" id="{9C8A58EA-C647-466D-8DCE-836462FD7B05}"/>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4" name="フローチャート: 判断 773">
          <a:extLst>
            <a:ext uri="{FF2B5EF4-FFF2-40B4-BE49-F238E27FC236}">
              <a16:creationId xmlns:a16="http://schemas.microsoft.com/office/drawing/2014/main" id="{231462F3-32ED-4C72-A535-6F520957C9E5}"/>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775" name="フローチャート: 判断 774">
          <a:extLst>
            <a:ext uri="{FF2B5EF4-FFF2-40B4-BE49-F238E27FC236}">
              <a16:creationId xmlns:a16="http://schemas.microsoft.com/office/drawing/2014/main" id="{54E31D82-ED94-41D3-AB0C-9A6FC73EBF65}"/>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B454046-3294-454E-AF7D-744B8DD3D0C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9B76498-AC43-41DE-8A3E-FE45E8EE73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A10928B-A59A-4364-BC17-C75964BC29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9E74BB-F442-4386-B802-F56E51B981D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6917620-F250-4134-AC63-7E8D698EFCA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56424</xdr:rowOff>
    </xdr:from>
    <xdr:to>
      <xdr:col>85</xdr:col>
      <xdr:colOff>177800</xdr:colOff>
      <xdr:row>105</xdr:row>
      <xdr:rowOff>158024</xdr:rowOff>
    </xdr:to>
    <xdr:sp macro="" textlink="">
      <xdr:nvSpPr>
        <xdr:cNvPr id="781" name="楕円 780">
          <a:extLst>
            <a:ext uri="{FF2B5EF4-FFF2-40B4-BE49-F238E27FC236}">
              <a16:creationId xmlns:a16="http://schemas.microsoft.com/office/drawing/2014/main" id="{DE7503E3-3190-44C0-8382-7B653D6EA7CD}"/>
            </a:ext>
          </a:extLst>
        </xdr:cNvPr>
        <xdr:cNvSpPr/>
      </xdr:nvSpPr>
      <xdr:spPr>
        <a:xfrm>
          <a:off x="162687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34851</xdr:rowOff>
    </xdr:from>
    <xdr:ext cx="405111" cy="259045"/>
    <xdr:sp macro="" textlink="">
      <xdr:nvSpPr>
        <xdr:cNvPr id="782" name="【庁舎】&#10;有形固定資産減価償却率該当値テキスト">
          <a:extLst>
            <a:ext uri="{FF2B5EF4-FFF2-40B4-BE49-F238E27FC236}">
              <a16:creationId xmlns:a16="http://schemas.microsoft.com/office/drawing/2014/main" id="{AE66BEEE-CF05-417A-AA9B-FEC3828CE3C0}"/>
            </a:ext>
          </a:extLst>
        </xdr:cNvPr>
        <xdr:cNvSpPr txBox="1"/>
      </xdr:nvSpPr>
      <xdr:spPr>
        <a:xfrm>
          <a:off x="16357600" y="1803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54792</xdr:rowOff>
    </xdr:from>
    <xdr:to>
      <xdr:col>81</xdr:col>
      <xdr:colOff>101600</xdr:colOff>
      <xdr:row>105</xdr:row>
      <xdr:rowOff>156392</xdr:rowOff>
    </xdr:to>
    <xdr:sp macro="" textlink="">
      <xdr:nvSpPr>
        <xdr:cNvPr id="783" name="楕円 782">
          <a:extLst>
            <a:ext uri="{FF2B5EF4-FFF2-40B4-BE49-F238E27FC236}">
              <a16:creationId xmlns:a16="http://schemas.microsoft.com/office/drawing/2014/main" id="{433DEF05-6470-4E93-A6E8-13DB6E277B2E}"/>
            </a:ext>
          </a:extLst>
        </xdr:cNvPr>
        <xdr:cNvSpPr/>
      </xdr:nvSpPr>
      <xdr:spPr>
        <a:xfrm>
          <a:off x="15430500" y="1805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105592</xdr:rowOff>
    </xdr:from>
    <xdr:to>
      <xdr:col>85</xdr:col>
      <xdr:colOff>127000</xdr:colOff>
      <xdr:row>105</xdr:row>
      <xdr:rowOff>107224</xdr:rowOff>
    </xdr:to>
    <xdr:cxnSp macro="">
      <xdr:nvCxnSpPr>
        <xdr:cNvPr id="784" name="直線コネクタ 783">
          <a:extLst>
            <a:ext uri="{FF2B5EF4-FFF2-40B4-BE49-F238E27FC236}">
              <a16:creationId xmlns:a16="http://schemas.microsoft.com/office/drawing/2014/main" id="{1368BC59-075C-4497-815F-A0C9DF79FE6C}"/>
            </a:ext>
          </a:extLst>
        </xdr:cNvPr>
        <xdr:cNvCxnSpPr/>
      </xdr:nvCxnSpPr>
      <xdr:spPr>
        <a:xfrm>
          <a:off x="15481300" y="18107842"/>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66221</xdr:rowOff>
    </xdr:from>
    <xdr:to>
      <xdr:col>76</xdr:col>
      <xdr:colOff>165100</xdr:colOff>
      <xdr:row>105</xdr:row>
      <xdr:rowOff>167821</xdr:rowOff>
    </xdr:to>
    <xdr:sp macro="" textlink="">
      <xdr:nvSpPr>
        <xdr:cNvPr id="785" name="楕円 784">
          <a:extLst>
            <a:ext uri="{FF2B5EF4-FFF2-40B4-BE49-F238E27FC236}">
              <a16:creationId xmlns:a16="http://schemas.microsoft.com/office/drawing/2014/main" id="{EB34A89F-7D19-42BA-819F-3B0490917A93}"/>
            </a:ext>
          </a:extLst>
        </xdr:cNvPr>
        <xdr:cNvSpPr/>
      </xdr:nvSpPr>
      <xdr:spPr>
        <a:xfrm>
          <a:off x="14541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105592</xdr:rowOff>
    </xdr:from>
    <xdr:to>
      <xdr:col>81</xdr:col>
      <xdr:colOff>50800</xdr:colOff>
      <xdr:row>105</xdr:row>
      <xdr:rowOff>117021</xdr:rowOff>
    </xdr:to>
    <xdr:cxnSp macro="">
      <xdr:nvCxnSpPr>
        <xdr:cNvPr id="786" name="直線コネクタ 785">
          <a:extLst>
            <a:ext uri="{FF2B5EF4-FFF2-40B4-BE49-F238E27FC236}">
              <a16:creationId xmlns:a16="http://schemas.microsoft.com/office/drawing/2014/main" id="{AC5D6860-0286-4403-80F3-06169C8A9D26}"/>
            </a:ext>
          </a:extLst>
        </xdr:cNvPr>
        <xdr:cNvCxnSpPr/>
      </xdr:nvCxnSpPr>
      <xdr:spPr>
        <a:xfrm flipV="1">
          <a:off x="14592300" y="1810784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36830</xdr:rowOff>
    </xdr:from>
    <xdr:to>
      <xdr:col>72</xdr:col>
      <xdr:colOff>38100</xdr:colOff>
      <xdr:row>105</xdr:row>
      <xdr:rowOff>138430</xdr:rowOff>
    </xdr:to>
    <xdr:sp macro="" textlink="">
      <xdr:nvSpPr>
        <xdr:cNvPr id="787" name="楕円 786">
          <a:extLst>
            <a:ext uri="{FF2B5EF4-FFF2-40B4-BE49-F238E27FC236}">
              <a16:creationId xmlns:a16="http://schemas.microsoft.com/office/drawing/2014/main" id="{BA3BC474-8D61-414D-B517-B8926ED560B5}"/>
            </a:ext>
          </a:extLst>
        </xdr:cNvPr>
        <xdr:cNvSpPr/>
      </xdr:nvSpPr>
      <xdr:spPr>
        <a:xfrm>
          <a:off x="13652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87630</xdr:rowOff>
    </xdr:from>
    <xdr:to>
      <xdr:col>76</xdr:col>
      <xdr:colOff>114300</xdr:colOff>
      <xdr:row>105</xdr:row>
      <xdr:rowOff>117021</xdr:rowOff>
    </xdr:to>
    <xdr:cxnSp macro="">
      <xdr:nvCxnSpPr>
        <xdr:cNvPr id="788" name="直線コネクタ 787">
          <a:extLst>
            <a:ext uri="{FF2B5EF4-FFF2-40B4-BE49-F238E27FC236}">
              <a16:creationId xmlns:a16="http://schemas.microsoft.com/office/drawing/2014/main" id="{CFEC7350-C6F2-493C-86A8-F5DC916D8BBB}"/>
            </a:ext>
          </a:extLst>
        </xdr:cNvPr>
        <xdr:cNvCxnSpPr/>
      </xdr:nvCxnSpPr>
      <xdr:spPr>
        <a:xfrm>
          <a:off x="13703300" y="1808988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164193</xdr:rowOff>
    </xdr:from>
    <xdr:to>
      <xdr:col>67</xdr:col>
      <xdr:colOff>101600</xdr:colOff>
      <xdr:row>105</xdr:row>
      <xdr:rowOff>94343</xdr:rowOff>
    </xdr:to>
    <xdr:sp macro="" textlink="">
      <xdr:nvSpPr>
        <xdr:cNvPr id="789" name="楕円 788">
          <a:extLst>
            <a:ext uri="{FF2B5EF4-FFF2-40B4-BE49-F238E27FC236}">
              <a16:creationId xmlns:a16="http://schemas.microsoft.com/office/drawing/2014/main" id="{4E39ADAB-6803-4CB5-BEF2-75050F177EC1}"/>
            </a:ext>
          </a:extLst>
        </xdr:cNvPr>
        <xdr:cNvSpPr/>
      </xdr:nvSpPr>
      <xdr:spPr>
        <a:xfrm>
          <a:off x="12763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43543</xdr:rowOff>
    </xdr:from>
    <xdr:to>
      <xdr:col>71</xdr:col>
      <xdr:colOff>177800</xdr:colOff>
      <xdr:row>105</xdr:row>
      <xdr:rowOff>87630</xdr:rowOff>
    </xdr:to>
    <xdr:cxnSp macro="">
      <xdr:nvCxnSpPr>
        <xdr:cNvPr id="790" name="直線コネクタ 789">
          <a:extLst>
            <a:ext uri="{FF2B5EF4-FFF2-40B4-BE49-F238E27FC236}">
              <a16:creationId xmlns:a16="http://schemas.microsoft.com/office/drawing/2014/main" id="{D68760B6-C280-4915-9A67-3D624F7EBB57}"/>
            </a:ext>
          </a:extLst>
        </xdr:cNvPr>
        <xdr:cNvCxnSpPr/>
      </xdr:nvCxnSpPr>
      <xdr:spPr>
        <a:xfrm>
          <a:off x="12814300" y="1804579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1" name="n_1aveValue【庁舎】&#10;有形固定資産減価償却率">
          <a:extLst>
            <a:ext uri="{FF2B5EF4-FFF2-40B4-BE49-F238E27FC236}">
              <a16:creationId xmlns:a16="http://schemas.microsoft.com/office/drawing/2014/main" id="{E1C224B2-29CB-4207-B363-2219EF3D9236}"/>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2" name="n_2aveValue【庁舎】&#10;有形固定資産減価償却率">
          <a:extLst>
            <a:ext uri="{FF2B5EF4-FFF2-40B4-BE49-F238E27FC236}">
              <a16:creationId xmlns:a16="http://schemas.microsoft.com/office/drawing/2014/main" id="{001E873F-24AA-436F-87E6-07175572B459}"/>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3" name="n_3aveValue【庁舎】&#10;有形固定資産減価償却率">
          <a:extLst>
            <a:ext uri="{FF2B5EF4-FFF2-40B4-BE49-F238E27FC236}">
              <a16:creationId xmlns:a16="http://schemas.microsoft.com/office/drawing/2014/main" id="{3C720A57-6A6C-4C09-AF58-A552226072CB}"/>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794" name="n_4aveValue【庁舎】&#10;有形固定資産減価償却率">
          <a:extLst>
            <a:ext uri="{FF2B5EF4-FFF2-40B4-BE49-F238E27FC236}">
              <a16:creationId xmlns:a16="http://schemas.microsoft.com/office/drawing/2014/main" id="{27A49346-E40A-48B7-B5A6-F79234448BE7}"/>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147519</xdr:rowOff>
    </xdr:from>
    <xdr:ext cx="405111" cy="259045"/>
    <xdr:sp macro="" textlink="">
      <xdr:nvSpPr>
        <xdr:cNvPr id="795" name="n_1mainValue【庁舎】&#10;有形固定資産減価償却率">
          <a:extLst>
            <a:ext uri="{FF2B5EF4-FFF2-40B4-BE49-F238E27FC236}">
              <a16:creationId xmlns:a16="http://schemas.microsoft.com/office/drawing/2014/main" id="{0159AFA5-6FBA-43E7-9DEE-89762BC8464D}"/>
            </a:ext>
          </a:extLst>
        </xdr:cNvPr>
        <xdr:cNvSpPr txBox="1"/>
      </xdr:nvSpPr>
      <xdr:spPr>
        <a:xfrm>
          <a:off x="15266044" y="1814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158948</xdr:rowOff>
    </xdr:from>
    <xdr:ext cx="405111" cy="259045"/>
    <xdr:sp macro="" textlink="">
      <xdr:nvSpPr>
        <xdr:cNvPr id="796" name="n_2mainValue【庁舎】&#10;有形固定資産減価償却率">
          <a:extLst>
            <a:ext uri="{FF2B5EF4-FFF2-40B4-BE49-F238E27FC236}">
              <a16:creationId xmlns:a16="http://schemas.microsoft.com/office/drawing/2014/main" id="{38DC7CC3-3513-452F-A099-02A437C4C803}"/>
            </a:ext>
          </a:extLst>
        </xdr:cNvPr>
        <xdr:cNvSpPr txBox="1"/>
      </xdr:nvSpPr>
      <xdr:spPr>
        <a:xfrm>
          <a:off x="14389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129557</xdr:rowOff>
    </xdr:from>
    <xdr:ext cx="405111" cy="259045"/>
    <xdr:sp macro="" textlink="">
      <xdr:nvSpPr>
        <xdr:cNvPr id="797" name="n_3mainValue【庁舎】&#10;有形固定資産減価償却率">
          <a:extLst>
            <a:ext uri="{FF2B5EF4-FFF2-40B4-BE49-F238E27FC236}">
              <a16:creationId xmlns:a16="http://schemas.microsoft.com/office/drawing/2014/main" id="{8EB9A1B5-CA48-440A-893C-9134782BE8F9}"/>
            </a:ext>
          </a:extLst>
        </xdr:cNvPr>
        <xdr:cNvSpPr txBox="1"/>
      </xdr:nvSpPr>
      <xdr:spPr>
        <a:xfrm>
          <a:off x="13500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85470</xdr:rowOff>
    </xdr:from>
    <xdr:ext cx="405111" cy="259045"/>
    <xdr:sp macro="" textlink="">
      <xdr:nvSpPr>
        <xdr:cNvPr id="798" name="n_4mainValue【庁舎】&#10;有形固定資産減価償却率">
          <a:extLst>
            <a:ext uri="{FF2B5EF4-FFF2-40B4-BE49-F238E27FC236}">
              <a16:creationId xmlns:a16="http://schemas.microsoft.com/office/drawing/2014/main" id="{295EACE4-1A62-4759-A416-AC311C907EE0}"/>
            </a:ext>
          </a:extLst>
        </xdr:cNvPr>
        <xdr:cNvSpPr txBox="1"/>
      </xdr:nvSpPr>
      <xdr:spPr>
        <a:xfrm>
          <a:off x="12611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80EB70B0-0ED4-4A2A-8400-C870727CBC5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F57B5BB9-9962-40B7-80E6-28B062D63FE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2683B38F-37E5-4010-B6C1-55A1F912F17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BBC770BD-396A-4652-B894-3720F74AFAA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475A9A2F-EC20-40B7-955B-DA7CDB7B46B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23798DA5-44D7-4CE2-A0D8-34219E10210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5839FB52-1345-4BC7-9325-3D7E8C59960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ABD2BCAC-7833-4F2E-A923-C2C1AFB60F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9DB014A7-B171-49D1-9D7E-9E697BE27C9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76D511C8-DDDA-4705-B943-6911A54AB3A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15035D1D-85B0-43A8-8010-8DFA76DE963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C8582C0F-EB90-4AA1-96E8-9274FC51B87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DAE0E982-5AC9-4F3C-B5E1-DA3D2277281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4A0207C9-A0BD-4F29-841E-FF514A1F985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0F927AF8-151F-476F-8E35-C41212573E2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FA7F3ECA-C844-4100-AC37-F514E55100C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61A8FB71-A359-4D3E-9B58-5EC5C35501C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52A63D65-FB2B-474D-9A56-1D80FDA4B95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95E07077-90D5-45FC-8539-6EA31572414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275F0314-3520-4AC6-95F0-CB08F4BAABC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5F546A0-DA30-4CB1-8FC2-3089F5B7148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14E5E816-8B40-416C-8582-012D7336018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FF8EA268-FF50-4133-A9BF-D7F32127E26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2" name="直線コネクタ 821">
          <a:extLst>
            <a:ext uri="{FF2B5EF4-FFF2-40B4-BE49-F238E27FC236}">
              <a16:creationId xmlns:a16="http://schemas.microsoft.com/office/drawing/2014/main" id="{28D29AC8-8BD6-44E7-BB8D-E92D8874740F}"/>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3" name="【庁舎】&#10;一人当たり面積最小値テキスト">
          <a:extLst>
            <a:ext uri="{FF2B5EF4-FFF2-40B4-BE49-F238E27FC236}">
              <a16:creationId xmlns:a16="http://schemas.microsoft.com/office/drawing/2014/main" id="{16600F1F-C2EA-453A-8863-F86F974CFFC1}"/>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4" name="直線コネクタ 823">
          <a:extLst>
            <a:ext uri="{FF2B5EF4-FFF2-40B4-BE49-F238E27FC236}">
              <a16:creationId xmlns:a16="http://schemas.microsoft.com/office/drawing/2014/main" id="{9F2047A1-E1A3-492B-83B0-BD41B44EC73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5" name="【庁舎】&#10;一人当たり面積最大値テキスト">
          <a:extLst>
            <a:ext uri="{FF2B5EF4-FFF2-40B4-BE49-F238E27FC236}">
              <a16:creationId xmlns:a16="http://schemas.microsoft.com/office/drawing/2014/main" id="{F5C20C04-DB78-43EC-9039-514CBAF2C6E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6" name="直線コネクタ 825">
          <a:extLst>
            <a:ext uri="{FF2B5EF4-FFF2-40B4-BE49-F238E27FC236}">
              <a16:creationId xmlns:a16="http://schemas.microsoft.com/office/drawing/2014/main" id="{14E0F870-2A03-490A-A705-4D4BAB641A5F}"/>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7" name="【庁舎】&#10;一人当たり面積平均値テキスト">
          <a:extLst>
            <a:ext uri="{FF2B5EF4-FFF2-40B4-BE49-F238E27FC236}">
              <a16:creationId xmlns:a16="http://schemas.microsoft.com/office/drawing/2014/main" id="{966B294D-A94E-4E22-9CF4-8CBE67821309}"/>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8" name="フローチャート: 判断 827">
          <a:extLst>
            <a:ext uri="{FF2B5EF4-FFF2-40B4-BE49-F238E27FC236}">
              <a16:creationId xmlns:a16="http://schemas.microsoft.com/office/drawing/2014/main" id="{9556B09A-9DC5-4D5B-B108-8F9B35F4BFC3}"/>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9" name="フローチャート: 判断 828">
          <a:extLst>
            <a:ext uri="{FF2B5EF4-FFF2-40B4-BE49-F238E27FC236}">
              <a16:creationId xmlns:a16="http://schemas.microsoft.com/office/drawing/2014/main" id="{26734E26-81A0-42B4-8362-EBB2A3299CE1}"/>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0" name="フローチャート: 判断 829">
          <a:extLst>
            <a:ext uri="{FF2B5EF4-FFF2-40B4-BE49-F238E27FC236}">
              <a16:creationId xmlns:a16="http://schemas.microsoft.com/office/drawing/2014/main" id="{5457A1FF-73E9-4236-BB6B-3147A706AC0D}"/>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1" name="フローチャート: 判断 830">
          <a:extLst>
            <a:ext uri="{FF2B5EF4-FFF2-40B4-BE49-F238E27FC236}">
              <a16:creationId xmlns:a16="http://schemas.microsoft.com/office/drawing/2014/main" id="{DD73FD8C-BC9B-4B1A-9D62-8D8C6834F851}"/>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832" name="フローチャート: 判断 831">
          <a:extLst>
            <a:ext uri="{FF2B5EF4-FFF2-40B4-BE49-F238E27FC236}">
              <a16:creationId xmlns:a16="http://schemas.microsoft.com/office/drawing/2014/main" id="{CE8355E8-9CE3-4172-A5A8-85C0DF60167C}"/>
            </a:ext>
          </a:extLst>
        </xdr:cNvPr>
        <xdr:cNvSpPr/>
      </xdr:nvSpPr>
      <xdr:spPr>
        <a:xfrm>
          <a:off x="18605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7331E21-4C5A-45DC-8E5A-C122F306809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75CD1665-596A-4DCC-A794-8EDF801E0AA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97AA90AE-FB4B-46B5-8267-7C8C12798EE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C5B86CBA-35ED-44D3-ACC2-70A959D3F3E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67BEA83-FA07-4D4E-A74D-357F18AA1FD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87630</xdr:rowOff>
    </xdr:from>
    <xdr:to>
      <xdr:col>116</xdr:col>
      <xdr:colOff>114300</xdr:colOff>
      <xdr:row>105</xdr:row>
      <xdr:rowOff>17780</xdr:rowOff>
    </xdr:to>
    <xdr:sp macro="" textlink="">
      <xdr:nvSpPr>
        <xdr:cNvPr id="838" name="楕円 837">
          <a:extLst>
            <a:ext uri="{FF2B5EF4-FFF2-40B4-BE49-F238E27FC236}">
              <a16:creationId xmlns:a16="http://schemas.microsoft.com/office/drawing/2014/main" id="{6310741B-1593-48CD-8CE5-63D4B3BC63DB}"/>
            </a:ext>
          </a:extLst>
        </xdr:cNvPr>
        <xdr:cNvSpPr/>
      </xdr:nvSpPr>
      <xdr:spPr>
        <a:xfrm>
          <a:off x="22110700" y="1791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110507</xdr:rowOff>
    </xdr:from>
    <xdr:ext cx="469744" cy="259045"/>
    <xdr:sp macro="" textlink="">
      <xdr:nvSpPr>
        <xdr:cNvPr id="839" name="【庁舎】&#10;一人当たり面積該当値テキスト">
          <a:extLst>
            <a:ext uri="{FF2B5EF4-FFF2-40B4-BE49-F238E27FC236}">
              <a16:creationId xmlns:a16="http://schemas.microsoft.com/office/drawing/2014/main" id="{E3965069-7E1F-48C9-969B-5CD19F511785}"/>
            </a:ext>
          </a:extLst>
        </xdr:cNvPr>
        <xdr:cNvSpPr txBox="1"/>
      </xdr:nvSpPr>
      <xdr:spPr>
        <a:xfrm>
          <a:off x="22199600" y="177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102870</xdr:rowOff>
    </xdr:from>
    <xdr:to>
      <xdr:col>112</xdr:col>
      <xdr:colOff>38100</xdr:colOff>
      <xdr:row>105</xdr:row>
      <xdr:rowOff>33020</xdr:rowOff>
    </xdr:to>
    <xdr:sp macro="" textlink="">
      <xdr:nvSpPr>
        <xdr:cNvPr id="840" name="楕円 839">
          <a:extLst>
            <a:ext uri="{FF2B5EF4-FFF2-40B4-BE49-F238E27FC236}">
              <a16:creationId xmlns:a16="http://schemas.microsoft.com/office/drawing/2014/main" id="{E0AECB67-0514-4D5D-9265-CA2863E263CA}"/>
            </a:ext>
          </a:extLst>
        </xdr:cNvPr>
        <xdr:cNvSpPr/>
      </xdr:nvSpPr>
      <xdr:spPr>
        <a:xfrm>
          <a:off x="21272500" y="1793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138430</xdr:rowOff>
    </xdr:from>
    <xdr:to>
      <xdr:col>116</xdr:col>
      <xdr:colOff>63500</xdr:colOff>
      <xdr:row>104</xdr:row>
      <xdr:rowOff>153670</xdr:rowOff>
    </xdr:to>
    <xdr:cxnSp macro="">
      <xdr:nvCxnSpPr>
        <xdr:cNvPr id="841" name="直線コネクタ 840">
          <a:extLst>
            <a:ext uri="{FF2B5EF4-FFF2-40B4-BE49-F238E27FC236}">
              <a16:creationId xmlns:a16="http://schemas.microsoft.com/office/drawing/2014/main" id="{192A965C-F7FB-4538-8F57-73EB659A5E13}"/>
            </a:ext>
          </a:extLst>
        </xdr:cNvPr>
        <xdr:cNvCxnSpPr/>
      </xdr:nvCxnSpPr>
      <xdr:spPr>
        <a:xfrm flipV="1">
          <a:off x="21323300" y="179692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116839</xdr:rowOff>
    </xdr:from>
    <xdr:to>
      <xdr:col>107</xdr:col>
      <xdr:colOff>101600</xdr:colOff>
      <xdr:row>105</xdr:row>
      <xdr:rowOff>46989</xdr:rowOff>
    </xdr:to>
    <xdr:sp macro="" textlink="">
      <xdr:nvSpPr>
        <xdr:cNvPr id="842" name="楕円 841">
          <a:extLst>
            <a:ext uri="{FF2B5EF4-FFF2-40B4-BE49-F238E27FC236}">
              <a16:creationId xmlns:a16="http://schemas.microsoft.com/office/drawing/2014/main" id="{7C512138-333A-4AAB-AD31-03C88E961D39}"/>
            </a:ext>
          </a:extLst>
        </xdr:cNvPr>
        <xdr:cNvSpPr/>
      </xdr:nvSpPr>
      <xdr:spPr>
        <a:xfrm>
          <a:off x="20383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153670</xdr:rowOff>
    </xdr:from>
    <xdr:to>
      <xdr:col>111</xdr:col>
      <xdr:colOff>177800</xdr:colOff>
      <xdr:row>104</xdr:row>
      <xdr:rowOff>167639</xdr:rowOff>
    </xdr:to>
    <xdr:cxnSp macro="">
      <xdr:nvCxnSpPr>
        <xdr:cNvPr id="843" name="直線コネクタ 842">
          <a:extLst>
            <a:ext uri="{FF2B5EF4-FFF2-40B4-BE49-F238E27FC236}">
              <a16:creationId xmlns:a16="http://schemas.microsoft.com/office/drawing/2014/main" id="{C374EB62-77CE-4B03-9D2A-29363DAD73BD}"/>
            </a:ext>
          </a:extLst>
        </xdr:cNvPr>
        <xdr:cNvCxnSpPr/>
      </xdr:nvCxnSpPr>
      <xdr:spPr>
        <a:xfrm flipV="1">
          <a:off x="20434300" y="17984470"/>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125730</xdr:rowOff>
    </xdr:from>
    <xdr:to>
      <xdr:col>102</xdr:col>
      <xdr:colOff>165100</xdr:colOff>
      <xdr:row>105</xdr:row>
      <xdr:rowOff>55880</xdr:rowOff>
    </xdr:to>
    <xdr:sp macro="" textlink="">
      <xdr:nvSpPr>
        <xdr:cNvPr id="844" name="楕円 843">
          <a:extLst>
            <a:ext uri="{FF2B5EF4-FFF2-40B4-BE49-F238E27FC236}">
              <a16:creationId xmlns:a16="http://schemas.microsoft.com/office/drawing/2014/main" id="{EB657A3C-6A06-4DD4-92D7-5337A7E78D63}"/>
            </a:ext>
          </a:extLst>
        </xdr:cNvPr>
        <xdr:cNvSpPr/>
      </xdr:nvSpPr>
      <xdr:spPr>
        <a:xfrm>
          <a:off x="19494500" y="1795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167639</xdr:rowOff>
    </xdr:from>
    <xdr:to>
      <xdr:col>107</xdr:col>
      <xdr:colOff>50800</xdr:colOff>
      <xdr:row>105</xdr:row>
      <xdr:rowOff>5080</xdr:rowOff>
    </xdr:to>
    <xdr:cxnSp macro="">
      <xdr:nvCxnSpPr>
        <xdr:cNvPr id="845" name="直線コネクタ 844">
          <a:extLst>
            <a:ext uri="{FF2B5EF4-FFF2-40B4-BE49-F238E27FC236}">
              <a16:creationId xmlns:a16="http://schemas.microsoft.com/office/drawing/2014/main" id="{58A64070-1FEB-4B16-B101-DA924280C9F7}"/>
            </a:ext>
          </a:extLst>
        </xdr:cNvPr>
        <xdr:cNvCxnSpPr/>
      </xdr:nvCxnSpPr>
      <xdr:spPr>
        <a:xfrm flipV="1">
          <a:off x="19545300" y="1799843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139700</xdr:rowOff>
    </xdr:from>
    <xdr:to>
      <xdr:col>98</xdr:col>
      <xdr:colOff>38100</xdr:colOff>
      <xdr:row>105</xdr:row>
      <xdr:rowOff>69850</xdr:rowOff>
    </xdr:to>
    <xdr:sp macro="" textlink="">
      <xdr:nvSpPr>
        <xdr:cNvPr id="846" name="楕円 845">
          <a:extLst>
            <a:ext uri="{FF2B5EF4-FFF2-40B4-BE49-F238E27FC236}">
              <a16:creationId xmlns:a16="http://schemas.microsoft.com/office/drawing/2014/main" id="{CDB95294-B9E0-432F-8D98-A6959E1F5CC1}"/>
            </a:ext>
          </a:extLst>
        </xdr:cNvPr>
        <xdr:cNvSpPr/>
      </xdr:nvSpPr>
      <xdr:spPr>
        <a:xfrm>
          <a:off x="18605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5080</xdr:rowOff>
    </xdr:from>
    <xdr:to>
      <xdr:col>102</xdr:col>
      <xdr:colOff>114300</xdr:colOff>
      <xdr:row>105</xdr:row>
      <xdr:rowOff>19050</xdr:rowOff>
    </xdr:to>
    <xdr:cxnSp macro="">
      <xdr:nvCxnSpPr>
        <xdr:cNvPr id="847" name="直線コネクタ 846">
          <a:extLst>
            <a:ext uri="{FF2B5EF4-FFF2-40B4-BE49-F238E27FC236}">
              <a16:creationId xmlns:a16="http://schemas.microsoft.com/office/drawing/2014/main" id="{C7BDD43E-8183-40EA-9B01-14358A5B4B51}"/>
            </a:ext>
          </a:extLst>
        </xdr:cNvPr>
        <xdr:cNvCxnSpPr/>
      </xdr:nvCxnSpPr>
      <xdr:spPr>
        <a:xfrm flipV="1">
          <a:off x="18656300" y="1800733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8" name="n_1aveValue【庁舎】&#10;一人当たり面積">
          <a:extLst>
            <a:ext uri="{FF2B5EF4-FFF2-40B4-BE49-F238E27FC236}">
              <a16:creationId xmlns:a16="http://schemas.microsoft.com/office/drawing/2014/main" id="{91622684-B5D8-4B78-B2CC-CAECD657E89A}"/>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49" name="n_2aveValue【庁舎】&#10;一人当たり面積">
          <a:extLst>
            <a:ext uri="{FF2B5EF4-FFF2-40B4-BE49-F238E27FC236}">
              <a16:creationId xmlns:a16="http://schemas.microsoft.com/office/drawing/2014/main" id="{D5692A90-9694-41AA-A3AE-066A38AA6624}"/>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0" name="n_3aveValue【庁舎】&#10;一人当たり面積">
          <a:extLst>
            <a:ext uri="{FF2B5EF4-FFF2-40B4-BE49-F238E27FC236}">
              <a16:creationId xmlns:a16="http://schemas.microsoft.com/office/drawing/2014/main" id="{346AF6D1-E562-4625-9091-47493507CD0A}"/>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30497</xdr:rowOff>
    </xdr:from>
    <xdr:ext cx="469744" cy="259045"/>
    <xdr:sp macro="" textlink="">
      <xdr:nvSpPr>
        <xdr:cNvPr id="851" name="n_4aveValue【庁舎】&#10;一人当たり面積">
          <a:extLst>
            <a:ext uri="{FF2B5EF4-FFF2-40B4-BE49-F238E27FC236}">
              <a16:creationId xmlns:a16="http://schemas.microsoft.com/office/drawing/2014/main" id="{5A33BC4D-75C1-46C1-A33F-FACD596A9D4C}"/>
            </a:ext>
          </a:extLst>
        </xdr:cNvPr>
        <xdr:cNvSpPr txBox="1"/>
      </xdr:nvSpPr>
      <xdr:spPr>
        <a:xfrm>
          <a:off x="184214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49547</xdr:rowOff>
    </xdr:from>
    <xdr:ext cx="469744" cy="259045"/>
    <xdr:sp macro="" textlink="">
      <xdr:nvSpPr>
        <xdr:cNvPr id="852" name="n_1mainValue【庁舎】&#10;一人当たり面積">
          <a:extLst>
            <a:ext uri="{FF2B5EF4-FFF2-40B4-BE49-F238E27FC236}">
              <a16:creationId xmlns:a16="http://schemas.microsoft.com/office/drawing/2014/main" id="{83C97427-E8AE-48E6-B9F8-3E7CF2372F8C}"/>
            </a:ext>
          </a:extLst>
        </xdr:cNvPr>
        <xdr:cNvSpPr txBox="1"/>
      </xdr:nvSpPr>
      <xdr:spPr>
        <a:xfrm>
          <a:off x="210757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63516</xdr:rowOff>
    </xdr:from>
    <xdr:ext cx="469744" cy="259045"/>
    <xdr:sp macro="" textlink="">
      <xdr:nvSpPr>
        <xdr:cNvPr id="853" name="n_2mainValue【庁舎】&#10;一人当たり面積">
          <a:extLst>
            <a:ext uri="{FF2B5EF4-FFF2-40B4-BE49-F238E27FC236}">
              <a16:creationId xmlns:a16="http://schemas.microsoft.com/office/drawing/2014/main" id="{AD764996-CC5E-4FD8-96CC-E5EEA423033C}"/>
            </a:ext>
          </a:extLst>
        </xdr:cNvPr>
        <xdr:cNvSpPr txBox="1"/>
      </xdr:nvSpPr>
      <xdr:spPr>
        <a:xfrm>
          <a:off x="201994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72407</xdr:rowOff>
    </xdr:from>
    <xdr:ext cx="469744" cy="259045"/>
    <xdr:sp macro="" textlink="">
      <xdr:nvSpPr>
        <xdr:cNvPr id="854" name="n_3mainValue【庁舎】&#10;一人当たり面積">
          <a:extLst>
            <a:ext uri="{FF2B5EF4-FFF2-40B4-BE49-F238E27FC236}">
              <a16:creationId xmlns:a16="http://schemas.microsoft.com/office/drawing/2014/main" id="{089BB76F-1ADD-41D0-8AD3-9B1838754C4A}"/>
            </a:ext>
          </a:extLst>
        </xdr:cNvPr>
        <xdr:cNvSpPr txBox="1"/>
      </xdr:nvSpPr>
      <xdr:spPr>
        <a:xfrm>
          <a:off x="1931042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86377</xdr:rowOff>
    </xdr:from>
    <xdr:ext cx="469744" cy="259045"/>
    <xdr:sp macro="" textlink="">
      <xdr:nvSpPr>
        <xdr:cNvPr id="855" name="n_4mainValue【庁舎】&#10;一人当たり面積">
          <a:extLst>
            <a:ext uri="{FF2B5EF4-FFF2-40B4-BE49-F238E27FC236}">
              <a16:creationId xmlns:a16="http://schemas.microsoft.com/office/drawing/2014/main" id="{6DAF364D-6C11-4BBF-9F93-CE154186707E}"/>
            </a:ext>
          </a:extLst>
        </xdr:cNvPr>
        <xdr:cNvSpPr txBox="1"/>
      </xdr:nvSpPr>
      <xdr:spPr>
        <a:xfrm>
          <a:off x="18421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14017668-37DA-41D5-A4C6-2AB6785D15B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3DA887A2-BCE9-469E-B9E3-8141EC9F16B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A7645BED-98F6-4E1E-8F0E-5685447988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図書館の有形固定資産減価償却率は、類似団体を</a:t>
          </a:r>
          <a:r>
            <a:rPr kumimoji="1" lang="en-US" altLang="ja-JP" sz="1300">
              <a:latin typeface="ＭＳ Ｐゴシック" panose="020B0600070205080204" pitchFamily="50" charset="-128"/>
              <a:ea typeface="ＭＳ Ｐゴシック" panose="020B0600070205080204" pitchFamily="50" charset="-128"/>
            </a:rPr>
            <a:t>13.5</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31.8</a:t>
          </a:r>
          <a:r>
            <a:rPr kumimoji="1" lang="ja-JP" altLang="en-US" sz="1300">
              <a:latin typeface="ＭＳ Ｐゴシック" panose="020B0600070205080204" pitchFamily="50" charset="-128"/>
              <a:ea typeface="ＭＳ Ｐゴシック" panose="020B0600070205080204" pitchFamily="50" charset="-128"/>
            </a:rPr>
            <a:t>％となっている。平成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年度に図書館を新規整備したことにより、全国平均や大分県平均と比べても低い水準となっている。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福祉施設の有形固定資産減価償却率は、類似団体を</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51.5</a:t>
          </a:r>
          <a:r>
            <a:rPr kumimoji="1" lang="ja-JP" altLang="en-US" sz="1300">
              <a:latin typeface="ＭＳ Ｐゴシック" panose="020B0600070205080204" pitchFamily="50" charset="-128"/>
              <a:ea typeface="ＭＳ Ｐゴシック" panose="020B0600070205080204" pitchFamily="50" charset="-128"/>
            </a:rPr>
            <a:t>％となっている。令和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年度から健康推進館を分類に追加したことにより、類似団体を下回る水準となっている。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庁舎の有形固定資産減価償却率は、類似団体を</a:t>
          </a:r>
          <a:r>
            <a:rPr kumimoji="1" lang="en-US" altLang="ja-JP" sz="1300">
              <a:latin typeface="ＭＳ Ｐゴシック" panose="020B0600070205080204" pitchFamily="50" charset="-128"/>
              <a:ea typeface="ＭＳ Ｐゴシック" panose="020B0600070205080204" pitchFamily="50" charset="-128"/>
            </a:rPr>
            <a:t>13.2</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62.4</a:t>
          </a:r>
          <a:r>
            <a:rPr kumimoji="1" lang="ja-JP" altLang="en-US" sz="1300">
              <a:latin typeface="ＭＳ Ｐゴシック" panose="020B0600070205080204" pitchFamily="50" charset="-128"/>
              <a:ea typeface="ＭＳ Ｐゴシック" panose="020B0600070205080204" pitchFamily="50" charset="-128"/>
            </a:rPr>
            <a:t>％となっており、全国平均と比べても高い水準にある。今後は庁舎の建て替えも含めた在り方を検討していく必要がある。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各施設とも、公共施設等総合管理計画に基づく適正管理や市の財政状況、住民ニーズ等を把握した上で、統廃合や複合化を検討し、将来への負担を増やさないよう整備を検討していく必要がある。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20771728</v>
      </c>
      <c r="BO4" s="406"/>
      <c r="BP4" s="406"/>
      <c r="BQ4" s="406"/>
      <c r="BR4" s="406"/>
      <c r="BS4" s="406"/>
      <c r="BT4" s="406"/>
      <c r="BU4" s="407"/>
      <c r="BV4" s="405">
        <v>20846810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4.0999999999999996</v>
      </c>
      <c r="CU4" s="412"/>
      <c r="CV4" s="412"/>
      <c r="CW4" s="412"/>
      <c r="CX4" s="412"/>
      <c r="CY4" s="412"/>
      <c r="CZ4" s="412"/>
      <c r="DA4" s="413"/>
      <c r="DB4" s="411">
        <v>3.2</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19963245</v>
      </c>
      <c r="BO5" s="443"/>
      <c r="BP5" s="443"/>
      <c r="BQ5" s="443"/>
      <c r="BR5" s="443"/>
      <c r="BS5" s="443"/>
      <c r="BT5" s="443"/>
      <c r="BU5" s="444"/>
      <c r="BV5" s="442">
        <v>20348733</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89.3</v>
      </c>
      <c r="CU5" s="440"/>
      <c r="CV5" s="440"/>
      <c r="CW5" s="440"/>
      <c r="CX5" s="440"/>
      <c r="CY5" s="440"/>
      <c r="CZ5" s="440"/>
      <c r="DA5" s="441"/>
      <c r="DB5" s="439">
        <v>90</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808483</v>
      </c>
      <c r="BO6" s="443"/>
      <c r="BP6" s="443"/>
      <c r="BQ6" s="443"/>
      <c r="BR6" s="443"/>
      <c r="BS6" s="443"/>
      <c r="BT6" s="443"/>
      <c r="BU6" s="444"/>
      <c r="BV6" s="442">
        <v>498077</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89.5</v>
      </c>
      <c r="CU6" s="480"/>
      <c r="CV6" s="480"/>
      <c r="CW6" s="480"/>
      <c r="CX6" s="480"/>
      <c r="CY6" s="480"/>
      <c r="CZ6" s="480"/>
      <c r="DA6" s="481"/>
      <c r="DB6" s="479">
        <v>90.4</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370112</v>
      </c>
      <c r="BO7" s="443"/>
      <c r="BP7" s="443"/>
      <c r="BQ7" s="443"/>
      <c r="BR7" s="443"/>
      <c r="BS7" s="443"/>
      <c r="BT7" s="443"/>
      <c r="BU7" s="444"/>
      <c r="BV7" s="442">
        <v>163203</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10722773</v>
      </c>
      <c r="CU7" s="443"/>
      <c r="CV7" s="443"/>
      <c r="CW7" s="443"/>
      <c r="CX7" s="443"/>
      <c r="CY7" s="443"/>
      <c r="CZ7" s="443"/>
      <c r="DA7" s="444"/>
      <c r="DB7" s="442">
        <v>10592439</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438371</v>
      </c>
      <c r="BO8" s="443"/>
      <c r="BP8" s="443"/>
      <c r="BQ8" s="443"/>
      <c r="BR8" s="443"/>
      <c r="BS8" s="443"/>
      <c r="BT8" s="443"/>
      <c r="BU8" s="444"/>
      <c r="BV8" s="442">
        <v>334874</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0.34</v>
      </c>
      <c r="CU8" s="483"/>
      <c r="CV8" s="483"/>
      <c r="CW8" s="483"/>
      <c r="CX8" s="483"/>
      <c r="CY8" s="483"/>
      <c r="CZ8" s="483"/>
      <c r="DA8" s="484"/>
      <c r="DB8" s="482">
        <v>0.33</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27999</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103497</v>
      </c>
      <c r="BO9" s="443"/>
      <c r="BP9" s="443"/>
      <c r="BQ9" s="443"/>
      <c r="BR9" s="443"/>
      <c r="BS9" s="443"/>
      <c r="BT9" s="443"/>
      <c r="BU9" s="444"/>
      <c r="BV9" s="442">
        <v>-147450</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13.5</v>
      </c>
      <c r="CU9" s="440"/>
      <c r="CV9" s="440"/>
      <c r="CW9" s="440"/>
      <c r="CX9" s="440"/>
      <c r="CY9" s="440"/>
      <c r="CZ9" s="440"/>
      <c r="DA9" s="441"/>
      <c r="DB9" s="439">
        <v>18.3</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30185</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177440</v>
      </c>
      <c r="BO10" s="443"/>
      <c r="BP10" s="443"/>
      <c r="BQ10" s="443"/>
      <c r="BR10" s="443"/>
      <c r="BS10" s="443"/>
      <c r="BT10" s="443"/>
      <c r="BU10" s="444"/>
      <c r="BV10" s="442">
        <v>262232</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579116</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15">
      <c r="A12" s="163"/>
      <c r="B12" s="502" t="s">
        <v>123</v>
      </c>
      <c r="C12" s="503"/>
      <c r="D12" s="503"/>
      <c r="E12" s="503"/>
      <c r="F12" s="503"/>
      <c r="G12" s="503"/>
      <c r="H12" s="503"/>
      <c r="I12" s="503"/>
      <c r="J12" s="503"/>
      <c r="K12" s="504"/>
      <c r="L12" s="511" t="s">
        <v>124</v>
      </c>
      <c r="M12" s="512"/>
      <c r="N12" s="512"/>
      <c r="O12" s="512"/>
      <c r="P12" s="512"/>
      <c r="Q12" s="513"/>
      <c r="R12" s="514">
        <v>26153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2"/>
      <c r="M13" s="533" t="s">
        <v>130</v>
      </c>
      <c r="N13" s="534"/>
      <c r="O13" s="534"/>
      <c r="P13" s="534"/>
      <c r="Q13" s="535"/>
      <c r="R13" s="526">
        <v>25864</v>
      </c>
      <c r="S13" s="527"/>
      <c r="T13" s="527"/>
      <c r="U13" s="527"/>
      <c r="V13" s="528"/>
      <c r="W13" s="458" t="s">
        <v>131</v>
      </c>
      <c r="X13" s="459"/>
      <c r="Y13" s="459"/>
      <c r="Z13" s="459"/>
      <c r="AA13" s="459"/>
      <c r="AB13" s="449"/>
      <c r="AC13" s="493">
        <v>1748</v>
      </c>
      <c r="AD13" s="494"/>
      <c r="AE13" s="494"/>
      <c r="AF13" s="494"/>
      <c r="AG13" s="536"/>
      <c r="AH13" s="493">
        <v>2150</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280937</v>
      </c>
      <c r="BO13" s="443"/>
      <c r="BP13" s="443"/>
      <c r="BQ13" s="443"/>
      <c r="BR13" s="443"/>
      <c r="BS13" s="443"/>
      <c r="BT13" s="443"/>
      <c r="BU13" s="444"/>
      <c r="BV13" s="442">
        <v>693898</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3.5</v>
      </c>
      <c r="CU13" s="440"/>
      <c r="CV13" s="440"/>
      <c r="CW13" s="440"/>
      <c r="CX13" s="440"/>
      <c r="CY13" s="440"/>
      <c r="CZ13" s="440"/>
      <c r="DA13" s="441"/>
      <c r="DB13" s="439">
        <v>4.5</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26711</v>
      </c>
      <c r="S14" s="527"/>
      <c r="T14" s="527"/>
      <c r="U14" s="527"/>
      <c r="V14" s="528"/>
      <c r="W14" s="432"/>
      <c r="X14" s="433"/>
      <c r="Y14" s="433"/>
      <c r="Z14" s="433"/>
      <c r="AA14" s="433"/>
      <c r="AB14" s="422"/>
      <c r="AC14" s="529">
        <v>14.3</v>
      </c>
      <c r="AD14" s="530"/>
      <c r="AE14" s="530"/>
      <c r="AF14" s="530"/>
      <c r="AG14" s="531"/>
      <c r="AH14" s="529">
        <v>16.100000000000001</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2"/>
      <c r="M15" s="533" t="s">
        <v>130</v>
      </c>
      <c r="N15" s="534"/>
      <c r="O15" s="534"/>
      <c r="P15" s="534"/>
      <c r="Q15" s="535"/>
      <c r="R15" s="526">
        <v>26450</v>
      </c>
      <c r="S15" s="527"/>
      <c r="T15" s="527"/>
      <c r="U15" s="527"/>
      <c r="V15" s="528"/>
      <c r="W15" s="458" t="s">
        <v>137</v>
      </c>
      <c r="X15" s="459"/>
      <c r="Y15" s="459"/>
      <c r="Z15" s="459"/>
      <c r="AA15" s="459"/>
      <c r="AB15" s="449"/>
      <c r="AC15" s="493">
        <v>3361</v>
      </c>
      <c r="AD15" s="494"/>
      <c r="AE15" s="494"/>
      <c r="AF15" s="494"/>
      <c r="AG15" s="536"/>
      <c r="AH15" s="493">
        <v>3685</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3302196</v>
      </c>
      <c r="BO15" s="406"/>
      <c r="BP15" s="406"/>
      <c r="BQ15" s="406"/>
      <c r="BR15" s="406"/>
      <c r="BS15" s="406"/>
      <c r="BT15" s="406"/>
      <c r="BU15" s="407"/>
      <c r="BV15" s="405">
        <v>3277855</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27.4</v>
      </c>
      <c r="AD16" s="530"/>
      <c r="AE16" s="530"/>
      <c r="AF16" s="530"/>
      <c r="AG16" s="531"/>
      <c r="AH16" s="529">
        <v>27.5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9899308</v>
      </c>
      <c r="BO16" s="443"/>
      <c r="BP16" s="443"/>
      <c r="BQ16" s="443"/>
      <c r="BR16" s="443"/>
      <c r="BS16" s="443"/>
      <c r="BT16" s="443"/>
      <c r="BU16" s="444"/>
      <c r="BV16" s="442">
        <v>9742884</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7150</v>
      </c>
      <c r="AD17" s="494"/>
      <c r="AE17" s="494"/>
      <c r="AF17" s="494"/>
      <c r="AG17" s="536"/>
      <c r="AH17" s="493">
        <v>7546</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4099256</v>
      </c>
      <c r="BO17" s="443"/>
      <c r="BP17" s="443"/>
      <c r="BQ17" s="443"/>
      <c r="BR17" s="443"/>
      <c r="BS17" s="443"/>
      <c r="BT17" s="443"/>
      <c r="BU17" s="444"/>
      <c r="BV17" s="442">
        <v>4073815</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280.08</v>
      </c>
      <c r="M18" s="566"/>
      <c r="N18" s="566"/>
      <c r="O18" s="566"/>
      <c r="P18" s="566"/>
      <c r="Q18" s="566"/>
      <c r="R18" s="567"/>
      <c r="S18" s="567"/>
      <c r="T18" s="567"/>
      <c r="U18" s="567"/>
      <c r="V18" s="568"/>
      <c r="W18" s="460"/>
      <c r="X18" s="461"/>
      <c r="Y18" s="461"/>
      <c r="Z18" s="461"/>
      <c r="AA18" s="461"/>
      <c r="AB18" s="452"/>
      <c r="AC18" s="569">
        <v>58.3</v>
      </c>
      <c r="AD18" s="570"/>
      <c r="AE18" s="570"/>
      <c r="AF18" s="570"/>
      <c r="AG18" s="571"/>
      <c r="AH18" s="569">
        <v>56.4</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9762123</v>
      </c>
      <c r="BO18" s="443"/>
      <c r="BP18" s="443"/>
      <c r="BQ18" s="443"/>
      <c r="BR18" s="443"/>
      <c r="BS18" s="443"/>
      <c r="BT18" s="443"/>
      <c r="BU18" s="444"/>
      <c r="BV18" s="442">
        <v>9590984</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100</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12788212</v>
      </c>
      <c r="BO19" s="443"/>
      <c r="BP19" s="443"/>
      <c r="BQ19" s="443"/>
      <c r="BR19" s="443"/>
      <c r="BS19" s="443"/>
      <c r="BT19" s="443"/>
      <c r="BU19" s="444"/>
      <c r="BV19" s="442">
        <v>13025852</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12028</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17452690</v>
      </c>
      <c r="BO22" s="406"/>
      <c r="BP22" s="406"/>
      <c r="BQ22" s="406"/>
      <c r="BR22" s="406"/>
      <c r="BS22" s="406"/>
      <c r="BT22" s="406"/>
      <c r="BU22" s="407"/>
      <c r="BV22" s="405">
        <v>17997438</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12463218</v>
      </c>
      <c r="BO23" s="443"/>
      <c r="BP23" s="443"/>
      <c r="BQ23" s="443"/>
      <c r="BR23" s="443"/>
      <c r="BS23" s="443"/>
      <c r="BT23" s="443"/>
      <c r="BU23" s="444"/>
      <c r="BV23" s="442">
        <v>12992906</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5740</v>
      </c>
      <c r="R24" s="494"/>
      <c r="S24" s="494"/>
      <c r="T24" s="494"/>
      <c r="U24" s="494"/>
      <c r="V24" s="536"/>
      <c r="W24" s="588"/>
      <c r="X24" s="589"/>
      <c r="Y24" s="590"/>
      <c r="Z24" s="492" t="s">
        <v>162</v>
      </c>
      <c r="AA24" s="472"/>
      <c r="AB24" s="472"/>
      <c r="AC24" s="472"/>
      <c r="AD24" s="472"/>
      <c r="AE24" s="472"/>
      <c r="AF24" s="472"/>
      <c r="AG24" s="473"/>
      <c r="AH24" s="493">
        <v>249</v>
      </c>
      <c r="AI24" s="494"/>
      <c r="AJ24" s="494"/>
      <c r="AK24" s="494"/>
      <c r="AL24" s="536"/>
      <c r="AM24" s="493">
        <v>861042</v>
      </c>
      <c r="AN24" s="494"/>
      <c r="AO24" s="494"/>
      <c r="AP24" s="494"/>
      <c r="AQ24" s="494"/>
      <c r="AR24" s="536"/>
      <c r="AS24" s="493">
        <v>3458</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13160645</v>
      </c>
      <c r="BO24" s="443"/>
      <c r="BP24" s="443"/>
      <c r="BQ24" s="443"/>
      <c r="BR24" s="443"/>
      <c r="BS24" s="443"/>
      <c r="BT24" s="443"/>
      <c r="BU24" s="444"/>
      <c r="BV24" s="442">
        <v>13248819</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1</v>
      </c>
      <c r="M25" s="494"/>
      <c r="N25" s="494"/>
      <c r="O25" s="494"/>
      <c r="P25" s="536"/>
      <c r="Q25" s="493">
        <v>5240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1694003</v>
      </c>
      <c r="BO25" s="406"/>
      <c r="BP25" s="406"/>
      <c r="BQ25" s="406"/>
      <c r="BR25" s="406"/>
      <c r="BS25" s="406"/>
      <c r="BT25" s="406"/>
      <c r="BU25" s="407"/>
      <c r="BV25" s="405">
        <v>1165117</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4640</v>
      </c>
      <c r="R26" s="494"/>
      <c r="S26" s="494"/>
      <c r="T26" s="494"/>
      <c r="U26" s="494"/>
      <c r="V26" s="536"/>
      <c r="W26" s="588"/>
      <c r="X26" s="589"/>
      <c r="Y26" s="590"/>
      <c r="Z26" s="492" t="s">
        <v>168</v>
      </c>
      <c r="AA26" s="594"/>
      <c r="AB26" s="594"/>
      <c r="AC26" s="594"/>
      <c r="AD26" s="594"/>
      <c r="AE26" s="594"/>
      <c r="AF26" s="594"/>
      <c r="AG26" s="595"/>
      <c r="AH26" s="493">
        <v>6</v>
      </c>
      <c r="AI26" s="494"/>
      <c r="AJ26" s="494"/>
      <c r="AK26" s="494"/>
      <c r="AL26" s="536"/>
      <c r="AM26" s="493">
        <v>21486</v>
      </c>
      <c r="AN26" s="494"/>
      <c r="AO26" s="494"/>
      <c r="AP26" s="494"/>
      <c r="AQ26" s="494"/>
      <c r="AR26" s="536"/>
      <c r="AS26" s="493">
        <v>3581</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3895</v>
      </c>
      <c r="R27" s="494"/>
      <c r="S27" s="494"/>
      <c r="T27" s="494"/>
      <c r="U27" s="494"/>
      <c r="V27" s="536"/>
      <c r="W27" s="588"/>
      <c r="X27" s="589"/>
      <c r="Y27" s="590"/>
      <c r="Z27" s="492" t="s">
        <v>171</v>
      </c>
      <c r="AA27" s="472"/>
      <c r="AB27" s="472"/>
      <c r="AC27" s="472"/>
      <c r="AD27" s="472"/>
      <c r="AE27" s="472"/>
      <c r="AF27" s="472"/>
      <c r="AG27" s="473"/>
      <c r="AH27" s="493">
        <v>13</v>
      </c>
      <c r="AI27" s="494"/>
      <c r="AJ27" s="494"/>
      <c r="AK27" s="494"/>
      <c r="AL27" s="536"/>
      <c r="AM27" s="493">
        <v>48072</v>
      </c>
      <c r="AN27" s="494"/>
      <c r="AO27" s="494"/>
      <c r="AP27" s="494"/>
      <c r="AQ27" s="494"/>
      <c r="AR27" s="536"/>
      <c r="AS27" s="493">
        <v>3698</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564245</v>
      </c>
      <c r="BO27" s="562"/>
      <c r="BP27" s="562"/>
      <c r="BQ27" s="562"/>
      <c r="BR27" s="562"/>
      <c r="BS27" s="562"/>
      <c r="BT27" s="562"/>
      <c r="BU27" s="563"/>
      <c r="BV27" s="561">
        <v>563287</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3420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3037716</v>
      </c>
      <c r="BO28" s="406"/>
      <c r="BP28" s="406"/>
      <c r="BQ28" s="406"/>
      <c r="BR28" s="406"/>
      <c r="BS28" s="406"/>
      <c r="BT28" s="406"/>
      <c r="BU28" s="407"/>
      <c r="BV28" s="405">
        <v>2860276</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16</v>
      </c>
      <c r="M29" s="494"/>
      <c r="N29" s="494"/>
      <c r="O29" s="494"/>
      <c r="P29" s="536"/>
      <c r="Q29" s="493">
        <v>3230</v>
      </c>
      <c r="R29" s="494"/>
      <c r="S29" s="494"/>
      <c r="T29" s="494"/>
      <c r="U29" s="494"/>
      <c r="V29" s="536"/>
      <c r="W29" s="591"/>
      <c r="X29" s="592"/>
      <c r="Y29" s="593"/>
      <c r="Z29" s="492" t="s">
        <v>177</v>
      </c>
      <c r="AA29" s="472"/>
      <c r="AB29" s="472"/>
      <c r="AC29" s="472"/>
      <c r="AD29" s="472"/>
      <c r="AE29" s="472"/>
      <c r="AF29" s="472"/>
      <c r="AG29" s="473"/>
      <c r="AH29" s="493">
        <v>262</v>
      </c>
      <c r="AI29" s="494"/>
      <c r="AJ29" s="494"/>
      <c r="AK29" s="494"/>
      <c r="AL29" s="536"/>
      <c r="AM29" s="493">
        <v>909114</v>
      </c>
      <c r="AN29" s="494"/>
      <c r="AO29" s="494"/>
      <c r="AP29" s="494"/>
      <c r="AQ29" s="494"/>
      <c r="AR29" s="536"/>
      <c r="AS29" s="493">
        <v>3470</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392377</v>
      </c>
      <c r="BO29" s="443"/>
      <c r="BP29" s="443"/>
      <c r="BQ29" s="443"/>
      <c r="BR29" s="443"/>
      <c r="BS29" s="443"/>
      <c r="BT29" s="443"/>
      <c r="BU29" s="444"/>
      <c r="BV29" s="442">
        <v>170411</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99.3</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4494107</v>
      </c>
      <c r="BO30" s="562"/>
      <c r="BP30" s="562"/>
      <c r="BQ30" s="562"/>
      <c r="BR30" s="562"/>
      <c r="BS30" s="562"/>
      <c r="BT30" s="562"/>
      <c r="BU30" s="563"/>
      <c r="BV30" s="561">
        <v>4369909</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15">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1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10</v>
      </c>
      <c r="BX34" s="632"/>
      <c r="BY34" s="633" t="str">
        <f>IF('各会計、関係団体の財政状況及び健全化判断比率'!B68="","",'各会計、関係団体の財政状況及び健全化判断比率'!B68)</f>
        <v>大分県交通災害共済組合（交通災害共済事業会計）</v>
      </c>
      <c r="BZ34" s="633"/>
      <c r="CA34" s="633"/>
      <c r="CB34" s="633"/>
      <c r="CC34" s="633"/>
      <c r="CD34" s="633"/>
      <c r="CE34" s="633"/>
      <c r="CF34" s="633"/>
      <c r="CG34" s="633"/>
      <c r="CH34" s="633"/>
      <c r="CI34" s="633"/>
      <c r="CJ34" s="633"/>
      <c r="CK34" s="633"/>
      <c r="CL34" s="633"/>
      <c r="CM34" s="633"/>
      <c r="CN34" s="163"/>
      <c r="CO34" s="632">
        <f>IF(CQ34="","",MAX(C34:D43,U34:V43,AM34:AN43,BE34:BF43,BW34:BX43)+1)</f>
        <v>20</v>
      </c>
      <c r="CP34" s="632"/>
      <c r="CQ34" s="633" t="str">
        <f>IF('各会計、関係団体の財政状況及び健全化判断比率'!BS7="","",'各会計、関係団体の財政状況及び健全化判断比率'!BS7)</f>
        <v>杵築市総合振興センター</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15">
      <c r="A35" s="163"/>
      <c r="B35" s="187"/>
      <c r="C35" s="632">
        <f>IF(E35="","",C34+1)</f>
        <v>2</v>
      </c>
      <c r="D35" s="632"/>
      <c r="E35" s="633" t="str">
        <f>IF('各会計、関係団体の財政状況及び健全化判断比率'!B8="","",'各会計、関係団体の財政状況及び健全化判断比率'!B8)</f>
        <v>ケーブルテレビ事業特別会計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7</v>
      </c>
      <c r="AN35" s="632"/>
      <c r="AO35" s="633" t="str">
        <f>IF('各会計、関係団体の財政状況及び健全化判断比率'!B32="","",'各会計、関係団体の財政状況及び健全化判断比率'!B32)</f>
        <v>工業用水道事業会計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11</v>
      </c>
      <c r="BX35" s="632"/>
      <c r="BY35" s="633" t="str">
        <f>IF('各会計、関係団体の財政状況及び健全化判断比率'!B69="","",'各会計、関係団体の財政状況及び健全化判断比率'!B69)</f>
        <v>杵築速見環境浄化組合</v>
      </c>
      <c r="BZ35" s="633"/>
      <c r="CA35" s="633"/>
      <c r="CB35" s="633"/>
      <c r="CC35" s="633"/>
      <c r="CD35" s="633"/>
      <c r="CE35" s="633"/>
      <c r="CF35" s="633"/>
      <c r="CG35" s="633"/>
      <c r="CH35" s="633"/>
      <c r="CI35" s="633"/>
      <c r="CJ35" s="633"/>
      <c r="CK35" s="633"/>
      <c r="CL35" s="633"/>
      <c r="CM35" s="633"/>
      <c r="CN35" s="163"/>
      <c r="CO35" s="632">
        <f t="shared" ref="CO35:CO43" si="3">IF(CQ35="","",CO34+1)</f>
        <v>21</v>
      </c>
      <c r="CP35" s="632"/>
      <c r="CQ35" s="633" t="str">
        <f>IF('各会計、関係団体の財政状況及び健全化判断比率'!BS8="","",'各会計、関係団体の財政状況及び健全化判断比率'!BS8)</f>
        <v>杵築市地域活性化センター</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1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f t="shared" si="0"/>
        <v>8</v>
      </c>
      <c r="AN36" s="632"/>
      <c r="AO36" s="633" t="str">
        <f>IF('各会計、関係団体の財政状況及び健全化判断比率'!B33="","",'各会計、関係団体の財政状況及び健全化判断比率'!B33)</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12</v>
      </c>
      <c r="BX36" s="632"/>
      <c r="BY36" s="633" t="str">
        <f>IF('各会計、関係団体の財政状況及び健全化判断比率'!B70="","",'各会計、関係団体の財政状況及び健全化判断比率'!B70)</f>
        <v>別杵速見地域広域市町村圏事務組合（一般会計）</v>
      </c>
      <c r="BZ36" s="633"/>
      <c r="CA36" s="633"/>
      <c r="CB36" s="633"/>
      <c r="CC36" s="633"/>
      <c r="CD36" s="633"/>
      <c r="CE36" s="633"/>
      <c r="CF36" s="633"/>
      <c r="CG36" s="633"/>
      <c r="CH36" s="633"/>
      <c r="CI36" s="633"/>
      <c r="CJ36" s="633"/>
      <c r="CK36" s="633"/>
      <c r="CL36" s="633"/>
      <c r="CM36" s="633"/>
      <c r="CN36" s="163"/>
      <c r="CO36" s="632">
        <f t="shared" si="3"/>
        <v>22</v>
      </c>
      <c r="CP36" s="632"/>
      <c r="CQ36" s="633" t="str">
        <f>IF('各会計、関係団体の財政状況及び健全化判断比率'!BS9="","",'各会計、関係団体の財政状況及び健全化判断比率'!BS9)</f>
        <v>きっとすき</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1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f t="shared" si="0"/>
        <v>9</v>
      </c>
      <c r="AN37" s="632"/>
      <c r="AO37" s="633" t="str">
        <f>IF('各会計、関係団体の財政状況及び健全化判断比率'!B34="","",'各会計、関係団体の財政状況及び健全化判断比率'!B34)</f>
        <v>山香病院事業会計</v>
      </c>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13</v>
      </c>
      <c r="BX37" s="632"/>
      <c r="BY37" s="633" t="str">
        <f>IF('各会計、関係団体の財政状況及び健全化判断比率'!B71="","",'各会計、関係団体の財政状況及び健全化判断比率'!B71)</f>
        <v>別杵速見地域広域市町村圏事務組合（秋草葬祭場事業特別会計）</v>
      </c>
      <c r="BZ37" s="633"/>
      <c r="CA37" s="633"/>
      <c r="CB37" s="633"/>
      <c r="CC37" s="633"/>
      <c r="CD37" s="633"/>
      <c r="CE37" s="633"/>
      <c r="CF37" s="633"/>
      <c r="CG37" s="633"/>
      <c r="CH37" s="633"/>
      <c r="CI37" s="633"/>
      <c r="CJ37" s="633"/>
      <c r="CK37" s="633"/>
      <c r="CL37" s="633"/>
      <c r="CM37" s="633"/>
      <c r="CN37" s="163"/>
      <c r="CO37" s="632">
        <f t="shared" si="3"/>
        <v>23</v>
      </c>
      <c r="CP37" s="632"/>
      <c r="CQ37" s="633" t="str">
        <f>IF('各会計、関係団体の財政状況及び健全化判断比率'!BS10="","",'各会計、関係団体の財政状況及び健全化判断比率'!BS10)</f>
        <v>大分県農業農村振興公社</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1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14</v>
      </c>
      <c r="BX38" s="632"/>
      <c r="BY38" s="633" t="str">
        <f>IF('各会計、関係団体の財政状況及び健全化判断比率'!B72="","",'各会計、関係団体の財政状況及び健全化判断比率'!B72)</f>
        <v>別杵速見地域広域市町村圏事務組合（藤ヶ谷清掃センター事業特別会計）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1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15</v>
      </c>
      <c r="BX39" s="632"/>
      <c r="BY39" s="633" t="str">
        <f>IF('各会計、関係団体の財政状況及び健全化判断比率'!B73="","",'各会計、関係団体の財政状況及び健全化判断比率'!B73)</f>
        <v>別杵速見地域広域市町村圏事務組合（介護認定審査会事業特別会計）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1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16</v>
      </c>
      <c r="BX40" s="632"/>
      <c r="BY40" s="633" t="str">
        <f>IF('各会計、関係団体の財政状況及び健全化判断比率'!B74="","",'各会計、関係団体の財政状況及び健全化判断比率'!B74)</f>
        <v>別杵速見地域広域市町村圏事務組合（普通会計）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1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17</v>
      </c>
      <c r="BX41" s="632"/>
      <c r="BY41" s="633" t="str">
        <f>IF('各会計、関係団体の財政状況及び健全化判断比率'!B75="","",'各会計、関係団体の財政状況及び健全化判断比率'!B75)</f>
        <v>杵築速見消防組合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1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18</v>
      </c>
      <c r="BX42" s="632"/>
      <c r="BY42" s="633" t="str">
        <f>IF('各会計、関係団体の財政状況及び健全化判断比率'!B76="","",'各会計、関係団体の財政状況及び健全化判断比率'!B76)</f>
        <v>大分県市町村会館管理組合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1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19</v>
      </c>
      <c r="BX43" s="632"/>
      <c r="BY43" s="633" t="str">
        <f>IF('各会計、関係団体の財政状況及び健全化判断比率'!B77="","",'各会計、関係団体の財政状況及び健全化判断比率'!B77)</f>
        <v>大分県後期高齢者医療広域連合（普通会計）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jrVpGUmKGnYU4MI3JWBhaVUrj2WcQNuy7ymNWGFTWS/ak9bCGb3+sYLCKvAmUTbv4EvkxcPLKj+EeCpLGEe7yQ==" saltValue="4L+s9k8DHsGLDD/Uo3PZr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3064622</v>
      </c>
      <c r="S5" s="648"/>
      <c r="T5" s="648"/>
      <c r="U5" s="648"/>
      <c r="V5" s="648"/>
      <c r="W5" s="648"/>
      <c r="X5" s="648"/>
      <c r="Y5" s="649"/>
      <c r="Z5" s="650">
        <v>14.8</v>
      </c>
      <c r="AA5" s="650"/>
      <c r="AB5" s="650"/>
      <c r="AC5" s="650"/>
      <c r="AD5" s="651">
        <v>3064622</v>
      </c>
      <c r="AE5" s="651"/>
      <c r="AF5" s="651"/>
      <c r="AG5" s="651"/>
      <c r="AH5" s="651"/>
      <c r="AI5" s="651"/>
      <c r="AJ5" s="651"/>
      <c r="AK5" s="651"/>
      <c r="AL5" s="652">
        <v>28.1</v>
      </c>
      <c r="AM5" s="653"/>
      <c r="AN5" s="653"/>
      <c r="AO5" s="654"/>
      <c r="AP5" s="644" t="s">
        <v>216</v>
      </c>
      <c r="AQ5" s="645"/>
      <c r="AR5" s="645"/>
      <c r="AS5" s="645"/>
      <c r="AT5" s="645"/>
      <c r="AU5" s="645"/>
      <c r="AV5" s="645"/>
      <c r="AW5" s="645"/>
      <c r="AX5" s="645"/>
      <c r="AY5" s="645"/>
      <c r="AZ5" s="645"/>
      <c r="BA5" s="645"/>
      <c r="BB5" s="645"/>
      <c r="BC5" s="645"/>
      <c r="BD5" s="645"/>
      <c r="BE5" s="645"/>
      <c r="BF5" s="646"/>
      <c r="BG5" s="658">
        <v>3063682</v>
      </c>
      <c r="BH5" s="659"/>
      <c r="BI5" s="659"/>
      <c r="BJ5" s="659"/>
      <c r="BK5" s="659"/>
      <c r="BL5" s="659"/>
      <c r="BM5" s="659"/>
      <c r="BN5" s="660"/>
      <c r="BO5" s="661">
        <v>100</v>
      </c>
      <c r="BP5" s="661"/>
      <c r="BQ5" s="661"/>
      <c r="BR5" s="661"/>
      <c r="BS5" s="662">
        <v>45396</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259272</v>
      </c>
      <c r="S6" s="659"/>
      <c r="T6" s="659"/>
      <c r="U6" s="659"/>
      <c r="V6" s="659"/>
      <c r="W6" s="659"/>
      <c r="X6" s="659"/>
      <c r="Y6" s="660"/>
      <c r="Z6" s="661">
        <v>1.2</v>
      </c>
      <c r="AA6" s="661"/>
      <c r="AB6" s="661"/>
      <c r="AC6" s="661"/>
      <c r="AD6" s="662">
        <v>259272</v>
      </c>
      <c r="AE6" s="662"/>
      <c r="AF6" s="662"/>
      <c r="AG6" s="662"/>
      <c r="AH6" s="662"/>
      <c r="AI6" s="662"/>
      <c r="AJ6" s="662"/>
      <c r="AK6" s="662"/>
      <c r="AL6" s="663">
        <v>2.4</v>
      </c>
      <c r="AM6" s="664"/>
      <c r="AN6" s="664"/>
      <c r="AO6" s="665"/>
      <c r="AP6" s="655" t="s">
        <v>221</v>
      </c>
      <c r="AQ6" s="656"/>
      <c r="AR6" s="656"/>
      <c r="AS6" s="656"/>
      <c r="AT6" s="656"/>
      <c r="AU6" s="656"/>
      <c r="AV6" s="656"/>
      <c r="AW6" s="656"/>
      <c r="AX6" s="656"/>
      <c r="AY6" s="656"/>
      <c r="AZ6" s="656"/>
      <c r="BA6" s="656"/>
      <c r="BB6" s="656"/>
      <c r="BC6" s="656"/>
      <c r="BD6" s="656"/>
      <c r="BE6" s="656"/>
      <c r="BF6" s="657"/>
      <c r="BG6" s="658">
        <v>3063682</v>
      </c>
      <c r="BH6" s="659"/>
      <c r="BI6" s="659"/>
      <c r="BJ6" s="659"/>
      <c r="BK6" s="659"/>
      <c r="BL6" s="659"/>
      <c r="BM6" s="659"/>
      <c r="BN6" s="660"/>
      <c r="BO6" s="661">
        <v>100</v>
      </c>
      <c r="BP6" s="661"/>
      <c r="BQ6" s="661"/>
      <c r="BR6" s="661"/>
      <c r="BS6" s="662">
        <v>45396</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160992</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160992</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1092</v>
      </c>
      <c r="S7" s="659"/>
      <c r="T7" s="659"/>
      <c r="U7" s="659"/>
      <c r="V7" s="659"/>
      <c r="W7" s="659"/>
      <c r="X7" s="659"/>
      <c r="Y7" s="660"/>
      <c r="Z7" s="661">
        <v>0</v>
      </c>
      <c r="AA7" s="661"/>
      <c r="AB7" s="661"/>
      <c r="AC7" s="661"/>
      <c r="AD7" s="662">
        <v>1092</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1102797</v>
      </c>
      <c r="BH7" s="659"/>
      <c r="BI7" s="659"/>
      <c r="BJ7" s="659"/>
      <c r="BK7" s="659"/>
      <c r="BL7" s="659"/>
      <c r="BM7" s="659"/>
      <c r="BN7" s="660"/>
      <c r="BO7" s="661">
        <v>36</v>
      </c>
      <c r="BP7" s="661"/>
      <c r="BQ7" s="661"/>
      <c r="BR7" s="661"/>
      <c r="BS7" s="662">
        <v>45396</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4426616</v>
      </c>
      <c r="CS7" s="659"/>
      <c r="CT7" s="659"/>
      <c r="CU7" s="659"/>
      <c r="CV7" s="659"/>
      <c r="CW7" s="659"/>
      <c r="CX7" s="659"/>
      <c r="CY7" s="660"/>
      <c r="CZ7" s="661">
        <v>22.2</v>
      </c>
      <c r="DA7" s="661"/>
      <c r="DB7" s="661"/>
      <c r="DC7" s="661"/>
      <c r="DD7" s="667">
        <v>437066</v>
      </c>
      <c r="DE7" s="659"/>
      <c r="DF7" s="659"/>
      <c r="DG7" s="659"/>
      <c r="DH7" s="659"/>
      <c r="DI7" s="659"/>
      <c r="DJ7" s="659"/>
      <c r="DK7" s="659"/>
      <c r="DL7" s="659"/>
      <c r="DM7" s="659"/>
      <c r="DN7" s="659"/>
      <c r="DO7" s="659"/>
      <c r="DP7" s="660"/>
      <c r="DQ7" s="667">
        <v>2457193</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16465</v>
      </c>
      <c r="S8" s="659"/>
      <c r="T8" s="659"/>
      <c r="U8" s="659"/>
      <c r="V8" s="659"/>
      <c r="W8" s="659"/>
      <c r="X8" s="659"/>
      <c r="Y8" s="660"/>
      <c r="Z8" s="661">
        <v>0.1</v>
      </c>
      <c r="AA8" s="661"/>
      <c r="AB8" s="661"/>
      <c r="AC8" s="661"/>
      <c r="AD8" s="662">
        <v>16465</v>
      </c>
      <c r="AE8" s="662"/>
      <c r="AF8" s="662"/>
      <c r="AG8" s="662"/>
      <c r="AH8" s="662"/>
      <c r="AI8" s="662"/>
      <c r="AJ8" s="662"/>
      <c r="AK8" s="662"/>
      <c r="AL8" s="663">
        <v>0.2</v>
      </c>
      <c r="AM8" s="664"/>
      <c r="AN8" s="664"/>
      <c r="AO8" s="665"/>
      <c r="AP8" s="655" t="s">
        <v>227</v>
      </c>
      <c r="AQ8" s="656"/>
      <c r="AR8" s="656"/>
      <c r="AS8" s="656"/>
      <c r="AT8" s="656"/>
      <c r="AU8" s="656"/>
      <c r="AV8" s="656"/>
      <c r="AW8" s="656"/>
      <c r="AX8" s="656"/>
      <c r="AY8" s="656"/>
      <c r="AZ8" s="656"/>
      <c r="BA8" s="656"/>
      <c r="BB8" s="656"/>
      <c r="BC8" s="656"/>
      <c r="BD8" s="656"/>
      <c r="BE8" s="656"/>
      <c r="BF8" s="657"/>
      <c r="BG8" s="658">
        <v>38890</v>
      </c>
      <c r="BH8" s="659"/>
      <c r="BI8" s="659"/>
      <c r="BJ8" s="659"/>
      <c r="BK8" s="659"/>
      <c r="BL8" s="659"/>
      <c r="BM8" s="659"/>
      <c r="BN8" s="660"/>
      <c r="BO8" s="661">
        <v>1.3</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6253327</v>
      </c>
      <c r="CS8" s="659"/>
      <c r="CT8" s="659"/>
      <c r="CU8" s="659"/>
      <c r="CV8" s="659"/>
      <c r="CW8" s="659"/>
      <c r="CX8" s="659"/>
      <c r="CY8" s="660"/>
      <c r="CZ8" s="661">
        <v>31.3</v>
      </c>
      <c r="DA8" s="661"/>
      <c r="DB8" s="661"/>
      <c r="DC8" s="661"/>
      <c r="DD8" s="667">
        <v>5259</v>
      </c>
      <c r="DE8" s="659"/>
      <c r="DF8" s="659"/>
      <c r="DG8" s="659"/>
      <c r="DH8" s="659"/>
      <c r="DI8" s="659"/>
      <c r="DJ8" s="659"/>
      <c r="DK8" s="659"/>
      <c r="DL8" s="659"/>
      <c r="DM8" s="659"/>
      <c r="DN8" s="659"/>
      <c r="DO8" s="659"/>
      <c r="DP8" s="660"/>
      <c r="DQ8" s="667">
        <v>3215120</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19342</v>
      </c>
      <c r="S9" s="659"/>
      <c r="T9" s="659"/>
      <c r="U9" s="659"/>
      <c r="V9" s="659"/>
      <c r="W9" s="659"/>
      <c r="X9" s="659"/>
      <c r="Y9" s="660"/>
      <c r="Z9" s="661">
        <v>0.1</v>
      </c>
      <c r="AA9" s="661"/>
      <c r="AB9" s="661"/>
      <c r="AC9" s="661"/>
      <c r="AD9" s="662">
        <v>19342</v>
      </c>
      <c r="AE9" s="662"/>
      <c r="AF9" s="662"/>
      <c r="AG9" s="662"/>
      <c r="AH9" s="662"/>
      <c r="AI9" s="662"/>
      <c r="AJ9" s="662"/>
      <c r="AK9" s="662"/>
      <c r="AL9" s="663">
        <v>0.2</v>
      </c>
      <c r="AM9" s="664"/>
      <c r="AN9" s="664"/>
      <c r="AO9" s="665"/>
      <c r="AP9" s="655" t="s">
        <v>230</v>
      </c>
      <c r="AQ9" s="656"/>
      <c r="AR9" s="656"/>
      <c r="AS9" s="656"/>
      <c r="AT9" s="656"/>
      <c r="AU9" s="656"/>
      <c r="AV9" s="656"/>
      <c r="AW9" s="656"/>
      <c r="AX9" s="656"/>
      <c r="AY9" s="656"/>
      <c r="AZ9" s="656"/>
      <c r="BA9" s="656"/>
      <c r="BB9" s="656"/>
      <c r="BC9" s="656"/>
      <c r="BD9" s="656"/>
      <c r="BE9" s="656"/>
      <c r="BF9" s="657"/>
      <c r="BG9" s="658">
        <v>833443</v>
      </c>
      <c r="BH9" s="659"/>
      <c r="BI9" s="659"/>
      <c r="BJ9" s="659"/>
      <c r="BK9" s="659"/>
      <c r="BL9" s="659"/>
      <c r="BM9" s="659"/>
      <c r="BN9" s="660"/>
      <c r="BO9" s="661">
        <v>27.2</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1446763</v>
      </c>
      <c r="CS9" s="659"/>
      <c r="CT9" s="659"/>
      <c r="CU9" s="659"/>
      <c r="CV9" s="659"/>
      <c r="CW9" s="659"/>
      <c r="CX9" s="659"/>
      <c r="CY9" s="660"/>
      <c r="CZ9" s="661">
        <v>7.2</v>
      </c>
      <c r="DA9" s="661"/>
      <c r="DB9" s="661"/>
      <c r="DC9" s="661"/>
      <c r="DD9" s="667">
        <v>21434</v>
      </c>
      <c r="DE9" s="659"/>
      <c r="DF9" s="659"/>
      <c r="DG9" s="659"/>
      <c r="DH9" s="659"/>
      <c r="DI9" s="659"/>
      <c r="DJ9" s="659"/>
      <c r="DK9" s="659"/>
      <c r="DL9" s="659"/>
      <c r="DM9" s="659"/>
      <c r="DN9" s="659"/>
      <c r="DO9" s="659"/>
      <c r="DP9" s="660"/>
      <c r="DQ9" s="667">
        <v>1179975</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71575</v>
      </c>
      <c r="BH10" s="659"/>
      <c r="BI10" s="659"/>
      <c r="BJ10" s="659"/>
      <c r="BK10" s="659"/>
      <c r="BL10" s="659"/>
      <c r="BM10" s="659"/>
      <c r="BN10" s="660"/>
      <c r="BO10" s="661">
        <v>2.2999999999999998</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65466</v>
      </c>
      <c r="CS10" s="659"/>
      <c r="CT10" s="659"/>
      <c r="CU10" s="659"/>
      <c r="CV10" s="659"/>
      <c r="CW10" s="659"/>
      <c r="CX10" s="659"/>
      <c r="CY10" s="660"/>
      <c r="CZ10" s="661">
        <v>0.3</v>
      </c>
      <c r="DA10" s="661"/>
      <c r="DB10" s="661"/>
      <c r="DC10" s="661"/>
      <c r="DD10" s="667" t="s">
        <v>122</v>
      </c>
      <c r="DE10" s="659"/>
      <c r="DF10" s="659"/>
      <c r="DG10" s="659"/>
      <c r="DH10" s="659"/>
      <c r="DI10" s="659"/>
      <c r="DJ10" s="659"/>
      <c r="DK10" s="659"/>
      <c r="DL10" s="659"/>
      <c r="DM10" s="659"/>
      <c r="DN10" s="659"/>
      <c r="DO10" s="659"/>
      <c r="DP10" s="660"/>
      <c r="DQ10" s="667">
        <v>1866</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720569</v>
      </c>
      <c r="S11" s="659"/>
      <c r="T11" s="659"/>
      <c r="U11" s="659"/>
      <c r="V11" s="659"/>
      <c r="W11" s="659"/>
      <c r="X11" s="659"/>
      <c r="Y11" s="660"/>
      <c r="Z11" s="663">
        <v>3.5</v>
      </c>
      <c r="AA11" s="664"/>
      <c r="AB11" s="664"/>
      <c r="AC11" s="670"/>
      <c r="AD11" s="667">
        <v>720569</v>
      </c>
      <c r="AE11" s="659"/>
      <c r="AF11" s="659"/>
      <c r="AG11" s="659"/>
      <c r="AH11" s="659"/>
      <c r="AI11" s="659"/>
      <c r="AJ11" s="659"/>
      <c r="AK11" s="660"/>
      <c r="AL11" s="663">
        <v>6.6</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158889</v>
      </c>
      <c r="BH11" s="659"/>
      <c r="BI11" s="659"/>
      <c r="BJ11" s="659"/>
      <c r="BK11" s="659"/>
      <c r="BL11" s="659"/>
      <c r="BM11" s="659"/>
      <c r="BN11" s="660"/>
      <c r="BO11" s="661">
        <v>5.2</v>
      </c>
      <c r="BP11" s="661"/>
      <c r="BQ11" s="661"/>
      <c r="BR11" s="661"/>
      <c r="BS11" s="662">
        <v>45396</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1369447</v>
      </c>
      <c r="CS11" s="659"/>
      <c r="CT11" s="659"/>
      <c r="CU11" s="659"/>
      <c r="CV11" s="659"/>
      <c r="CW11" s="659"/>
      <c r="CX11" s="659"/>
      <c r="CY11" s="660"/>
      <c r="CZ11" s="661">
        <v>6.9</v>
      </c>
      <c r="DA11" s="661"/>
      <c r="DB11" s="661"/>
      <c r="DC11" s="661"/>
      <c r="DD11" s="667">
        <v>569106</v>
      </c>
      <c r="DE11" s="659"/>
      <c r="DF11" s="659"/>
      <c r="DG11" s="659"/>
      <c r="DH11" s="659"/>
      <c r="DI11" s="659"/>
      <c r="DJ11" s="659"/>
      <c r="DK11" s="659"/>
      <c r="DL11" s="659"/>
      <c r="DM11" s="659"/>
      <c r="DN11" s="659"/>
      <c r="DO11" s="659"/>
      <c r="DP11" s="660"/>
      <c r="DQ11" s="667">
        <v>506891</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v>21390</v>
      </c>
      <c r="S12" s="659"/>
      <c r="T12" s="659"/>
      <c r="U12" s="659"/>
      <c r="V12" s="659"/>
      <c r="W12" s="659"/>
      <c r="X12" s="659"/>
      <c r="Y12" s="660"/>
      <c r="Z12" s="661">
        <v>0.1</v>
      </c>
      <c r="AA12" s="661"/>
      <c r="AB12" s="661"/>
      <c r="AC12" s="661"/>
      <c r="AD12" s="662">
        <v>21390</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1643981</v>
      </c>
      <c r="BH12" s="659"/>
      <c r="BI12" s="659"/>
      <c r="BJ12" s="659"/>
      <c r="BK12" s="659"/>
      <c r="BL12" s="659"/>
      <c r="BM12" s="659"/>
      <c r="BN12" s="660"/>
      <c r="BO12" s="661">
        <v>53.6</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215166</v>
      </c>
      <c r="CS12" s="659"/>
      <c r="CT12" s="659"/>
      <c r="CU12" s="659"/>
      <c r="CV12" s="659"/>
      <c r="CW12" s="659"/>
      <c r="CX12" s="659"/>
      <c r="CY12" s="660"/>
      <c r="CZ12" s="661">
        <v>1.1000000000000001</v>
      </c>
      <c r="DA12" s="661"/>
      <c r="DB12" s="661"/>
      <c r="DC12" s="661"/>
      <c r="DD12" s="667">
        <v>15913</v>
      </c>
      <c r="DE12" s="659"/>
      <c r="DF12" s="659"/>
      <c r="DG12" s="659"/>
      <c r="DH12" s="659"/>
      <c r="DI12" s="659"/>
      <c r="DJ12" s="659"/>
      <c r="DK12" s="659"/>
      <c r="DL12" s="659"/>
      <c r="DM12" s="659"/>
      <c r="DN12" s="659"/>
      <c r="DO12" s="659"/>
      <c r="DP12" s="660"/>
      <c r="DQ12" s="667">
        <v>131918</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1642770</v>
      </c>
      <c r="BH13" s="659"/>
      <c r="BI13" s="659"/>
      <c r="BJ13" s="659"/>
      <c r="BK13" s="659"/>
      <c r="BL13" s="659"/>
      <c r="BM13" s="659"/>
      <c r="BN13" s="660"/>
      <c r="BO13" s="661">
        <v>53.6</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1192352</v>
      </c>
      <c r="CS13" s="659"/>
      <c r="CT13" s="659"/>
      <c r="CU13" s="659"/>
      <c r="CV13" s="659"/>
      <c r="CW13" s="659"/>
      <c r="CX13" s="659"/>
      <c r="CY13" s="660"/>
      <c r="CZ13" s="661">
        <v>6</v>
      </c>
      <c r="DA13" s="661"/>
      <c r="DB13" s="661"/>
      <c r="DC13" s="661"/>
      <c r="DD13" s="667">
        <v>529660</v>
      </c>
      <c r="DE13" s="659"/>
      <c r="DF13" s="659"/>
      <c r="DG13" s="659"/>
      <c r="DH13" s="659"/>
      <c r="DI13" s="659"/>
      <c r="DJ13" s="659"/>
      <c r="DK13" s="659"/>
      <c r="DL13" s="659"/>
      <c r="DM13" s="659"/>
      <c r="DN13" s="659"/>
      <c r="DO13" s="659"/>
      <c r="DP13" s="660"/>
      <c r="DQ13" s="667">
        <v>575272</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130793</v>
      </c>
      <c r="BH14" s="659"/>
      <c r="BI14" s="659"/>
      <c r="BJ14" s="659"/>
      <c r="BK14" s="659"/>
      <c r="BL14" s="659"/>
      <c r="BM14" s="659"/>
      <c r="BN14" s="660"/>
      <c r="BO14" s="661">
        <v>4.3</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828984</v>
      </c>
      <c r="CS14" s="659"/>
      <c r="CT14" s="659"/>
      <c r="CU14" s="659"/>
      <c r="CV14" s="659"/>
      <c r="CW14" s="659"/>
      <c r="CX14" s="659"/>
      <c r="CY14" s="660"/>
      <c r="CZ14" s="661">
        <v>4.2</v>
      </c>
      <c r="DA14" s="661"/>
      <c r="DB14" s="661"/>
      <c r="DC14" s="661"/>
      <c r="DD14" s="667">
        <v>90164</v>
      </c>
      <c r="DE14" s="659"/>
      <c r="DF14" s="659"/>
      <c r="DG14" s="659"/>
      <c r="DH14" s="659"/>
      <c r="DI14" s="659"/>
      <c r="DJ14" s="659"/>
      <c r="DK14" s="659"/>
      <c r="DL14" s="659"/>
      <c r="DM14" s="659"/>
      <c r="DN14" s="659"/>
      <c r="DO14" s="659"/>
      <c r="DP14" s="660"/>
      <c r="DQ14" s="667">
        <v>714735</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22966</v>
      </c>
      <c r="S15" s="659"/>
      <c r="T15" s="659"/>
      <c r="U15" s="659"/>
      <c r="V15" s="659"/>
      <c r="W15" s="659"/>
      <c r="X15" s="659"/>
      <c r="Y15" s="660"/>
      <c r="Z15" s="661">
        <v>0.1</v>
      </c>
      <c r="AA15" s="661"/>
      <c r="AB15" s="661"/>
      <c r="AC15" s="661"/>
      <c r="AD15" s="662">
        <v>22966</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186111</v>
      </c>
      <c r="BH15" s="659"/>
      <c r="BI15" s="659"/>
      <c r="BJ15" s="659"/>
      <c r="BK15" s="659"/>
      <c r="BL15" s="659"/>
      <c r="BM15" s="659"/>
      <c r="BN15" s="660"/>
      <c r="BO15" s="661">
        <v>6.1</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1656350</v>
      </c>
      <c r="CS15" s="659"/>
      <c r="CT15" s="659"/>
      <c r="CU15" s="659"/>
      <c r="CV15" s="659"/>
      <c r="CW15" s="659"/>
      <c r="CX15" s="659"/>
      <c r="CY15" s="660"/>
      <c r="CZ15" s="661">
        <v>8.3000000000000007</v>
      </c>
      <c r="DA15" s="661"/>
      <c r="DB15" s="661"/>
      <c r="DC15" s="661"/>
      <c r="DD15" s="667">
        <v>30367</v>
      </c>
      <c r="DE15" s="659"/>
      <c r="DF15" s="659"/>
      <c r="DG15" s="659"/>
      <c r="DH15" s="659"/>
      <c r="DI15" s="659"/>
      <c r="DJ15" s="659"/>
      <c r="DK15" s="659"/>
      <c r="DL15" s="659"/>
      <c r="DM15" s="659"/>
      <c r="DN15" s="659"/>
      <c r="DO15" s="659"/>
      <c r="DP15" s="660"/>
      <c r="DQ15" s="667">
        <v>1189329</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46947</v>
      </c>
      <c r="S16" s="659"/>
      <c r="T16" s="659"/>
      <c r="U16" s="659"/>
      <c r="V16" s="659"/>
      <c r="W16" s="659"/>
      <c r="X16" s="659"/>
      <c r="Y16" s="660"/>
      <c r="Z16" s="661">
        <v>0.2</v>
      </c>
      <c r="AA16" s="661"/>
      <c r="AB16" s="661"/>
      <c r="AC16" s="661"/>
      <c r="AD16" s="662">
        <v>46947</v>
      </c>
      <c r="AE16" s="662"/>
      <c r="AF16" s="662"/>
      <c r="AG16" s="662"/>
      <c r="AH16" s="662"/>
      <c r="AI16" s="662"/>
      <c r="AJ16" s="662"/>
      <c r="AK16" s="662"/>
      <c r="AL16" s="663">
        <v>0.4</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621562</v>
      </c>
      <c r="CS16" s="659"/>
      <c r="CT16" s="659"/>
      <c r="CU16" s="659"/>
      <c r="CV16" s="659"/>
      <c r="CW16" s="659"/>
      <c r="CX16" s="659"/>
      <c r="CY16" s="660"/>
      <c r="CZ16" s="661">
        <v>3.1</v>
      </c>
      <c r="DA16" s="661"/>
      <c r="DB16" s="661"/>
      <c r="DC16" s="661"/>
      <c r="DD16" s="667" t="s">
        <v>122</v>
      </c>
      <c r="DE16" s="659"/>
      <c r="DF16" s="659"/>
      <c r="DG16" s="659"/>
      <c r="DH16" s="659"/>
      <c r="DI16" s="659"/>
      <c r="DJ16" s="659"/>
      <c r="DK16" s="659"/>
      <c r="DL16" s="659"/>
      <c r="DM16" s="659"/>
      <c r="DN16" s="659"/>
      <c r="DO16" s="659"/>
      <c r="DP16" s="660"/>
      <c r="DQ16" s="667">
        <v>120218</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118009</v>
      </c>
      <c r="S17" s="659"/>
      <c r="T17" s="659"/>
      <c r="U17" s="659"/>
      <c r="V17" s="659"/>
      <c r="W17" s="659"/>
      <c r="X17" s="659"/>
      <c r="Y17" s="660"/>
      <c r="Z17" s="661">
        <v>0.6</v>
      </c>
      <c r="AA17" s="661"/>
      <c r="AB17" s="661"/>
      <c r="AC17" s="661"/>
      <c r="AD17" s="662">
        <v>118009</v>
      </c>
      <c r="AE17" s="662"/>
      <c r="AF17" s="662"/>
      <c r="AG17" s="662"/>
      <c r="AH17" s="662"/>
      <c r="AI17" s="662"/>
      <c r="AJ17" s="662"/>
      <c r="AK17" s="662"/>
      <c r="AL17" s="663">
        <v>1.1000000000000001</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1726220</v>
      </c>
      <c r="CS17" s="659"/>
      <c r="CT17" s="659"/>
      <c r="CU17" s="659"/>
      <c r="CV17" s="659"/>
      <c r="CW17" s="659"/>
      <c r="CX17" s="659"/>
      <c r="CY17" s="660"/>
      <c r="CZ17" s="661">
        <v>8.6</v>
      </c>
      <c r="DA17" s="661"/>
      <c r="DB17" s="661"/>
      <c r="DC17" s="661"/>
      <c r="DD17" s="667" t="s">
        <v>122</v>
      </c>
      <c r="DE17" s="659"/>
      <c r="DF17" s="659"/>
      <c r="DG17" s="659"/>
      <c r="DH17" s="659"/>
      <c r="DI17" s="659"/>
      <c r="DJ17" s="659"/>
      <c r="DK17" s="659"/>
      <c r="DL17" s="659"/>
      <c r="DM17" s="659"/>
      <c r="DN17" s="659"/>
      <c r="DO17" s="659"/>
      <c r="DP17" s="660"/>
      <c r="DQ17" s="667">
        <v>1726220</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16809</v>
      </c>
      <c r="S18" s="659"/>
      <c r="T18" s="659"/>
      <c r="U18" s="659"/>
      <c r="V18" s="659"/>
      <c r="W18" s="659"/>
      <c r="X18" s="659"/>
      <c r="Y18" s="660"/>
      <c r="Z18" s="661">
        <v>0.1</v>
      </c>
      <c r="AA18" s="661"/>
      <c r="AB18" s="661"/>
      <c r="AC18" s="661"/>
      <c r="AD18" s="662">
        <v>16809</v>
      </c>
      <c r="AE18" s="662"/>
      <c r="AF18" s="662"/>
      <c r="AG18" s="662"/>
      <c r="AH18" s="662"/>
      <c r="AI18" s="662"/>
      <c r="AJ18" s="662"/>
      <c r="AK18" s="662"/>
      <c r="AL18" s="663">
        <v>0.2</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100850</v>
      </c>
      <c r="S19" s="659"/>
      <c r="T19" s="659"/>
      <c r="U19" s="659"/>
      <c r="V19" s="659"/>
      <c r="W19" s="659"/>
      <c r="X19" s="659"/>
      <c r="Y19" s="660"/>
      <c r="Z19" s="661">
        <v>0.5</v>
      </c>
      <c r="AA19" s="661"/>
      <c r="AB19" s="661"/>
      <c r="AC19" s="661"/>
      <c r="AD19" s="662">
        <v>100850</v>
      </c>
      <c r="AE19" s="662"/>
      <c r="AF19" s="662"/>
      <c r="AG19" s="662"/>
      <c r="AH19" s="662"/>
      <c r="AI19" s="662"/>
      <c r="AJ19" s="662"/>
      <c r="AK19" s="662"/>
      <c r="AL19" s="663">
        <v>0.9</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940</v>
      </c>
      <c r="BH19" s="659"/>
      <c r="BI19" s="659"/>
      <c r="BJ19" s="659"/>
      <c r="BK19" s="659"/>
      <c r="BL19" s="659"/>
      <c r="BM19" s="659"/>
      <c r="BN19" s="660"/>
      <c r="BO19" s="661">
        <v>0</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v>350</v>
      </c>
      <c r="S20" s="659"/>
      <c r="T20" s="659"/>
      <c r="U20" s="659"/>
      <c r="V20" s="659"/>
      <c r="W20" s="659"/>
      <c r="X20" s="659"/>
      <c r="Y20" s="660"/>
      <c r="Z20" s="661">
        <v>0</v>
      </c>
      <c r="AA20" s="661"/>
      <c r="AB20" s="661"/>
      <c r="AC20" s="661"/>
      <c r="AD20" s="662">
        <v>350</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940</v>
      </c>
      <c r="BH20" s="659"/>
      <c r="BI20" s="659"/>
      <c r="BJ20" s="659"/>
      <c r="BK20" s="659"/>
      <c r="BL20" s="659"/>
      <c r="BM20" s="659"/>
      <c r="BN20" s="660"/>
      <c r="BO20" s="661">
        <v>0</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19963245</v>
      </c>
      <c r="CS20" s="659"/>
      <c r="CT20" s="659"/>
      <c r="CU20" s="659"/>
      <c r="CV20" s="659"/>
      <c r="CW20" s="659"/>
      <c r="CX20" s="659"/>
      <c r="CY20" s="660"/>
      <c r="CZ20" s="661">
        <v>100</v>
      </c>
      <c r="DA20" s="661"/>
      <c r="DB20" s="661"/>
      <c r="DC20" s="661"/>
      <c r="DD20" s="667">
        <v>1698969</v>
      </c>
      <c r="DE20" s="659"/>
      <c r="DF20" s="659"/>
      <c r="DG20" s="659"/>
      <c r="DH20" s="659"/>
      <c r="DI20" s="659"/>
      <c r="DJ20" s="659"/>
      <c r="DK20" s="659"/>
      <c r="DL20" s="659"/>
      <c r="DM20" s="659"/>
      <c r="DN20" s="659"/>
      <c r="DO20" s="659"/>
      <c r="DP20" s="660"/>
      <c r="DQ20" s="667">
        <v>11979729</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7396617</v>
      </c>
      <c r="S21" s="659"/>
      <c r="T21" s="659"/>
      <c r="U21" s="659"/>
      <c r="V21" s="659"/>
      <c r="W21" s="659"/>
      <c r="X21" s="659"/>
      <c r="Y21" s="660"/>
      <c r="Z21" s="661">
        <v>35.6</v>
      </c>
      <c r="AA21" s="661"/>
      <c r="AB21" s="661"/>
      <c r="AC21" s="661"/>
      <c r="AD21" s="662">
        <v>6597290</v>
      </c>
      <c r="AE21" s="662"/>
      <c r="AF21" s="662"/>
      <c r="AG21" s="662"/>
      <c r="AH21" s="662"/>
      <c r="AI21" s="662"/>
      <c r="AJ21" s="662"/>
      <c r="AK21" s="662"/>
      <c r="AL21" s="663">
        <v>60.5</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940</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6597290</v>
      </c>
      <c r="S22" s="659"/>
      <c r="T22" s="659"/>
      <c r="U22" s="659"/>
      <c r="V22" s="659"/>
      <c r="W22" s="659"/>
      <c r="X22" s="659"/>
      <c r="Y22" s="660"/>
      <c r="Z22" s="661">
        <v>31.8</v>
      </c>
      <c r="AA22" s="661"/>
      <c r="AB22" s="661"/>
      <c r="AC22" s="661"/>
      <c r="AD22" s="662">
        <v>6597290</v>
      </c>
      <c r="AE22" s="662"/>
      <c r="AF22" s="662"/>
      <c r="AG22" s="662"/>
      <c r="AH22" s="662"/>
      <c r="AI22" s="662"/>
      <c r="AJ22" s="662"/>
      <c r="AK22" s="662"/>
      <c r="AL22" s="663">
        <v>60.5</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799327</v>
      </c>
      <c r="S23" s="659"/>
      <c r="T23" s="659"/>
      <c r="U23" s="659"/>
      <c r="V23" s="659"/>
      <c r="W23" s="659"/>
      <c r="X23" s="659"/>
      <c r="Y23" s="660"/>
      <c r="Z23" s="661">
        <v>3.8</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8912362</v>
      </c>
      <c r="CS24" s="648"/>
      <c r="CT24" s="648"/>
      <c r="CU24" s="648"/>
      <c r="CV24" s="648"/>
      <c r="CW24" s="648"/>
      <c r="CX24" s="648"/>
      <c r="CY24" s="649"/>
      <c r="CZ24" s="652">
        <v>44.6</v>
      </c>
      <c r="DA24" s="653"/>
      <c r="DB24" s="653"/>
      <c r="DC24" s="669"/>
      <c r="DD24" s="690">
        <v>5896963</v>
      </c>
      <c r="DE24" s="648"/>
      <c r="DF24" s="648"/>
      <c r="DG24" s="648"/>
      <c r="DH24" s="648"/>
      <c r="DI24" s="648"/>
      <c r="DJ24" s="648"/>
      <c r="DK24" s="649"/>
      <c r="DL24" s="690">
        <v>5333355</v>
      </c>
      <c r="DM24" s="648"/>
      <c r="DN24" s="648"/>
      <c r="DO24" s="648"/>
      <c r="DP24" s="648"/>
      <c r="DQ24" s="648"/>
      <c r="DR24" s="648"/>
      <c r="DS24" s="648"/>
      <c r="DT24" s="648"/>
      <c r="DU24" s="648"/>
      <c r="DV24" s="649"/>
      <c r="DW24" s="652">
        <v>48.8</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11687291</v>
      </c>
      <c r="S25" s="659"/>
      <c r="T25" s="659"/>
      <c r="U25" s="659"/>
      <c r="V25" s="659"/>
      <c r="W25" s="659"/>
      <c r="X25" s="659"/>
      <c r="Y25" s="660"/>
      <c r="Z25" s="661">
        <v>56.3</v>
      </c>
      <c r="AA25" s="661"/>
      <c r="AB25" s="661"/>
      <c r="AC25" s="661"/>
      <c r="AD25" s="662">
        <v>10887964</v>
      </c>
      <c r="AE25" s="662"/>
      <c r="AF25" s="662"/>
      <c r="AG25" s="662"/>
      <c r="AH25" s="662"/>
      <c r="AI25" s="662"/>
      <c r="AJ25" s="662"/>
      <c r="AK25" s="662"/>
      <c r="AL25" s="663">
        <v>99.9</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3013736</v>
      </c>
      <c r="CS25" s="691"/>
      <c r="CT25" s="691"/>
      <c r="CU25" s="691"/>
      <c r="CV25" s="691"/>
      <c r="CW25" s="691"/>
      <c r="CX25" s="691"/>
      <c r="CY25" s="692"/>
      <c r="CZ25" s="663">
        <v>15.1</v>
      </c>
      <c r="DA25" s="688"/>
      <c r="DB25" s="688"/>
      <c r="DC25" s="693"/>
      <c r="DD25" s="667">
        <v>2731869</v>
      </c>
      <c r="DE25" s="691"/>
      <c r="DF25" s="691"/>
      <c r="DG25" s="691"/>
      <c r="DH25" s="691"/>
      <c r="DI25" s="691"/>
      <c r="DJ25" s="691"/>
      <c r="DK25" s="692"/>
      <c r="DL25" s="667">
        <v>2590491</v>
      </c>
      <c r="DM25" s="691"/>
      <c r="DN25" s="691"/>
      <c r="DO25" s="691"/>
      <c r="DP25" s="691"/>
      <c r="DQ25" s="691"/>
      <c r="DR25" s="691"/>
      <c r="DS25" s="691"/>
      <c r="DT25" s="691"/>
      <c r="DU25" s="691"/>
      <c r="DV25" s="692"/>
      <c r="DW25" s="663">
        <v>23.7</v>
      </c>
      <c r="DX25" s="688"/>
      <c r="DY25" s="688"/>
      <c r="DZ25" s="688"/>
      <c r="EA25" s="688"/>
      <c r="EB25" s="688"/>
      <c r="EC25" s="689"/>
    </row>
    <row r="26" spans="2:133" ht="11.25" customHeight="1" x14ac:dyDescent="0.15">
      <c r="B26" s="655" t="s">
        <v>283</v>
      </c>
      <c r="C26" s="656"/>
      <c r="D26" s="656"/>
      <c r="E26" s="656"/>
      <c r="F26" s="656"/>
      <c r="G26" s="656"/>
      <c r="H26" s="656"/>
      <c r="I26" s="656"/>
      <c r="J26" s="656"/>
      <c r="K26" s="656"/>
      <c r="L26" s="656"/>
      <c r="M26" s="656"/>
      <c r="N26" s="656"/>
      <c r="O26" s="656"/>
      <c r="P26" s="656"/>
      <c r="Q26" s="657"/>
      <c r="R26" s="658">
        <v>2248</v>
      </c>
      <c r="S26" s="659"/>
      <c r="T26" s="659"/>
      <c r="U26" s="659"/>
      <c r="V26" s="659"/>
      <c r="W26" s="659"/>
      <c r="X26" s="659"/>
      <c r="Y26" s="660"/>
      <c r="Z26" s="661">
        <v>0</v>
      </c>
      <c r="AA26" s="661"/>
      <c r="AB26" s="661"/>
      <c r="AC26" s="661"/>
      <c r="AD26" s="662">
        <v>2248</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1786317</v>
      </c>
      <c r="CS26" s="659"/>
      <c r="CT26" s="659"/>
      <c r="CU26" s="659"/>
      <c r="CV26" s="659"/>
      <c r="CW26" s="659"/>
      <c r="CX26" s="659"/>
      <c r="CY26" s="660"/>
      <c r="CZ26" s="663">
        <v>8.9</v>
      </c>
      <c r="DA26" s="688"/>
      <c r="DB26" s="688"/>
      <c r="DC26" s="693"/>
      <c r="DD26" s="667">
        <v>1662860</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15">
      <c r="B27" s="655" t="s">
        <v>286</v>
      </c>
      <c r="C27" s="656"/>
      <c r="D27" s="656"/>
      <c r="E27" s="656"/>
      <c r="F27" s="656"/>
      <c r="G27" s="656"/>
      <c r="H27" s="656"/>
      <c r="I27" s="656"/>
      <c r="J27" s="656"/>
      <c r="K27" s="656"/>
      <c r="L27" s="656"/>
      <c r="M27" s="656"/>
      <c r="N27" s="656"/>
      <c r="O27" s="656"/>
      <c r="P27" s="656"/>
      <c r="Q27" s="657"/>
      <c r="R27" s="658">
        <v>55460</v>
      </c>
      <c r="S27" s="659"/>
      <c r="T27" s="659"/>
      <c r="U27" s="659"/>
      <c r="V27" s="659"/>
      <c r="W27" s="659"/>
      <c r="X27" s="659"/>
      <c r="Y27" s="660"/>
      <c r="Z27" s="661">
        <v>0.3</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3064622</v>
      </c>
      <c r="BH27" s="659"/>
      <c r="BI27" s="659"/>
      <c r="BJ27" s="659"/>
      <c r="BK27" s="659"/>
      <c r="BL27" s="659"/>
      <c r="BM27" s="659"/>
      <c r="BN27" s="660"/>
      <c r="BO27" s="661">
        <v>100</v>
      </c>
      <c r="BP27" s="661"/>
      <c r="BQ27" s="661"/>
      <c r="BR27" s="661"/>
      <c r="BS27" s="662">
        <v>45396</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4172406</v>
      </c>
      <c r="CS27" s="691"/>
      <c r="CT27" s="691"/>
      <c r="CU27" s="691"/>
      <c r="CV27" s="691"/>
      <c r="CW27" s="691"/>
      <c r="CX27" s="691"/>
      <c r="CY27" s="692"/>
      <c r="CZ27" s="663">
        <v>20.9</v>
      </c>
      <c r="DA27" s="688"/>
      <c r="DB27" s="688"/>
      <c r="DC27" s="693"/>
      <c r="DD27" s="667">
        <v>1438874</v>
      </c>
      <c r="DE27" s="691"/>
      <c r="DF27" s="691"/>
      <c r="DG27" s="691"/>
      <c r="DH27" s="691"/>
      <c r="DI27" s="691"/>
      <c r="DJ27" s="691"/>
      <c r="DK27" s="692"/>
      <c r="DL27" s="667">
        <v>1016644</v>
      </c>
      <c r="DM27" s="691"/>
      <c r="DN27" s="691"/>
      <c r="DO27" s="691"/>
      <c r="DP27" s="691"/>
      <c r="DQ27" s="691"/>
      <c r="DR27" s="691"/>
      <c r="DS27" s="691"/>
      <c r="DT27" s="691"/>
      <c r="DU27" s="691"/>
      <c r="DV27" s="692"/>
      <c r="DW27" s="663">
        <v>9.3000000000000007</v>
      </c>
      <c r="DX27" s="688"/>
      <c r="DY27" s="688"/>
      <c r="DZ27" s="688"/>
      <c r="EA27" s="688"/>
      <c r="EB27" s="688"/>
      <c r="EC27" s="689"/>
    </row>
    <row r="28" spans="2:133" ht="11.25" customHeight="1" x14ac:dyDescent="0.15">
      <c r="B28" s="655" t="s">
        <v>289</v>
      </c>
      <c r="C28" s="656"/>
      <c r="D28" s="656"/>
      <c r="E28" s="656"/>
      <c r="F28" s="656"/>
      <c r="G28" s="656"/>
      <c r="H28" s="656"/>
      <c r="I28" s="656"/>
      <c r="J28" s="656"/>
      <c r="K28" s="656"/>
      <c r="L28" s="656"/>
      <c r="M28" s="656"/>
      <c r="N28" s="656"/>
      <c r="O28" s="656"/>
      <c r="P28" s="656"/>
      <c r="Q28" s="657"/>
      <c r="R28" s="658">
        <v>415164</v>
      </c>
      <c r="S28" s="659"/>
      <c r="T28" s="659"/>
      <c r="U28" s="659"/>
      <c r="V28" s="659"/>
      <c r="W28" s="659"/>
      <c r="X28" s="659"/>
      <c r="Y28" s="660"/>
      <c r="Z28" s="661">
        <v>2</v>
      </c>
      <c r="AA28" s="661"/>
      <c r="AB28" s="661"/>
      <c r="AC28" s="661"/>
      <c r="AD28" s="662">
        <v>12149</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1726220</v>
      </c>
      <c r="CS28" s="659"/>
      <c r="CT28" s="659"/>
      <c r="CU28" s="659"/>
      <c r="CV28" s="659"/>
      <c r="CW28" s="659"/>
      <c r="CX28" s="659"/>
      <c r="CY28" s="660"/>
      <c r="CZ28" s="663">
        <v>8.6</v>
      </c>
      <c r="DA28" s="688"/>
      <c r="DB28" s="688"/>
      <c r="DC28" s="693"/>
      <c r="DD28" s="667">
        <v>1726220</v>
      </c>
      <c r="DE28" s="659"/>
      <c r="DF28" s="659"/>
      <c r="DG28" s="659"/>
      <c r="DH28" s="659"/>
      <c r="DI28" s="659"/>
      <c r="DJ28" s="659"/>
      <c r="DK28" s="660"/>
      <c r="DL28" s="667">
        <v>1726220</v>
      </c>
      <c r="DM28" s="659"/>
      <c r="DN28" s="659"/>
      <c r="DO28" s="659"/>
      <c r="DP28" s="659"/>
      <c r="DQ28" s="659"/>
      <c r="DR28" s="659"/>
      <c r="DS28" s="659"/>
      <c r="DT28" s="659"/>
      <c r="DU28" s="659"/>
      <c r="DV28" s="660"/>
      <c r="DW28" s="663">
        <v>15.8</v>
      </c>
      <c r="DX28" s="688"/>
      <c r="DY28" s="688"/>
      <c r="DZ28" s="688"/>
      <c r="EA28" s="688"/>
      <c r="EB28" s="688"/>
      <c r="EC28" s="689"/>
    </row>
    <row r="29" spans="2:133" ht="11.25" customHeight="1" x14ac:dyDescent="0.15">
      <c r="B29" s="655" t="s">
        <v>291</v>
      </c>
      <c r="C29" s="656"/>
      <c r="D29" s="656"/>
      <c r="E29" s="656"/>
      <c r="F29" s="656"/>
      <c r="G29" s="656"/>
      <c r="H29" s="656"/>
      <c r="I29" s="656"/>
      <c r="J29" s="656"/>
      <c r="K29" s="656"/>
      <c r="L29" s="656"/>
      <c r="M29" s="656"/>
      <c r="N29" s="656"/>
      <c r="O29" s="656"/>
      <c r="P29" s="656"/>
      <c r="Q29" s="657"/>
      <c r="R29" s="658">
        <v>40610</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1726220</v>
      </c>
      <c r="CS29" s="691"/>
      <c r="CT29" s="691"/>
      <c r="CU29" s="691"/>
      <c r="CV29" s="691"/>
      <c r="CW29" s="691"/>
      <c r="CX29" s="691"/>
      <c r="CY29" s="692"/>
      <c r="CZ29" s="663">
        <v>8.6</v>
      </c>
      <c r="DA29" s="688"/>
      <c r="DB29" s="688"/>
      <c r="DC29" s="693"/>
      <c r="DD29" s="667">
        <v>1726220</v>
      </c>
      <c r="DE29" s="691"/>
      <c r="DF29" s="691"/>
      <c r="DG29" s="691"/>
      <c r="DH29" s="691"/>
      <c r="DI29" s="691"/>
      <c r="DJ29" s="691"/>
      <c r="DK29" s="692"/>
      <c r="DL29" s="667">
        <v>1726220</v>
      </c>
      <c r="DM29" s="691"/>
      <c r="DN29" s="691"/>
      <c r="DO29" s="691"/>
      <c r="DP29" s="691"/>
      <c r="DQ29" s="691"/>
      <c r="DR29" s="691"/>
      <c r="DS29" s="691"/>
      <c r="DT29" s="691"/>
      <c r="DU29" s="691"/>
      <c r="DV29" s="692"/>
      <c r="DW29" s="663">
        <v>15.8</v>
      </c>
      <c r="DX29" s="688"/>
      <c r="DY29" s="688"/>
      <c r="DZ29" s="688"/>
      <c r="EA29" s="688"/>
      <c r="EB29" s="688"/>
      <c r="EC29" s="689"/>
    </row>
    <row r="30" spans="2:133" ht="11.25" customHeight="1" x14ac:dyDescent="0.15">
      <c r="B30" s="655" t="s">
        <v>293</v>
      </c>
      <c r="C30" s="656"/>
      <c r="D30" s="656"/>
      <c r="E30" s="656"/>
      <c r="F30" s="656"/>
      <c r="G30" s="656"/>
      <c r="H30" s="656"/>
      <c r="I30" s="656"/>
      <c r="J30" s="656"/>
      <c r="K30" s="656"/>
      <c r="L30" s="656"/>
      <c r="M30" s="656"/>
      <c r="N30" s="656"/>
      <c r="O30" s="656"/>
      <c r="P30" s="656"/>
      <c r="Q30" s="657"/>
      <c r="R30" s="658">
        <v>3001108</v>
      </c>
      <c r="S30" s="659"/>
      <c r="T30" s="659"/>
      <c r="U30" s="659"/>
      <c r="V30" s="659"/>
      <c r="W30" s="659"/>
      <c r="X30" s="659"/>
      <c r="Y30" s="660"/>
      <c r="Z30" s="661">
        <v>14.4</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1674175</v>
      </c>
      <c r="CS30" s="659"/>
      <c r="CT30" s="659"/>
      <c r="CU30" s="659"/>
      <c r="CV30" s="659"/>
      <c r="CW30" s="659"/>
      <c r="CX30" s="659"/>
      <c r="CY30" s="660"/>
      <c r="CZ30" s="663">
        <v>8.4</v>
      </c>
      <c r="DA30" s="688"/>
      <c r="DB30" s="688"/>
      <c r="DC30" s="693"/>
      <c r="DD30" s="667">
        <v>1674175</v>
      </c>
      <c r="DE30" s="659"/>
      <c r="DF30" s="659"/>
      <c r="DG30" s="659"/>
      <c r="DH30" s="659"/>
      <c r="DI30" s="659"/>
      <c r="DJ30" s="659"/>
      <c r="DK30" s="660"/>
      <c r="DL30" s="667">
        <v>1674175</v>
      </c>
      <c r="DM30" s="659"/>
      <c r="DN30" s="659"/>
      <c r="DO30" s="659"/>
      <c r="DP30" s="659"/>
      <c r="DQ30" s="659"/>
      <c r="DR30" s="659"/>
      <c r="DS30" s="659"/>
      <c r="DT30" s="659"/>
      <c r="DU30" s="659"/>
      <c r="DV30" s="660"/>
      <c r="DW30" s="663">
        <v>15.3</v>
      </c>
      <c r="DX30" s="688"/>
      <c r="DY30" s="688"/>
      <c r="DZ30" s="688"/>
      <c r="EA30" s="688"/>
      <c r="EB30" s="688"/>
      <c r="EC30" s="689"/>
    </row>
    <row r="31" spans="2:133" ht="11.25" customHeight="1" x14ac:dyDescent="0.15">
      <c r="B31" s="671" t="s">
        <v>297</v>
      </c>
      <c r="C31" s="672"/>
      <c r="D31" s="672"/>
      <c r="E31" s="672"/>
      <c r="F31" s="672"/>
      <c r="G31" s="672"/>
      <c r="H31" s="672"/>
      <c r="I31" s="672"/>
      <c r="J31" s="672"/>
      <c r="K31" s="672"/>
      <c r="L31" s="672"/>
      <c r="M31" s="672"/>
      <c r="N31" s="672"/>
      <c r="O31" s="672"/>
      <c r="P31" s="672"/>
      <c r="Q31" s="673"/>
      <c r="R31" s="658">
        <v>567</v>
      </c>
      <c r="S31" s="659"/>
      <c r="T31" s="659"/>
      <c r="U31" s="659"/>
      <c r="V31" s="659"/>
      <c r="W31" s="659"/>
      <c r="X31" s="659"/>
      <c r="Y31" s="660"/>
      <c r="Z31" s="661">
        <v>0</v>
      </c>
      <c r="AA31" s="661"/>
      <c r="AB31" s="661"/>
      <c r="AC31" s="661"/>
      <c r="AD31" s="662">
        <v>567</v>
      </c>
      <c r="AE31" s="662"/>
      <c r="AF31" s="662"/>
      <c r="AG31" s="662"/>
      <c r="AH31" s="662"/>
      <c r="AI31" s="662"/>
      <c r="AJ31" s="662"/>
      <c r="AK31" s="662"/>
      <c r="AL31" s="663">
        <v>0</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99.6</v>
      </c>
      <c r="BH31" s="702"/>
      <c r="BI31" s="702"/>
      <c r="BJ31" s="702"/>
      <c r="BK31" s="702"/>
      <c r="BL31" s="702"/>
      <c r="BM31" s="653">
        <v>98.9</v>
      </c>
      <c r="BN31" s="702"/>
      <c r="BO31" s="702"/>
      <c r="BP31" s="702"/>
      <c r="BQ31" s="703"/>
      <c r="BR31" s="705">
        <v>99.5</v>
      </c>
      <c r="BS31" s="702"/>
      <c r="BT31" s="702"/>
      <c r="BU31" s="702"/>
      <c r="BV31" s="702"/>
      <c r="BW31" s="702"/>
      <c r="BX31" s="653">
        <v>98.3</v>
      </c>
      <c r="BY31" s="702"/>
      <c r="BZ31" s="702"/>
      <c r="CA31" s="702"/>
      <c r="CB31" s="703"/>
      <c r="CD31" s="698"/>
      <c r="CE31" s="699"/>
      <c r="CF31" s="655" t="s">
        <v>300</v>
      </c>
      <c r="CG31" s="656"/>
      <c r="CH31" s="656"/>
      <c r="CI31" s="656"/>
      <c r="CJ31" s="656"/>
      <c r="CK31" s="656"/>
      <c r="CL31" s="656"/>
      <c r="CM31" s="656"/>
      <c r="CN31" s="656"/>
      <c r="CO31" s="656"/>
      <c r="CP31" s="656"/>
      <c r="CQ31" s="657"/>
      <c r="CR31" s="658">
        <v>52045</v>
      </c>
      <c r="CS31" s="691"/>
      <c r="CT31" s="691"/>
      <c r="CU31" s="691"/>
      <c r="CV31" s="691"/>
      <c r="CW31" s="691"/>
      <c r="CX31" s="691"/>
      <c r="CY31" s="692"/>
      <c r="CZ31" s="663">
        <v>0.3</v>
      </c>
      <c r="DA31" s="688"/>
      <c r="DB31" s="688"/>
      <c r="DC31" s="693"/>
      <c r="DD31" s="667">
        <v>52045</v>
      </c>
      <c r="DE31" s="691"/>
      <c r="DF31" s="691"/>
      <c r="DG31" s="691"/>
      <c r="DH31" s="691"/>
      <c r="DI31" s="691"/>
      <c r="DJ31" s="691"/>
      <c r="DK31" s="692"/>
      <c r="DL31" s="667">
        <v>52045</v>
      </c>
      <c r="DM31" s="691"/>
      <c r="DN31" s="691"/>
      <c r="DO31" s="691"/>
      <c r="DP31" s="691"/>
      <c r="DQ31" s="691"/>
      <c r="DR31" s="691"/>
      <c r="DS31" s="691"/>
      <c r="DT31" s="691"/>
      <c r="DU31" s="691"/>
      <c r="DV31" s="692"/>
      <c r="DW31" s="663">
        <v>0.5</v>
      </c>
      <c r="DX31" s="688"/>
      <c r="DY31" s="688"/>
      <c r="DZ31" s="688"/>
      <c r="EA31" s="688"/>
      <c r="EB31" s="688"/>
      <c r="EC31" s="689"/>
    </row>
    <row r="32" spans="2:133" ht="11.25" customHeight="1" x14ac:dyDescent="0.15">
      <c r="B32" s="655" t="s">
        <v>301</v>
      </c>
      <c r="C32" s="656"/>
      <c r="D32" s="656"/>
      <c r="E32" s="656"/>
      <c r="F32" s="656"/>
      <c r="G32" s="656"/>
      <c r="H32" s="656"/>
      <c r="I32" s="656"/>
      <c r="J32" s="656"/>
      <c r="K32" s="656"/>
      <c r="L32" s="656"/>
      <c r="M32" s="656"/>
      <c r="N32" s="656"/>
      <c r="O32" s="656"/>
      <c r="P32" s="656"/>
      <c r="Q32" s="657"/>
      <c r="R32" s="658">
        <v>1904522</v>
      </c>
      <c r="S32" s="659"/>
      <c r="T32" s="659"/>
      <c r="U32" s="659"/>
      <c r="V32" s="659"/>
      <c r="W32" s="659"/>
      <c r="X32" s="659"/>
      <c r="Y32" s="660"/>
      <c r="Z32" s="661">
        <v>9.1999999999999993</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99.8</v>
      </c>
      <c r="BH32" s="691"/>
      <c r="BI32" s="691"/>
      <c r="BJ32" s="691"/>
      <c r="BK32" s="691"/>
      <c r="BL32" s="691"/>
      <c r="BM32" s="664">
        <v>99.2</v>
      </c>
      <c r="BN32" s="691"/>
      <c r="BO32" s="691"/>
      <c r="BP32" s="691"/>
      <c r="BQ32" s="704"/>
      <c r="BR32" s="715">
        <v>99.6</v>
      </c>
      <c r="BS32" s="691"/>
      <c r="BT32" s="691"/>
      <c r="BU32" s="691"/>
      <c r="BV32" s="691"/>
      <c r="BW32" s="691"/>
      <c r="BX32" s="664">
        <v>98.7</v>
      </c>
      <c r="BY32" s="691"/>
      <c r="BZ32" s="691"/>
      <c r="CA32" s="691"/>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15">
      <c r="B33" s="655" t="s">
        <v>305</v>
      </c>
      <c r="C33" s="656"/>
      <c r="D33" s="656"/>
      <c r="E33" s="656"/>
      <c r="F33" s="656"/>
      <c r="G33" s="656"/>
      <c r="H33" s="656"/>
      <c r="I33" s="656"/>
      <c r="J33" s="656"/>
      <c r="K33" s="656"/>
      <c r="L33" s="656"/>
      <c r="M33" s="656"/>
      <c r="N33" s="656"/>
      <c r="O33" s="656"/>
      <c r="P33" s="656"/>
      <c r="Q33" s="657"/>
      <c r="R33" s="658">
        <v>83892</v>
      </c>
      <c r="S33" s="659"/>
      <c r="T33" s="659"/>
      <c r="U33" s="659"/>
      <c r="V33" s="659"/>
      <c r="W33" s="659"/>
      <c r="X33" s="659"/>
      <c r="Y33" s="660"/>
      <c r="Z33" s="661">
        <v>0.4</v>
      </c>
      <c r="AA33" s="661"/>
      <c r="AB33" s="661"/>
      <c r="AC33" s="661"/>
      <c r="AD33" s="662" t="s">
        <v>122</v>
      </c>
      <c r="AE33" s="662"/>
      <c r="AF33" s="662"/>
      <c r="AG33" s="662"/>
      <c r="AH33" s="662"/>
      <c r="AI33" s="662"/>
      <c r="AJ33" s="662"/>
      <c r="AK33" s="662"/>
      <c r="AL33" s="663" t="s">
        <v>122</v>
      </c>
      <c r="AM33" s="664"/>
      <c r="AN33" s="664"/>
      <c r="AO33" s="665"/>
      <c r="AP33" s="710"/>
      <c r="AQ33" s="711"/>
      <c r="AR33" s="711"/>
      <c r="AS33" s="711"/>
      <c r="AT33" s="714"/>
      <c r="AU33" s="201"/>
      <c r="AV33" s="201"/>
      <c r="AW33" s="201"/>
      <c r="AX33" s="679" t="s">
        <v>306</v>
      </c>
      <c r="AY33" s="680"/>
      <c r="AZ33" s="680"/>
      <c r="BA33" s="680"/>
      <c r="BB33" s="680"/>
      <c r="BC33" s="680"/>
      <c r="BD33" s="680"/>
      <c r="BE33" s="680"/>
      <c r="BF33" s="681"/>
      <c r="BG33" s="716">
        <v>99.5</v>
      </c>
      <c r="BH33" s="717"/>
      <c r="BI33" s="717"/>
      <c r="BJ33" s="717"/>
      <c r="BK33" s="717"/>
      <c r="BL33" s="717"/>
      <c r="BM33" s="718">
        <v>98.5</v>
      </c>
      <c r="BN33" s="717"/>
      <c r="BO33" s="717"/>
      <c r="BP33" s="717"/>
      <c r="BQ33" s="719"/>
      <c r="BR33" s="716">
        <v>99.3</v>
      </c>
      <c r="BS33" s="717"/>
      <c r="BT33" s="717"/>
      <c r="BU33" s="717"/>
      <c r="BV33" s="717"/>
      <c r="BW33" s="717"/>
      <c r="BX33" s="718">
        <v>97.8</v>
      </c>
      <c r="BY33" s="717"/>
      <c r="BZ33" s="717"/>
      <c r="CA33" s="717"/>
      <c r="CB33" s="719"/>
      <c r="CD33" s="655" t="s">
        <v>307</v>
      </c>
      <c r="CE33" s="656"/>
      <c r="CF33" s="656"/>
      <c r="CG33" s="656"/>
      <c r="CH33" s="656"/>
      <c r="CI33" s="656"/>
      <c r="CJ33" s="656"/>
      <c r="CK33" s="656"/>
      <c r="CL33" s="656"/>
      <c r="CM33" s="656"/>
      <c r="CN33" s="656"/>
      <c r="CO33" s="656"/>
      <c r="CP33" s="656"/>
      <c r="CQ33" s="657"/>
      <c r="CR33" s="658">
        <v>8730352</v>
      </c>
      <c r="CS33" s="691"/>
      <c r="CT33" s="691"/>
      <c r="CU33" s="691"/>
      <c r="CV33" s="691"/>
      <c r="CW33" s="691"/>
      <c r="CX33" s="691"/>
      <c r="CY33" s="692"/>
      <c r="CZ33" s="663">
        <v>43.7</v>
      </c>
      <c r="DA33" s="688"/>
      <c r="DB33" s="688"/>
      <c r="DC33" s="693"/>
      <c r="DD33" s="667">
        <v>5885789</v>
      </c>
      <c r="DE33" s="691"/>
      <c r="DF33" s="691"/>
      <c r="DG33" s="691"/>
      <c r="DH33" s="691"/>
      <c r="DI33" s="691"/>
      <c r="DJ33" s="691"/>
      <c r="DK33" s="692"/>
      <c r="DL33" s="667">
        <v>4428768</v>
      </c>
      <c r="DM33" s="691"/>
      <c r="DN33" s="691"/>
      <c r="DO33" s="691"/>
      <c r="DP33" s="691"/>
      <c r="DQ33" s="691"/>
      <c r="DR33" s="691"/>
      <c r="DS33" s="691"/>
      <c r="DT33" s="691"/>
      <c r="DU33" s="691"/>
      <c r="DV33" s="692"/>
      <c r="DW33" s="663">
        <v>40.5</v>
      </c>
      <c r="DX33" s="688"/>
      <c r="DY33" s="688"/>
      <c r="DZ33" s="688"/>
      <c r="EA33" s="688"/>
      <c r="EB33" s="688"/>
      <c r="EC33" s="689"/>
    </row>
    <row r="34" spans="2:133" ht="11.25" customHeight="1" x14ac:dyDescent="0.15">
      <c r="B34" s="655" t="s">
        <v>308</v>
      </c>
      <c r="C34" s="656"/>
      <c r="D34" s="656"/>
      <c r="E34" s="656"/>
      <c r="F34" s="656"/>
      <c r="G34" s="656"/>
      <c r="H34" s="656"/>
      <c r="I34" s="656"/>
      <c r="J34" s="656"/>
      <c r="K34" s="656"/>
      <c r="L34" s="656"/>
      <c r="M34" s="656"/>
      <c r="N34" s="656"/>
      <c r="O34" s="656"/>
      <c r="P34" s="656"/>
      <c r="Q34" s="657"/>
      <c r="R34" s="658">
        <v>769505</v>
      </c>
      <c r="S34" s="659"/>
      <c r="T34" s="659"/>
      <c r="U34" s="659"/>
      <c r="V34" s="659"/>
      <c r="W34" s="659"/>
      <c r="X34" s="659"/>
      <c r="Y34" s="660"/>
      <c r="Z34" s="661">
        <v>3.7</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2983566</v>
      </c>
      <c r="CS34" s="659"/>
      <c r="CT34" s="659"/>
      <c r="CU34" s="659"/>
      <c r="CV34" s="659"/>
      <c r="CW34" s="659"/>
      <c r="CX34" s="659"/>
      <c r="CY34" s="660"/>
      <c r="CZ34" s="663">
        <v>14.9</v>
      </c>
      <c r="DA34" s="688"/>
      <c r="DB34" s="688"/>
      <c r="DC34" s="693"/>
      <c r="DD34" s="667">
        <v>1479525</v>
      </c>
      <c r="DE34" s="659"/>
      <c r="DF34" s="659"/>
      <c r="DG34" s="659"/>
      <c r="DH34" s="659"/>
      <c r="DI34" s="659"/>
      <c r="DJ34" s="659"/>
      <c r="DK34" s="660"/>
      <c r="DL34" s="667">
        <v>1366866</v>
      </c>
      <c r="DM34" s="659"/>
      <c r="DN34" s="659"/>
      <c r="DO34" s="659"/>
      <c r="DP34" s="659"/>
      <c r="DQ34" s="659"/>
      <c r="DR34" s="659"/>
      <c r="DS34" s="659"/>
      <c r="DT34" s="659"/>
      <c r="DU34" s="659"/>
      <c r="DV34" s="660"/>
      <c r="DW34" s="663">
        <v>12.5</v>
      </c>
      <c r="DX34" s="688"/>
      <c r="DY34" s="688"/>
      <c r="DZ34" s="688"/>
      <c r="EA34" s="688"/>
      <c r="EB34" s="688"/>
      <c r="EC34" s="689"/>
    </row>
    <row r="35" spans="2:133" ht="11.25" customHeight="1" x14ac:dyDescent="0.15">
      <c r="B35" s="655" t="s">
        <v>310</v>
      </c>
      <c r="C35" s="656"/>
      <c r="D35" s="656"/>
      <c r="E35" s="656"/>
      <c r="F35" s="656"/>
      <c r="G35" s="656"/>
      <c r="H35" s="656"/>
      <c r="I35" s="656"/>
      <c r="J35" s="656"/>
      <c r="K35" s="656"/>
      <c r="L35" s="656"/>
      <c r="M35" s="656"/>
      <c r="N35" s="656"/>
      <c r="O35" s="656"/>
      <c r="P35" s="656"/>
      <c r="Q35" s="657"/>
      <c r="R35" s="658">
        <v>870508</v>
      </c>
      <c r="S35" s="659"/>
      <c r="T35" s="659"/>
      <c r="U35" s="659"/>
      <c r="V35" s="659"/>
      <c r="W35" s="659"/>
      <c r="X35" s="659"/>
      <c r="Y35" s="660"/>
      <c r="Z35" s="661">
        <v>4.2</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136536</v>
      </c>
      <c r="CS35" s="691"/>
      <c r="CT35" s="691"/>
      <c r="CU35" s="691"/>
      <c r="CV35" s="691"/>
      <c r="CW35" s="691"/>
      <c r="CX35" s="691"/>
      <c r="CY35" s="692"/>
      <c r="CZ35" s="663">
        <v>0.7</v>
      </c>
      <c r="DA35" s="688"/>
      <c r="DB35" s="688"/>
      <c r="DC35" s="693"/>
      <c r="DD35" s="667">
        <v>125315</v>
      </c>
      <c r="DE35" s="691"/>
      <c r="DF35" s="691"/>
      <c r="DG35" s="691"/>
      <c r="DH35" s="691"/>
      <c r="DI35" s="691"/>
      <c r="DJ35" s="691"/>
      <c r="DK35" s="692"/>
      <c r="DL35" s="667">
        <v>125315</v>
      </c>
      <c r="DM35" s="691"/>
      <c r="DN35" s="691"/>
      <c r="DO35" s="691"/>
      <c r="DP35" s="691"/>
      <c r="DQ35" s="691"/>
      <c r="DR35" s="691"/>
      <c r="DS35" s="691"/>
      <c r="DT35" s="691"/>
      <c r="DU35" s="691"/>
      <c r="DV35" s="692"/>
      <c r="DW35" s="663">
        <v>1.1000000000000001</v>
      </c>
      <c r="DX35" s="688"/>
      <c r="DY35" s="688"/>
      <c r="DZ35" s="688"/>
      <c r="EA35" s="688"/>
      <c r="EB35" s="688"/>
      <c r="EC35" s="689"/>
    </row>
    <row r="36" spans="2:133" ht="11.25" customHeight="1" x14ac:dyDescent="0.15">
      <c r="B36" s="655" t="s">
        <v>314</v>
      </c>
      <c r="C36" s="656"/>
      <c r="D36" s="656"/>
      <c r="E36" s="656"/>
      <c r="F36" s="656"/>
      <c r="G36" s="656"/>
      <c r="H36" s="656"/>
      <c r="I36" s="656"/>
      <c r="J36" s="656"/>
      <c r="K36" s="656"/>
      <c r="L36" s="656"/>
      <c r="M36" s="656"/>
      <c r="N36" s="656"/>
      <c r="O36" s="656"/>
      <c r="P36" s="656"/>
      <c r="Q36" s="657"/>
      <c r="R36" s="658">
        <v>498077</v>
      </c>
      <c r="S36" s="659"/>
      <c r="T36" s="659"/>
      <c r="U36" s="659"/>
      <c r="V36" s="659"/>
      <c r="W36" s="659"/>
      <c r="X36" s="659"/>
      <c r="Y36" s="660"/>
      <c r="Z36" s="661">
        <v>2.4</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2387488</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66342</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2441904</v>
      </c>
      <c r="CS36" s="659"/>
      <c r="CT36" s="659"/>
      <c r="CU36" s="659"/>
      <c r="CV36" s="659"/>
      <c r="CW36" s="659"/>
      <c r="CX36" s="659"/>
      <c r="CY36" s="660"/>
      <c r="CZ36" s="663">
        <v>12.2</v>
      </c>
      <c r="DA36" s="688"/>
      <c r="DB36" s="688"/>
      <c r="DC36" s="693"/>
      <c r="DD36" s="667">
        <v>1888158</v>
      </c>
      <c r="DE36" s="659"/>
      <c r="DF36" s="659"/>
      <c r="DG36" s="659"/>
      <c r="DH36" s="659"/>
      <c r="DI36" s="659"/>
      <c r="DJ36" s="659"/>
      <c r="DK36" s="660"/>
      <c r="DL36" s="667">
        <v>1625357</v>
      </c>
      <c r="DM36" s="659"/>
      <c r="DN36" s="659"/>
      <c r="DO36" s="659"/>
      <c r="DP36" s="659"/>
      <c r="DQ36" s="659"/>
      <c r="DR36" s="659"/>
      <c r="DS36" s="659"/>
      <c r="DT36" s="659"/>
      <c r="DU36" s="659"/>
      <c r="DV36" s="660"/>
      <c r="DW36" s="663">
        <v>14.9</v>
      </c>
      <c r="DX36" s="688"/>
      <c r="DY36" s="688"/>
      <c r="DZ36" s="688"/>
      <c r="EA36" s="688"/>
      <c r="EB36" s="688"/>
      <c r="EC36" s="689"/>
    </row>
    <row r="37" spans="2:133" ht="11.25" customHeight="1" x14ac:dyDescent="0.15">
      <c r="B37" s="655" t="s">
        <v>318</v>
      </c>
      <c r="C37" s="656"/>
      <c r="D37" s="656"/>
      <c r="E37" s="656"/>
      <c r="F37" s="656"/>
      <c r="G37" s="656"/>
      <c r="H37" s="656"/>
      <c r="I37" s="656"/>
      <c r="J37" s="656"/>
      <c r="K37" s="656"/>
      <c r="L37" s="656"/>
      <c r="M37" s="656"/>
      <c r="N37" s="656"/>
      <c r="O37" s="656"/>
      <c r="P37" s="656"/>
      <c r="Q37" s="657"/>
      <c r="R37" s="658">
        <v>313349</v>
      </c>
      <c r="S37" s="659"/>
      <c r="T37" s="659"/>
      <c r="U37" s="659"/>
      <c r="V37" s="659"/>
      <c r="W37" s="659"/>
      <c r="X37" s="659"/>
      <c r="Y37" s="660"/>
      <c r="Z37" s="661">
        <v>1.5</v>
      </c>
      <c r="AA37" s="661"/>
      <c r="AB37" s="661"/>
      <c r="AC37" s="661"/>
      <c r="AD37" s="662">
        <v>445</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361199</v>
      </c>
      <c r="BA37" s="659"/>
      <c r="BB37" s="659"/>
      <c r="BC37" s="659"/>
      <c r="BD37" s="691"/>
      <c r="BE37" s="691"/>
      <c r="BF37" s="704"/>
      <c r="BG37" s="655" t="s">
        <v>320</v>
      </c>
      <c r="BH37" s="656"/>
      <c r="BI37" s="656"/>
      <c r="BJ37" s="656"/>
      <c r="BK37" s="656"/>
      <c r="BL37" s="656"/>
      <c r="BM37" s="656"/>
      <c r="BN37" s="656"/>
      <c r="BO37" s="656"/>
      <c r="BP37" s="656"/>
      <c r="BQ37" s="656"/>
      <c r="BR37" s="656"/>
      <c r="BS37" s="656"/>
      <c r="BT37" s="656"/>
      <c r="BU37" s="657"/>
      <c r="BV37" s="658">
        <v>7174</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917958</v>
      </c>
      <c r="CS37" s="691"/>
      <c r="CT37" s="691"/>
      <c r="CU37" s="691"/>
      <c r="CV37" s="691"/>
      <c r="CW37" s="691"/>
      <c r="CX37" s="691"/>
      <c r="CY37" s="692"/>
      <c r="CZ37" s="663">
        <v>4.5999999999999996</v>
      </c>
      <c r="DA37" s="688"/>
      <c r="DB37" s="688"/>
      <c r="DC37" s="693"/>
      <c r="DD37" s="667">
        <v>917958</v>
      </c>
      <c r="DE37" s="691"/>
      <c r="DF37" s="691"/>
      <c r="DG37" s="691"/>
      <c r="DH37" s="691"/>
      <c r="DI37" s="691"/>
      <c r="DJ37" s="691"/>
      <c r="DK37" s="692"/>
      <c r="DL37" s="667">
        <v>899700</v>
      </c>
      <c r="DM37" s="691"/>
      <c r="DN37" s="691"/>
      <c r="DO37" s="691"/>
      <c r="DP37" s="691"/>
      <c r="DQ37" s="691"/>
      <c r="DR37" s="691"/>
      <c r="DS37" s="691"/>
      <c r="DT37" s="691"/>
      <c r="DU37" s="691"/>
      <c r="DV37" s="692"/>
      <c r="DW37" s="663">
        <v>8.1999999999999993</v>
      </c>
      <c r="DX37" s="688"/>
      <c r="DY37" s="688"/>
      <c r="DZ37" s="688"/>
      <c r="EA37" s="688"/>
      <c r="EB37" s="688"/>
      <c r="EC37" s="689"/>
    </row>
    <row r="38" spans="2:133" ht="11.25" customHeight="1" x14ac:dyDescent="0.15">
      <c r="B38" s="655" t="s">
        <v>322</v>
      </c>
      <c r="C38" s="656"/>
      <c r="D38" s="656"/>
      <c r="E38" s="656"/>
      <c r="F38" s="656"/>
      <c r="G38" s="656"/>
      <c r="H38" s="656"/>
      <c r="I38" s="656"/>
      <c r="J38" s="656"/>
      <c r="K38" s="656"/>
      <c r="L38" s="656"/>
      <c r="M38" s="656"/>
      <c r="N38" s="656"/>
      <c r="O38" s="656"/>
      <c r="P38" s="656"/>
      <c r="Q38" s="657"/>
      <c r="R38" s="658">
        <v>1129427</v>
      </c>
      <c r="S38" s="659"/>
      <c r="T38" s="659"/>
      <c r="U38" s="659"/>
      <c r="V38" s="659"/>
      <c r="W38" s="659"/>
      <c r="X38" s="659"/>
      <c r="Y38" s="660"/>
      <c r="Z38" s="661">
        <v>5.4</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270789</v>
      </c>
      <c r="BA38" s="659"/>
      <c r="BB38" s="659"/>
      <c r="BC38" s="659"/>
      <c r="BD38" s="691"/>
      <c r="BE38" s="691"/>
      <c r="BF38" s="704"/>
      <c r="BG38" s="655" t="s">
        <v>324</v>
      </c>
      <c r="BH38" s="656"/>
      <c r="BI38" s="656"/>
      <c r="BJ38" s="656"/>
      <c r="BK38" s="656"/>
      <c r="BL38" s="656"/>
      <c r="BM38" s="656"/>
      <c r="BN38" s="656"/>
      <c r="BO38" s="656"/>
      <c r="BP38" s="656"/>
      <c r="BQ38" s="656"/>
      <c r="BR38" s="656"/>
      <c r="BS38" s="656"/>
      <c r="BT38" s="656"/>
      <c r="BU38" s="657"/>
      <c r="BV38" s="658">
        <v>3693</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1667609</v>
      </c>
      <c r="CS38" s="659"/>
      <c r="CT38" s="659"/>
      <c r="CU38" s="659"/>
      <c r="CV38" s="659"/>
      <c r="CW38" s="659"/>
      <c r="CX38" s="659"/>
      <c r="CY38" s="660"/>
      <c r="CZ38" s="663">
        <v>8.4</v>
      </c>
      <c r="DA38" s="688"/>
      <c r="DB38" s="688"/>
      <c r="DC38" s="693"/>
      <c r="DD38" s="667">
        <v>1371107</v>
      </c>
      <c r="DE38" s="659"/>
      <c r="DF38" s="659"/>
      <c r="DG38" s="659"/>
      <c r="DH38" s="659"/>
      <c r="DI38" s="659"/>
      <c r="DJ38" s="659"/>
      <c r="DK38" s="660"/>
      <c r="DL38" s="667">
        <v>1260649</v>
      </c>
      <c r="DM38" s="659"/>
      <c r="DN38" s="659"/>
      <c r="DO38" s="659"/>
      <c r="DP38" s="659"/>
      <c r="DQ38" s="659"/>
      <c r="DR38" s="659"/>
      <c r="DS38" s="659"/>
      <c r="DT38" s="659"/>
      <c r="DU38" s="659"/>
      <c r="DV38" s="660"/>
      <c r="DW38" s="663">
        <v>11.5</v>
      </c>
      <c r="DX38" s="688"/>
      <c r="DY38" s="688"/>
      <c r="DZ38" s="688"/>
      <c r="EA38" s="688"/>
      <c r="EB38" s="688"/>
      <c r="EC38" s="689"/>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87891</v>
      </c>
      <c r="BA39" s="659"/>
      <c r="BB39" s="659"/>
      <c r="BC39" s="659"/>
      <c r="BD39" s="691"/>
      <c r="BE39" s="691"/>
      <c r="BF39" s="704"/>
      <c r="BG39" s="655" t="s">
        <v>328</v>
      </c>
      <c r="BH39" s="656"/>
      <c r="BI39" s="656"/>
      <c r="BJ39" s="656"/>
      <c r="BK39" s="656"/>
      <c r="BL39" s="656"/>
      <c r="BM39" s="656"/>
      <c r="BN39" s="656"/>
      <c r="BO39" s="656"/>
      <c r="BP39" s="656"/>
      <c r="BQ39" s="656"/>
      <c r="BR39" s="656"/>
      <c r="BS39" s="656"/>
      <c r="BT39" s="656"/>
      <c r="BU39" s="657"/>
      <c r="BV39" s="658">
        <v>5509</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1372365</v>
      </c>
      <c r="CS39" s="691"/>
      <c r="CT39" s="691"/>
      <c r="CU39" s="691"/>
      <c r="CV39" s="691"/>
      <c r="CW39" s="691"/>
      <c r="CX39" s="691"/>
      <c r="CY39" s="692"/>
      <c r="CZ39" s="663">
        <v>6.9</v>
      </c>
      <c r="DA39" s="688"/>
      <c r="DB39" s="688"/>
      <c r="DC39" s="693"/>
      <c r="DD39" s="667">
        <v>944581</v>
      </c>
      <c r="DE39" s="691"/>
      <c r="DF39" s="691"/>
      <c r="DG39" s="691"/>
      <c r="DH39" s="691"/>
      <c r="DI39" s="691"/>
      <c r="DJ39" s="691"/>
      <c r="DK39" s="692"/>
      <c r="DL39" s="667" t="s">
        <v>122</v>
      </c>
      <c r="DM39" s="691"/>
      <c r="DN39" s="691"/>
      <c r="DO39" s="691"/>
      <c r="DP39" s="691"/>
      <c r="DQ39" s="691"/>
      <c r="DR39" s="691"/>
      <c r="DS39" s="691"/>
      <c r="DT39" s="691"/>
      <c r="DU39" s="691"/>
      <c r="DV39" s="692"/>
      <c r="DW39" s="663" t="s">
        <v>122</v>
      </c>
      <c r="DX39" s="688"/>
      <c r="DY39" s="688"/>
      <c r="DZ39" s="688"/>
      <c r="EA39" s="688"/>
      <c r="EB39" s="688"/>
      <c r="EC39" s="689"/>
    </row>
    <row r="40" spans="2:133" ht="11.25" customHeight="1" x14ac:dyDescent="0.15">
      <c r="B40" s="655" t="s">
        <v>330</v>
      </c>
      <c r="C40" s="656"/>
      <c r="D40" s="656"/>
      <c r="E40" s="656"/>
      <c r="F40" s="656"/>
      <c r="G40" s="656"/>
      <c r="H40" s="656"/>
      <c r="I40" s="656"/>
      <c r="J40" s="656"/>
      <c r="K40" s="656"/>
      <c r="L40" s="656"/>
      <c r="M40" s="656"/>
      <c r="N40" s="656"/>
      <c r="O40" s="656"/>
      <c r="P40" s="656"/>
      <c r="Q40" s="657"/>
      <c r="R40" s="658">
        <v>26227</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91"/>
      <c r="BE40" s="691"/>
      <c r="BF40" s="704"/>
      <c r="BG40" s="708" t="s">
        <v>332</v>
      </c>
      <c r="BH40" s="709"/>
      <c r="BI40" s="709"/>
      <c r="BJ40" s="709"/>
      <c r="BK40" s="709"/>
      <c r="BL40" s="205"/>
      <c r="BM40" s="656" t="s">
        <v>333</v>
      </c>
      <c r="BN40" s="656"/>
      <c r="BO40" s="656"/>
      <c r="BP40" s="656"/>
      <c r="BQ40" s="656"/>
      <c r="BR40" s="656"/>
      <c r="BS40" s="656"/>
      <c r="BT40" s="656"/>
      <c r="BU40" s="657"/>
      <c r="BV40" s="658">
        <v>98</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128372</v>
      </c>
      <c r="CS40" s="659"/>
      <c r="CT40" s="659"/>
      <c r="CU40" s="659"/>
      <c r="CV40" s="659"/>
      <c r="CW40" s="659"/>
      <c r="CX40" s="659"/>
      <c r="CY40" s="660"/>
      <c r="CZ40" s="663">
        <v>0.6</v>
      </c>
      <c r="DA40" s="688"/>
      <c r="DB40" s="688"/>
      <c r="DC40" s="693"/>
      <c r="DD40" s="667">
        <v>77103</v>
      </c>
      <c r="DE40" s="659"/>
      <c r="DF40" s="659"/>
      <c r="DG40" s="659"/>
      <c r="DH40" s="659"/>
      <c r="DI40" s="659"/>
      <c r="DJ40" s="659"/>
      <c r="DK40" s="660"/>
      <c r="DL40" s="667">
        <v>50581</v>
      </c>
      <c r="DM40" s="659"/>
      <c r="DN40" s="659"/>
      <c r="DO40" s="659"/>
      <c r="DP40" s="659"/>
      <c r="DQ40" s="659"/>
      <c r="DR40" s="659"/>
      <c r="DS40" s="659"/>
      <c r="DT40" s="659"/>
      <c r="DU40" s="659"/>
      <c r="DV40" s="660"/>
      <c r="DW40" s="663">
        <v>0.5</v>
      </c>
      <c r="DX40" s="688"/>
      <c r="DY40" s="688"/>
      <c r="DZ40" s="688"/>
      <c r="EA40" s="688"/>
      <c r="EB40" s="688"/>
      <c r="EC40" s="689"/>
    </row>
    <row r="41" spans="2:133" ht="11.25" customHeight="1" x14ac:dyDescent="0.15">
      <c r="B41" s="679" t="s">
        <v>335</v>
      </c>
      <c r="C41" s="680"/>
      <c r="D41" s="680"/>
      <c r="E41" s="680"/>
      <c r="F41" s="680"/>
      <c r="G41" s="680"/>
      <c r="H41" s="680"/>
      <c r="I41" s="680"/>
      <c r="J41" s="680"/>
      <c r="K41" s="680"/>
      <c r="L41" s="680"/>
      <c r="M41" s="680"/>
      <c r="N41" s="680"/>
      <c r="O41" s="680"/>
      <c r="P41" s="680"/>
      <c r="Q41" s="681"/>
      <c r="R41" s="730">
        <v>20771728</v>
      </c>
      <c r="S41" s="731"/>
      <c r="T41" s="731"/>
      <c r="U41" s="731"/>
      <c r="V41" s="731"/>
      <c r="W41" s="731"/>
      <c r="X41" s="731"/>
      <c r="Y41" s="735"/>
      <c r="Z41" s="736">
        <v>100</v>
      </c>
      <c r="AA41" s="736"/>
      <c r="AB41" s="736"/>
      <c r="AC41" s="736"/>
      <c r="AD41" s="737">
        <v>10903373</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321603</v>
      </c>
      <c r="BA41" s="659"/>
      <c r="BB41" s="659"/>
      <c r="BC41" s="659"/>
      <c r="BD41" s="691"/>
      <c r="BE41" s="691"/>
      <c r="BF41" s="704"/>
      <c r="BG41" s="708"/>
      <c r="BH41" s="709"/>
      <c r="BI41" s="709"/>
      <c r="BJ41" s="709"/>
      <c r="BK41" s="709"/>
      <c r="BL41" s="205"/>
      <c r="BM41" s="656" t="s">
        <v>337</v>
      </c>
      <c r="BN41" s="656"/>
      <c r="BO41" s="656"/>
      <c r="BP41" s="656"/>
      <c r="BQ41" s="656"/>
      <c r="BR41" s="656"/>
      <c r="BS41" s="656"/>
      <c r="BT41" s="656"/>
      <c r="BU41" s="657"/>
      <c r="BV41" s="658" t="s">
        <v>122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91"/>
      <c r="CT41" s="691"/>
      <c r="CU41" s="691"/>
      <c r="CV41" s="691"/>
      <c r="CW41" s="691"/>
      <c r="CX41" s="691"/>
      <c r="CY41" s="692"/>
      <c r="CZ41" s="663" t="s">
        <v>122</v>
      </c>
      <c r="DA41" s="688"/>
      <c r="DB41" s="688"/>
      <c r="DC41" s="693"/>
      <c r="DD41" s="667" t="s">
        <v>122</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1346006</v>
      </c>
      <c r="BA42" s="731"/>
      <c r="BB42" s="731"/>
      <c r="BC42" s="731"/>
      <c r="BD42" s="717"/>
      <c r="BE42" s="717"/>
      <c r="BF42" s="719"/>
      <c r="BG42" s="710"/>
      <c r="BH42" s="711"/>
      <c r="BI42" s="711"/>
      <c r="BJ42" s="711"/>
      <c r="BK42" s="711"/>
      <c r="BL42" s="206"/>
      <c r="BM42" s="680" t="s">
        <v>340</v>
      </c>
      <c r="BN42" s="680"/>
      <c r="BO42" s="680"/>
      <c r="BP42" s="680"/>
      <c r="BQ42" s="680"/>
      <c r="BR42" s="680"/>
      <c r="BS42" s="680"/>
      <c r="BT42" s="680"/>
      <c r="BU42" s="681"/>
      <c r="BV42" s="730">
        <v>434</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2320531</v>
      </c>
      <c r="CS42" s="691"/>
      <c r="CT42" s="691"/>
      <c r="CU42" s="691"/>
      <c r="CV42" s="691"/>
      <c r="CW42" s="691"/>
      <c r="CX42" s="691"/>
      <c r="CY42" s="692"/>
      <c r="CZ42" s="663">
        <v>11.6</v>
      </c>
      <c r="DA42" s="688"/>
      <c r="DB42" s="688"/>
      <c r="DC42" s="693"/>
      <c r="DD42" s="667">
        <v>196977</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63990</v>
      </c>
      <c r="CS43" s="691"/>
      <c r="CT43" s="691"/>
      <c r="CU43" s="691"/>
      <c r="CV43" s="691"/>
      <c r="CW43" s="691"/>
      <c r="CX43" s="691"/>
      <c r="CY43" s="692"/>
      <c r="CZ43" s="663">
        <v>0.3</v>
      </c>
      <c r="DA43" s="688"/>
      <c r="DB43" s="688"/>
      <c r="DC43" s="693"/>
      <c r="DD43" s="667">
        <v>22829</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1698969</v>
      </c>
      <c r="CS44" s="659"/>
      <c r="CT44" s="659"/>
      <c r="CU44" s="659"/>
      <c r="CV44" s="659"/>
      <c r="CW44" s="659"/>
      <c r="CX44" s="659"/>
      <c r="CY44" s="660"/>
      <c r="CZ44" s="663">
        <v>8.5</v>
      </c>
      <c r="DA44" s="664"/>
      <c r="DB44" s="664"/>
      <c r="DC44" s="670"/>
      <c r="DD44" s="667">
        <v>76759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664517</v>
      </c>
      <c r="CS45" s="691"/>
      <c r="CT45" s="691"/>
      <c r="CU45" s="691"/>
      <c r="CV45" s="691"/>
      <c r="CW45" s="691"/>
      <c r="CX45" s="691"/>
      <c r="CY45" s="692"/>
      <c r="CZ45" s="663">
        <v>3.3</v>
      </c>
      <c r="DA45" s="688"/>
      <c r="DB45" s="688"/>
      <c r="DC45" s="693"/>
      <c r="DD45" s="667">
        <v>23729</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8"/>
      <c r="CE46" s="699"/>
      <c r="CF46" s="655" t="s">
        <v>348</v>
      </c>
      <c r="CG46" s="656"/>
      <c r="CH46" s="656"/>
      <c r="CI46" s="656"/>
      <c r="CJ46" s="656"/>
      <c r="CK46" s="656"/>
      <c r="CL46" s="656"/>
      <c r="CM46" s="656"/>
      <c r="CN46" s="656"/>
      <c r="CO46" s="656"/>
      <c r="CP46" s="656"/>
      <c r="CQ46" s="657"/>
      <c r="CR46" s="658">
        <v>745867</v>
      </c>
      <c r="CS46" s="659"/>
      <c r="CT46" s="659"/>
      <c r="CU46" s="659"/>
      <c r="CV46" s="659"/>
      <c r="CW46" s="659"/>
      <c r="CX46" s="659"/>
      <c r="CY46" s="660"/>
      <c r="CZ46" s="663">
        <v>3.7</v>
      </c>
      <c r="DA46" s="664"/>
      <c r="DB46" s="664"/>
      <c r="DC46" s="670"/>
      <c r="DD46" s="667">
        <v>45525</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8"/>
      <c r="CE47" s="699"/>
      <c r="CF47" s="655" t="s">
        <v>349</v>
      </c>
      <c r="CG47" s="656"/>
      <c r="CH47" s="656"/>
      <c r="CI47" s="656"/>
      <c r="CJ47" s="656"/>
      <c r="CK47" s="656"/>
      <c r="CL47" s="656"/>
      <c r="CM47" s="656"/>
      <c r="CN47" s="656"/>
      <c r="CO47" s="656"/>
      <c r="CP47" s="656"/>
      <c r="CQ47" s="657"/>
      <c r="CR47" s="658">
        <v>621562</v>
      </c>
      <c r="CS47" s="691"/>
      <c r="CT47" s="691"/>
      <c r="CU47" s="691"/>
      <c r="CV47" s="691"/>
      <c r="CW47" s="691"/>
      <c r="CX47" s="691"/>
      <c r="CY47" s="692"/>
      <c r="CZ47" s="663">
        <v>3.1</v>
      </c>
      <c r="DA47" s="688"/>
      <c r="DB47" s="688"/>
      <c r="DC47" s="693"/>
      <c r="DD47" s="667">
        <v>120218</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79" t="s">
        <v>351</v>
      </c>
      <c r="CE49" s="680"/>
      <c r="CF49" s="680"/>
      <c r="CG49" s="680"/>
      <c r="CH49" s="680"/>
      <c r="CI49" s="680"/>
      <c r="CJ49" s="680"/>
      <c r="CK49" s="680"/>
      <c r="CL49" s="680"/>
      <c r="CM49" s="680"/>
      <c r="CN49" s="680"/>
      <c r="CO49" s="680"/>
      <c r="CP49" s="680"/>
      <c r="CQ49" s="681"/>
      <c r="CR49" s="730">
        <v>19963245</v>
      </c>
      <c r="CS49" s="717"/>
      <c r="CT49" s="717"/>
      <c r="CU49" s="717"/>
      <c r="CV49" s="717"/>
      <c r="CW49" s="717"/>
      <c r="CX49" s="717"/>
      <c r="CY49" s="746"/>
      <c r="CZ49" s="738">
        <v>100</v>
      </c>
      <c r="DA49" s="747"/>
      <c r="DB49" s="747"/>
      <c r="DC49" s="748"/>
      <c r="DD49" s="749">
        <v>11979729</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94SV4uqH3DOmvHk/k0qIG/uvOvb8xPWQIUfS4Utc+rgCfgXrWa4LOfwfdHydIdFuopmH/ff5k73ur6j7SBdgXg==" saltValue="4CML6prN7hcKb4+wRNOe6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15">
      <c r="A7" s="218">
        <v>1</v>
      </c>
      <c r="B7" s="784" t="s">
        <v>374</v>
      </c>
      <c r="C7" s="785"/>
      <c r="D7" s="785"/>
      <c r="E7" s="785"/>
      <c r="F7" s="785"/>
      <c r="G7" s="785"/>
      <c r="H7" s="785"/>
      <c r="I7" s="785"/>
      <c r="J7" s="785"/>
      <c r="K7" s="785"/>
      <c r="L7" s="785"/>
      <c r="M7" s="785"/>
      <c r="N7" s="785"/>
      <c r="O7" s="785"/>
      <c r="P7" s="786"/>
      <c r="Q7" s="787">
        <v>20119</v>
      </c>
      <c r="R7" s="788"/>
      <c r="S7" s="788"/>
      <c r="T7" s="788"/>
      <c r="U7" s="788"/>
      <c r="V7" s="788">
        <v>19334</v>
      </c>
      <c r="W7" s="788"/>
      <c r="X7" s="788"/>
      <c r="Y7" s="788"/>
      <c r="Z7" s="788"/>
      <c r="AA7" s="788">
        <v>785</v>
      </c>
      <c r="AB7" s="788"/>
      <c r="AC7" s="788"/>
      <c r="AD7" s="788"/>
      <c r="AE7" s="789"/>
      <c r="AF7" s="790">
        <v>418</v>
      </c>
      <c r="AG7" s="791"/>
      <c r="AH7" s="791"/>
      <c r="AI7" s="791"/>
      <c r="AJ7" s="792"/>
      <c r="AK7" s="793">
        <v>852</v>
      </c>
      <c r="AL7" s="794"/>
      <c r="AM7" s="794"/>
      <c r="AN7" s="794"/>
      <c r="AO7" s="794"/>
      <c r="AP7" s="794">
        <v>15376</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t="s">
        <v>547</v>
      </c>
      <c r="BT7" s="782"/>
      <c r="BU7" s="782"/>
      <c r="BV7" s="782"/>
      <c r="BW7" s="782"/>
      <c r="BX7" s="782"/>
      <c r="BY7" s="782"/>
      <c r="BZ7" s="782"/>
      <c r="CA7" s="782"/>
      <c r="CB7" s="782"/>
      <c r="CC7" s="782"/>
      <c r="CD7" s="782"/>
      <c r="CE7" s="782"/>
      <c r="CF7" s="782"/>
      <c r="CG7" s="797"/>
      <c r="CH7" s="778">
        <v>57</v>
      </c>
      <c r="CI7" s="779"/>
      <c r="CJ7" s="779"/>
      <c r="CK7" s="779"/>
      <c r="CL7" s="780"/>
      <c r="CM7" s="778">
        <v>232</v>
      </c>
      <c r="CN7" s="779"/>
      <c r="CO7" s="779"/>
      <c r="CP7" s="779"/>
      <c r="CQ7" s="780"/>
      <c r="CR7" s="778">
        <v>2</v>
      </c>
      <c r="CS7" s="779"/>
      <c r="CT7" s="779"/>
      <c r="CU7" s="779"/>
      <c r="CV7" s="780"/>
      <c r="CW7" s="778" t="s">
        <v>551</v>
      </c>
      <c r="CX7" s="779"/>
      <c r="CY7" s="779"/>
      <c r="CZ7" s="779"/>
      <c r="DA7" s="780"/>
      <c r="DB7" s="778" t="s">
        <v>489</v>
      </c>
      <c r="DC7" s="779"/>
      <c r="DD7" s="779"/>
      <c r="DE7" s="779"/>
      <c r="DF7" s="780"/>
      <c r="DG7" s="778" t="s">
        <v>489</v>
      </c>
      <c r="DH7" s="779"/>
      <c r="DI7" s="779"/>
      <c r="DJ7" s="779"/>
      <c r="DK7" s="780"/>
      <c r="DL7" s="778" t="s">
        <v>489</v>
      </c>
      <c r="DM7" s="779"/>
      <c r="DN7" s="779"/>
      <c r="DO7" s="779"/>
      <c r="DP7" s="780"/>
      <c r="DQ7" s="778" t="s">
        <v>551</v>
      </c>
      <c r="DR7" s="779"/>
      <c r="DS7" s="779"/>
      <c r="DT7" s="779"/>
      <c r="DU7" s="780"/>
      <c r="DV7" s="781"/>
      <c r="DW7" s="782"/>
      <c r="DX7" s="782"/>
      <c r="DY7" s="782"/>
      <c r="DZ7" s="783"/>
      <c r="EA7" s="216"/>
    </row>
    <row r="8" spans="1:131" s="217" customFormat="1" ht="26.25" customHeight="1" x14ac:dyDescent="0.15">
      <c r="A8" s="220">
        <v>2</v>
      </c>
      <c r="B8" s="815" t="s">
        <v>375</v>
      </c>
      <c r="C8" s="816"/>
      <c r="D8" s="816"/>
      <c r="E8" s="816"/>
      <c r="F8" s="816"/>
      <c r="G8" s="816"/>
      <c r="H8" s="816"/>
      <c r="I8" s="816"/>
      <c r="J8" s="816"/>
      <c r="K8" s="816"/>
      <c r="L8" s="816"/>
      <c r="M8" s="816"/>
      <c r="N8" s="816"/>
      <c r="O8" s="816"/>
      <c r="P8" s="817"/>
      <c r="Q8" s="818">
        <v>715</v>
      </c>
      <c r="R8" s="819"/>
      <c r="S8" s="819"/>
      <c r="T8" s="819"/>
      <c r="U8" s="819"/>
      <c r="V8" s="819">
        <v>692</v>
      </c>
      <c r="W8" s="819"/>
      <c r="X8" s="819"/>
      <c r="Y8" s="819"/>
      <c r="Z8" s="819"/>
      <c r="AA8" s="819">
        <v>23</v>
      </c>
      <c r="AB8" s="819"/>
      <c r="AC8" s="819"/>
      <c r="AD8" s="819"/>
      <c r="AE8" s="820"/>
      <c r="AF8" s="821">
        <v>21</v>
      </c>
      <c r="AG8" s="822"/>
      <c r="AH8" s="822"/>
      <c r="AI8" s="822"/>
      <c r="AJ8" s="823"/>
      <c r="AK8" s="804">
        <v>73</v>
      </c>
      <c r="AL8" s="805"/>
      <c r="AM8" s="805"/>
      <c r="AN8" s="805"/>
      <c r="AO8" s="805"/>
      <c r="AP8" s="805">
        <v>2077</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t="s">
        <v>548</v>
      </c>
      <c r="BT8" s="809"/>
      <c r="BU8" s="809"/>
      <c r="BV8" s="809"/>
      <c r="BW8" s="809"/>
      <c r="BX8" s="809"/>
      <c r="BY8" s="809"/>
      <c r="BZ8" s="809"/>
      <c r="CA8" s="809"/>
      <c r="CB8" s="809"/>
      <c r="CC8" s="809"/>
      <c r="CD8" s="809"/>
      <c r="CE8" s="809"/>
      <c r="CF8" s="809"/>
      <c r="CG8" s="810"/>
      <c r="CH8" s="811">
        <v>2</v>
      </c>
      <c r="CI8" s="812"/>
      <c r="CJ8" s="812"/>
      <c r="CK8" s="812"/>
      <c r="CL8" s="813"/>
      <c r="CM8" s="811">
        <v>247</v>
      </c>
      <c r="CN8" s="812"/>
      <c r="CO8" s="812"/>
      <c r="CP8" s="812"/>
      <c r="CQ8" s="813"/>
      <c r="CR8" s="811">
        <v>18</v>
      </c>
      <c r="CS8" s="812"/>
      <c r="CT8" s="812"/>
      <c r="CU8" s="812"/>
      <c r="CV8" s="813"/>
      <c r="CW8" s="811">
        <v>4</v>
      </c>
      <c r="CX8" s="812"/>
      <c r="CY8" s="812"/>
      <c r="CZ8" s="812"/>
      <c r="DA8" s="813"/>
      <c r="DB8" s="811" t="s">
        <v>489</v>
      </c>
      <c r="DC8" s="812"/>
      <c r="DD8" s="812"/>
      <c r="DE8" s="812"/>
      <c r="DF8" s="813"/>
      <c r="DG8" s="811" t="s">
        <v>489</v>
      </c>
      <c r="DH8" s="812"/>
      <c r="DI8" s="812"/>
      <c r="DJ8" s="812"/>
      <c r="DK8" s="813"/>
      <c r="DL8" s="811" t="s">
        <v>489</v>
      </c>
      <c r="DM8" s="812"/>
      <c r="DN8" s="812"/>
      <c r="DO8" s="812"/>
      <c r="DP8" s="813"/>
      <c r="DQ8" s="811" t="s">
        <v>551</v>
      </c>
      <c r="DR8" s="812"/>
      <c r="DS8" s="812"/>
      <c r="DT8" s="812"/>
      <c r="DU8" s="813"/>
      <c r="DV8" s="808"/>
      <c r="DW8" s="809"/>
      <c r="DX8" s="809"/>
      <c r="DY8" s="809"/>
      <c r="DZ8" s="814"/>
      <c r="EA8" s="216"/>
    </row>
    <row r="9" spans="1:131" s="217" customFormat="1" ht="26.25" customHeight="1" x14ac:dyDescent="0.15">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t="s">
        <v>549</v>
      </c>
      <c r="BT9" s="809"/>
      <c r="BU9" s="809"/>
      <c r="BV9" s="809"/>
      <c r="BW9" s="809"/>
      <c r="BX9" s="809"/>
      <c r="BY9" s="809"/>
      <c r="BZ9" s="809"/>
      <c r="CA9" s="809"/>
      <c r="CB9" s="809"/>
      <c r="CC9" s="809"/>
      <c r="CD9" s="809"/>
      <c r="CE9" s="809"/>
      <c r="CF9" s="809"/>
      <c r="CG9" s="810"/>
      <c r="CH9" s="811">
        <v>-4</v>
      </c>
      <c r="CI9" s="812"/>
      <c r="CJ9" s="812"/>
      <c r="CK9" s="812"/>
      <c r="CL9" s="813"/>
      <c r="CM9" s="811">
        <v>42</v>
      </c>
      <c r="CN9" s="812"/>
      <c r="CO9" s="812"/>
      <c r="CP9" s="812"/>
      <c r="CQ9" s="813"/>
      <c r="CR9" s="811">
        <v>3</v>
      </c>
      <c r="CS9" s="812"/>
      <c r="CT9" s="812"/>
      <c r="CU9" s="812"/>
      <c r="CV9" s="813"/>
      <c r="CW9" s="811" t="s">
        <v>551</v>
      </c>
      <c r="CX9" s="812"/>
      <c r="CY9" s="812"/>
      <c r="CZ9" s="812"/>
      <c r="DA9" s="813"/>
      <c r="DB9" s="811" t="s">
        <v>489</v>
      </c>
      <c r="DC9" s="812"/>
      <c r="DD9" s="812"/>
      <c r="DE9" s="812"/>
      <c r="DF9" s="813"/>
      <c r="DG9" s="811" t="s">
        <v>489</v>
      </c>
      <c r="DH9" s="812"/>
      <c r="DI9" s="812"/>
      <c r="DJ9" s="812"/>
      <c r="DK9" s="813"/>
      <c r="DL9" s="811" t="s">
        <v>489</v>
      </c>
      <c r="DM9" s="812"/>
      <c r="DN9" s="812"/>
      <c r="DO9" s="812"/>
      <c r="DP9" s="813"/>
      <c r="DQ9" s="811" t="s">
        <v>551</v>
      </c>
      <c r="DR9" s="812"/>
      <c r="DS9" s="812"/>
      <c r="DT9" s="812"/>
      <c r="DU9" s="813"/>
      <c r="DV9" s="808"/>
      <c r="DW9" s="809"/>
      <c r="DX9" s="809"/>
      <c r="DY9" s="809"/>
      <c r="DZ9" s="814"/>
      <c r="EA9" s="216"/>
    </row>
    <row r="10" spans="1:131" s="217" customFormat="1" ht="26.25" customHeight="1" x14ac:dyDescent="0.15">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t="s">
        <v>550</v>
      </c>
      <c r="BT10" s="809"/>
      <c r="BU10" s="809"/>
      <c r="BV10" s="809"/>
      <c r="BW10" s="809"/>
      <c r="BX10" s="809"/>
      <c r="BY10" s="809"/>
      <c r="BZ10" s="809"/>
      <c r="CA10" s="809"/>
      <c r="CB10" s="809"/>
      <c r="CC10" s="809"/>
      <c r="CD10" s="809"/>
      <c r="CE10" s="809"/>
      <c r="CF10" s="809"/>
      <c r="CG10" s="810"/>
      <c r="CH10" s="811">
        <v>-135</v>
      </c>
      <c r="CI10" s="812"/>
      <c r="CJ10" s="812"/>
      <c r="CK10" s="812"/>
      <c r="CL10" s="813"/>
      <c r="CM10" s="811">
        <v>2098</v>
      </c>
      <c r="CN10" s="812"/>
      <c r="CO10" s="812"/>
      <c r="CP10" s="812"/>
      <c r="CQ10" s="813"/>
      <c r="CR10" s="811">
        <v>18</v>
      </c>
      <c r="CS10" s="812"/>
      <c r="CT10" s="812"/>
      <c r="CU10" s="812"/>
      <c r="CV10" s="813"/>
      <c r="CW10" s="811">
        <v>1</v>
      </c>
      <c r="CX10" s="812"/>
      <c r="CY10" s="812"/>
      <c r="CZ10" s="812"/>
      <c r="DA10" s="813"/>
      <c r="DB10" s="811" t="s">
        <v>551</v>
      </c>
      <c r="DC10" s="812"/>
      <c r="DD10" s="812"/>
      <c r="DE10" s="812"/>
      <c r="DF10" s="813"/>
      <c r="DG10" s="811" t="s">
        <v>551</v>
      </c>
      <c r="DH10" s="812"/>
      <c r="DI10" s="812"/>
      <c r="DJ10" s="812"/>
      <c r="DK10" s="813"/>
      <c r="DL10" s="811" t="s">
        <v>551</v>
      </c>
      <c r="DM10" s="812"/>
      <c r="DN10" s="812"/>
      <c r="DO10" s="812"/>
      <c r="DP10" s="813"/>
      <c r="DQ10" s="811" t="s">
        <v>551</v>
      </c>
      <c r="DR10" s="812"/>
      <c r="DS10" s="812"/>
      <c r="DT10" s="812"/>
      <c r="DU10" s="813"/>
      <c r="DV10" s="808" t="s">
        <v>552</v>
      </c>
      <c r="DW10" s="809"/>
      <c r="DX10" s="809"/>
      <c r="DY10" s="809"/>
      <c r="DZ10" s="814"/>
      <c r="EA10" s="216"/>
    </row>
    <row r="11" spans="1:131" s="217" customFormat="1" ht="26.25" customHeight="1" x14ac:dyDescent="0.15">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1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1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1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1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1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1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1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1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1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15">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
      <c r="A23" s="222" t="s">
        <v>377</v>
      </c>
      <c r="B23" s="824" t="s">
        <v>378</v>
      </c>
      <c r="C23" s="825"/>
      <c r="D23" s="825"/>
      <c r="E23" s="825"/>
      <c r="F23" s="825"/>
      <c r="G23" s="825"/>
      <c r="H23" s="825"/>
      <c r="I23" s="825"/>
      <c r="J23" s="825"/>
      <c r="K23" s="825"/>
      <c r="L23" s="825"/>
      <c r="M23" s="825"/>
      <c r="N23" s="825"/>
      <c r="O23" s="825"/>
      <c r="P23" s="826"/>
      <c r="Q23" s="827">
        <v>20772</v>
      </c>
      <c r="R23" s="828"/>
      <c r="S23" s="828"/>
      <c r="T23" s="828"/>
      <c r="U23" s="828"/>
      <c r="V23" s="828">
        <v>19963</v>
      </c>
      <c r="W23" s="828"/>
      <c r="X23" s="828"/>
      <c r="Y23" s="828"/>
      <c r="Z23" s="828"/>
      <c r="AA23" s="828">
        <v>808</v>
      </c>
      <c r="AB23" s="828"/>
      <c r="AC23" s="828"/>
      <c r="AD23" s="828"/>
      <c r="AE23" s="829"/>
      <c r="AF23" s="830">
        <v>438</v>
      </c>
      <c r="AG23" s="828"/>
      <c r="AH23" s="828"/>
      <c r="AI23" s="828"/>
      <c r="AJ23" s="831"/>
      <c r="AK23" s="832"/>
      <c r="AL23" s="833"/>
      <c r="AM23" s="833"/>
      <c r="AN23" s="833"/>
      <c r="AO23" s="833"/>
      <c r="AP23" s="828">
        <v>17453</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15">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4">
        <v>1</v>
      </c>
      <c r="B28" s="784" t="s">
        <v>389</v>
      </c>
      <c r="C28" s="785"/>
      <c r="D28" s="785"/>
      <c r="E28" s="785"/>
      <c r="F28" s="785"/>
      <c r="G28" s="785"/>
      <c r="H28" s="785"/>
      <c r="I28" s="785"/>
      <c r="J28" s="785"/>
      <c r="K28" s="785"/>
      <c r="L28" s="785"/>
      <c r="M28" s="785"/>
      <c r="N28" s="785"/>
      <c r="O28" s="785"/>
      <c r="P28" s="786"/>
      <c r="Q28" s="857">
        <v>3362</v>
      </c>
      <c r="R28" s="858"/>
      <c r="S28" s="858"/>
      <c r="T28" s="858"/>
      <c r="U28" s="858"/>
      <c r="V28" s="858">
        <v>3295</v>
      </c>
      <c r="W28" s="858"/>
      <c r="X28" s="858"/>
      <c r="Y28" s="858"/>
      <c r="Z28" s="858"/>
      <c r="AA28" s="858">
        <v>66</v>
      </c>
      <c r="AB28" s="858"/>
      <c r="AC28" s="858"/>
      <c r="AD28" s="858"/>
      <c r="AE28" s="859"/>
      <c r="AF28" s="860">
        <v>66</v>
      </c>
      <c r="AG28" s="858"/>
      <c r="AH28" s="858"/>
      <c r="AI28" s="858"/>
      <c r="AJ28" s="861"/>
      <c r="AK28" s="862">
        <v>322</v>
      </c>
      <c r="AL28" s="863"/>
      <c r="AM28" s="863"/>
      <c r="AN28" s="863"/>
      <c r="AO28" s="863"/>
      <c r="AP28" s="863" t="s">
        <v>551</v>
      </c>
      <c r="AQ28" s="863"/>
      <c r="AR28" s="863"/>
      <c r="AS28" s="863"/>
      <c r="AT28" s="863"/>
      <c r="AU28" s="863" t="s">
        <v>551</v>
      </c>
      <c r="AV28" s="863"/>
      <c r="AW28" s="863"/>
      <c r="AX28" s="863"/>
      <c r="AY28" s="863"/>
      <c r="AZ28" s="864" t="s">
        <v>551</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4">
        <v>2</v>
      </c>
      <c r="B29" s="815" t="s">
        <v>390</v>
      </c>
      <c r="C29" s="816"/>
      <c r="D29" s="816"/>
      <c r="E29" s="816"/>
      <c r="F29" s="816"/>
      <c r="G29" s="816"/>
      <c r="H29" s="816"/>
      <c r="I29" s="816"/>
      <c r="J29" s="816"/>
      <c r="K29" s="816"/>
      <c r="L29" s="816"/>
      <c r="M29" s="816"/>
      <c r="N29" s="816"/>
      <c r="O29" s="816"/>
      <c r="P29" s="817"/>
      <c r="Q29" s="818">
        <v>3842</v>
      </c>
      <c r="R29" s="819"/>
      <c r="S29" s="819"/>
      <c r="T29" s="819"/>
      <c r="U29" s="819"/>
      <c r="V29" s="819">
        <v>3799</v>
      </c>
      <c r="W29" s="819"/>
      <c r="X29" s="819"/>
      <c r="Y29" s="819"/>
      <c r="Z29" s="819"/>
      <c r="AA29" s="819">
        <v>43</v>
      </c>
      <c r="AB29" s="819"/>
      <c r="AC29" s="819"/>
      <c r="AD29" s="819"/>
      <c r="AE29" s="820"/>
      <c r="AF29" s="821">
        <v>43</v>
      </c>
      <c r="AG29" s="822"/>
      <c r="AH29" s="822"/>
      <c r="AI29" s="822"/>
      <c r="AJ29" s="823"/>
      <c r="AK29" s="869">
        <v>572</v>
      </c>
      <c r="AL29" s="865"/>
      <c r="AM29" s="865"/>
      <c r="AN29" s="865"/>
      <c r="AO29" s="865"/>
      <c r="AP29" s="865" t="s">
        <v>551</v>
      </c>
      <c r="AQ29" s="865"/>
      <c r="AR29" s="865"/>
      <c r="AS29" s="865"/>
      <c r="AT29" s="865"/>
      <c r="AU29" s="865" t="s">
        <v>551</v>
      </c>
      <c r="AV29" s="865"/>
      <c r="AW29" s="865"/>
      <c r="AX29" s="865"/>
      <c r="AY29" s="865"/>
      <c r="AZ29" s="866" t="s">
        <v>551</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4">
        <v>3</v>
      </c>
      <c r="B30" s="815" t="s">
        <v>391</v>
      </c>
      <c r="C30" s="816"/>
      <c r="D30" s="816"/>
      <c r="E30" s="816"/>
      <c r="F30" s="816"/>
      <c r="G30" s="816"/>
      <c r="H30" s="816"/>
      <c r="I30" s="816"/>
      <c r="J30" s="816"/>
      <c r="K30" s="816"/>
      <c r="L30" s="816"/>
      <c r="M30" s="816"/>
      <c r="N30" s="816"/>
      <c r="O30" s="816"/>
      <c r="P30" s="817"/>
      <c r="Q30" s="818">
        <v>565</v>
      </c>
      <c r="R30" s="819"/>
      <c r="S30" s="819"/>
      <c r="T30" s="819"/>
      <c r="U30" s="819"/>
      <c r="V30" s="819">
        <v>562</v>
      </c>
      <c r="W30" s="819"/>
      <c r="X30" s="819"/>
      <c r="Y30" s="819"/>
      <c r="Z30" s="819"/>
      <c r="AA30" s="819">
        <v>2</v>
      </c>
      <c r="AB30" s="819"/>
      <c r="AC30" s="819"/>
      <c r="AD30" s="819"/>
      <c r="AE30" s="820"/>
      <c r="AF30" s="821">
        <v>2</v>
      </c>
      <c r="AG30" s="822"/>
      <c r="AH30" s="822"/>
      <c r="AI30" s="822"/>
      <c r="AJ30" s="823"/>
      <c r="AK30" s="869">
        <v>175</v>
      </c>
      <c r="AL30" s="865"/>
      <c r="AM30" s="865"/>
      <c r="AN30" s="865"/>
      <c r="AO30" s="865"/>
      <c r="AP30" s="865" t="s">
        <v>551</v>
      </c>
      <c r="AQ30" s="865"/>
      <c r="AR30" s="865"/>
      <c r="AS30" s="865"/>
      <c r="AT30" s="865"/>
      <c r="AU30" s="865" t="s">
        <v>551</v>
      </c>
      <c r="AV30" s="865"/>
      <c r="AW30" s="865"/>
      <c r="AX30" s="865"/>
      <c r="AY30" s="865"/>
      <c r="AZ30" s="866" t="s">
        <v>551</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4">
        <v>4</v>
      </c>
      <c r="B31" s="815" t="s">
        <v>392</v>
      </c>
      <c r="C31" s="816"/>
      <c r="D31" s="816"/>
      <c r="E31" s="816"/>
      <c r="F31" s="816"/>
      <c r="G31" s="816"/>
      <c r="H31" s="816"/>
      <c r="I31" s="816"/>
      <c r="J31" s="816"/>
      <c r="K31" s="816"/>
      <c r="L31" s="816"/>
      <c r="M31" s="816"/>
      <c r="N31" s="816"/>
      <c r="O31" s="816"/>
      <c r="P31" s="817"/>
      <c r="Q31" s="818">
        <v>528</v>
      </c>
      <c r="R31" s="819"/>
      <c r="S31" s="819"/>
      <c r="T31" s="819"/>
      <c r="U31" s="819"/>
      <c r="V31" s="819">
        <v>515</v>
      </c>
      <c r="W31" s="819"/>
      <c r="X31" s="819"/>
      <c r="Y31" s="819"/>
      <c r="Z31" s="819"/>
      <c r="AA31" s="819">
        <v>12</v>
      </c>
      <c r="AB31" s="819"/>
      <c r="AC31" s="819"/>
      <c r="AD31" s="819"/>
      <c r="AE31" s="820"/>
      <c r="AF31" s="821">
        <v>383</v>
      </c>
      <c r="AG31" s="822"/>
      <c r="AH31" s="822"/>
      <c r="AI31" s="822"/>
      <c r="AJ31" s="823"/>
      <c r="AK31" s="869">
        <v>88</v>
      </c>
      <c r="AL31" s="865"/>
      <c r="AM31" s="865"/>
      <c r="AN31" s="865"/>
      <c r="AO31" s="865"/>
      <c r="AP31" s="865">
        <v>1700</v>
      </c>
      <c r="AQ31" s="865"/>
      <c r="AR31" s="865"/>
      <c r="AS31" s="865"/>
      <c r="AT31" s="865"/>
      <c r="AU31" s="865">
        <v>287</v>
      </c>
      <c r="AV31" s="865"/>
      <c r="AW31" s="865"/>
      <c r="AX31" s="865"/>
      <c r="AY31" s="865"/>
      <c r="AZ31" s="866" t="s">
        <v>551</v>
      </c>
      <c r="BA31" s="866"/>
      <c r="BB31" s="866"/>
      <c r="BC31" s="866"/>
      <c r="BD31" s="866"/>
      <c r="BE31" s="867" t="s">
        <v>393</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4">
        <v>5</v>
      </c>
      <c r="B32" s="815" t="s">
        <v>394</v>
      </c>
      <c r="C32" s="816"/>
      <c r="D32" s="816"/>
      <c r="E32" s="816"/>
      <c r="F32" s="816"/>
      <c r="G32" s="816"/>
      <c r="H32" s="816"/>
      <c r="I32" s="816"/>
      <c r="J32" s="816"/>
      <c r="K32" s="816"/>
      <c r="L32" s="816"/>
      <c r="M32" s="816"/>
      <c r="N32" s="816"/>
      <c r="O32" s="816"/>
      <c r="P32" s="817"/>
      <c r="Q32" s="818">
        <v>18</v>
      </c>
      <c r="R32" s="819"/>
      <c r="S32" s="819"/>
      <c r="T32" s="819"/>
      <c r="U32" s="819"/>
      <c r="V32" s="819">
        <v>8</v>
      </c>
      <c r="W32" s="819"/>
      <c r="X32" s="819"/>
      <c r="Y32" s="819"/>
      <c r="Z32" s="819"/>
      <c r="AA32" s="819">
        <v>10</v>
      </c>
      <c r="AB32" s="819"/>
      <c r="AC32" s="819"/>
      <c r="AD32" s="819"/>
      <c r="AE32" s="820"/>
      <c r="AF32" s="821">
        <v>11</v>
      </c>
      <c r="AG32" s="822"/>
      <c r="AH32" s="822"/>
      <c r="AI32" s="822"/>
      <c r="AJ32" s="823"/>
      <c r="AK32" s="869" t="s">
        <v>551</v>
      </c>
      <c r="AL32" s="865"/>
      <c r="AM32" s="865"/>
      <c r="AN32" s="865"/>
      <c r="AO32" s="865"/>
      <c r="AP32" s="865">
        <v>37</v>
      </c>
      <c r="AQ32" s="865"/>
      <c r="AR32" s="865"/>
      <c r="AS32" s="865"/>
      <c r="AT32" s="865"/>
      <c r="AU32" s="865" t="s">
        <v>551</v>
      </c>
      <c r="AV32" s="865"/>
      <c r="AW32" s="865"/>
      <c r="AX32" s="865"/>
      <c r="AY32" s="865"/>
      <c r="AZ32" s="866" t="s">
        <v>551</v>
      </c>
      <c r="BA32" s="866"/>
      <c r="BB32" s="866"/>
      <c r="BC32" s="866"/>
      <c r="BD32" s="866"/>
      <c r="BE32" s="867" t="s">
        <v>393</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4">
        <v>6</v>
      </c>
      <c r="B33" s="815" t="s">
        <v>395</v>
      </c>
      <c r="C33" s="816"/>
      <c r="D33" s="816"/>
      <c r="E33" s="816"/>
      <c r="F33" s="816"/>
      <c r="G33" s="816"/>
      <c r="H33" s="816"/>
      <c r="I33" s="816"/>
      <c r="J33" s="816"/>
      <c r="K33" s="816"/>
      <c r="L33" s="816"/>
      <c r="M33" s="816"/>
      <c r="N33" s="816"/>
      <c r="O33" s="816"/>
      <c r="P33" s="817"/>
      <c r="Q33" s="818">
        <v>761</v>
      </c>
      <c r="R33" s="819"/>
      <c r="S33" s="819"/>
      <c r="T33" s="819"/>
      <c r="U33" s="819"/>
      <c r="V33" s="819">
        <v>760</v>
      </c>
      <c r="W33" s="819"/>
      <c r="X33" s="819"/>
      <c r="Y33" s="819"/>
      <c r="Z33" s="819"/>
      <c r="AA33" s="819">
        <v>1</v>
      </c>
      <c r="AB33" s="819"/>
      <c r="AC33" s="819"/>
      <c r="AD33" s="819"/>
      <c r="AE33" s="820"/>
      <c r="AF33" s="821">
        <v>14</v>
      </c>
      <c r="AG33" s="822"/>
      <c r="AH33" s="822"/>
      <c r="AI33" s="822"/>
      <c r="AJ33" s="823"/>
      <c r="AK33" s="869">
        <v>383</v>
      </c>
      <c r="AL33" s="865"/>
      <c r="AM33" s="865"/>
      <c r="AN33" s="865"/>
      <c r="AO33" s="865"/>
      <c r="AP33" s="865">
        <v>4877</v>
      </c>
      <c r="AQ33" s="865"/>
      <c r="AR33" s="865"/>
      <c r="AS33" s="865"/>
      <c r="AT33" s="865"/>
      <c r="AU33" s="865">
        <v>3097</v>
      </c>
      <c r="AV33" s="865"/>
      <c r="AW33" s="865"/>
      <c r="AX33" s="865"/>
      <c r="AY33" s="865"/>
      <c r="AZ33" s="866" t="s">
        <v>551</v>
      </c>
      <c r="BA33" s="866"/>
      <c r="BB33" s="866"/>
      <c r="BC33" s="866"/>
      <c r="BD33" s="866"/>
      <c r="BE33" s="867" t="s">
        <v>393</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4">
        <v>7</v>
      </c>
      <c r="B34" s="815" t="s">
        <v>396</v>
      </c>
      <c r="C34" s="816"/>
      <c r="D34" s="816"/>
      <c r="E34" s="816"/>
      <c r="F34" s="816"/>
      <c r="G34" s="816"/>
      <c r="H34" s="816"/>
      <c r="I34" s="816"/>
      <c r="J34" s="816"/>
      <c r="K34" s="816"/>
      <c r="L34" s="816"/>
      <c r="M34" s="816"/>
      <c r="N34" s="816"/>
      <c r="O34" s="816"/>
      <c r="P34" s="817"/>
      <c r="Q34" s="818">
        <v>3122</v>
      </c>
      <c r="R34" s="819"/>
      <c r="S34" s="819"/>
      <c r="T34" s="819"/>
      <c r="U34" s="819"/>
      <c r="V34" s="819">
        <v>3205</v>
      </c>
      <c r="W34" s="819"/>
      <c r="X34" s="819"/>
      <c r="Y34" s="819"/>
      <c r="Z34" s="819"/>
      <c r="AA34" s="819">
        <v>-83</v>
      </c>
      <c r="AB34" s="819"/>
      <c r="AC34" s="819"/>
      <c r="AD34" s="819"/>
      <c r="AE34" s="820"/>
      <c r="AF34" s="821">
        <v>2338</v>
      </c>
      <c r="AG34" s="822"/>
      <c r="AH34" s="822"/>
      <c r="AI34" s="822"/>
      <c r="AJ34" s="823"/>
      <c r="AK34" s="869">
        <v>271</v>
      </c>
      <c r="AL34" s="865"/>
      <c r="AM34" s="865"/>
      <c r="AN34" s="865"/>
      <c r="AO34" s="865"/>
      <c r="AP34" s="865">
        <v>1257</v>
      </c>
      <c r="AQ34" s="865"/>
      <c r="AR34" s="865"/>
      <c r="AS34" s="865"/>
      <c r="AT34" s="865"/>
      <c r="AU34" s="865">
        <v>430</v>
      </c>
      <c r="AV34" s="865"/>
      <c r="AW34" s="865"/>
      <c r="AX34" s="865"/>
      <c r="AY34" s="865"/>
      <c r="AZ34" s="866" t="s">
        <v>551</v>
      </c>
      <c r="BA34" s="866"/>
      <c r="BB34" s="866"/>
      <c r="BC34" s="866"/>
      <c r="BD34" s="866"/>
      <c r="BE34" s="867" t="s">
        <v>393</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397</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2" t="s">
        <v>377</v>
      </c>
      <c r="B63" s="824" t="s">
        <v>398</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2858</v>
      </c>
      <c r="AG63" s="879"/>
      <c r="AH63" s="879"/>
      <c r="AI63" s="879"/>
      <c r="AJ63" s="880"/>
      <c r="AK63" s="881"/>
      <c r="AL63" s="876"/>
      <c r="AM63" s="876"/>
      <c r="AN63" s="876"/>
      <c r="AO63" s="876"/>
      <c r="AP63" s="879">
        <v>7872</v>
      </c>
      <c r="AQ63" s="879"/>
      <c r="AR63" s="879"/>
      <c r="AS63" s="879"/>
      <c r="AT63" s="879"/>
      <c r="AU63" s="879">
        <v>3814</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400</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401</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15">
      <c r="A68" s="218">
        <v>1</v>
      </c>
      <c r="B68" s="904" t="s">
        <v>553</v>
      </c>
      <c r="C68" s="905"/>
      <c r="D68" s="905"/>
      <c r="E68" s="905"/>
      <c r="F68" s="905"/>
      <c r="G68" s="905"/>
      <c r="H68" s="905"/>
      <c r="I68" s="905"/>
      <c r="J68" s="905"/>
      <c r="K68" s="905"/>
      <c r="L68" s="905"/>
      <c r="M68" s="905"/>
      <c r="N68" s="905"/>
      <c r="O68" s="905"/>
      <c r="P68" s="906"/>
      <c r="Q68" s="907">
        <v>21</v>
      </c>
      <c r="R68" s="901"/>
      <c r="S68" s="901"/>
      <c r="T68" s="901"/>
      <c r="U68" s="901"/>
      <c r="V68" s="901">
        <v>23</v>
      </c>
      <c r="W68" s="901"/>
      <c r="X68" s="901"/>
      <c r="Y68" s="901"/>
      <c r="Z68" s="901"/>
      <c r="AA68" s="901">
        <v>-1</v>
      </c>
      <c r="AB68" s="901"/>
      <c r="AC68" s="901"/>
      <c r="AD68" s="901"/>
      <c r="AE68" s="901"/>
      <c r="AF68" s="901">
        <v>-1</v>
      </c>
      <c r="AG68" s="901"/>
      <c r="AH68" s="901"/>
      <c r="AI68" s="901"/>
      <c r="AJ68" s="901"/>
      <c r="AK68" s="901" t="s">
        <v>551</v>
      </c>
      <c r="AL68" s="901"/>
      <c r="AM68" s="901"/>
      <c r="AN68" s="901"/>
      <c r="AO68" s="901"/>
      <c r="AP68" s="901" t="s">
        <v>551</v>
      </c>
      <c r="AQ68" s="901"/>
      <c r="AR68" s="901"/>
      <c r="AS68" s="901"/>
      <c r="AT68" s="901"/>
      <c r="AU68" s="901" t="s">
        <v>551</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15">
      <c r="A69" s="220">
        <v>2</v>
      </c>
      <c r="B69" s="908" t="s">
        <v>554</v>
      </c>
      <c r="C69" s="909"/>
      <c r="D69" s="909"/>
      <c r="E69" s="909"/>
      <c r="F69" s="909"/>
      <c r="G69" s="909"/>
      <c r="H69" s="909"/>
      <c r="I69" s="909"/>
      <c r="J69" s="909"/>
      <c r="K69" s="909"/>
      <c r="L69" s="909"/>
      <c r="M69" s="909"/>
      <c r="N69" s="909"/>
      <c r="O69" s="909"/>
      <c r="P69" s="910"/>
      <c r="Q69" s="911">
        <v>236</v>
      </c>
      <c r="R69" s="865"/>
      <c r="S69" s="865"/>
      <c r="T69" s="865"/>
      <c r="U69" s="865"/>
      <c r="V69" s="865">
        <v>233</v>
      </c>
      <c r="W69" s="865"/>
      <c r="X69" s="865"/>
      <c r="Y69" s="865"/>
      <c r="Z69" s="865"/>
      <c r="AA69" s="865">
        <v>2</v>
      </c>
      <c r="AB69" s="865"/>
      <c r="AC69" s="865"/>
      <c r="AD69" s="865"/>
      <c r="AE69" s="865"/>
      <c r="AF69" s="865">
        <v>2</v>
      </c>
      <c r="AG69" s="865"/>
      <c r="AH69" s="865"/>
      <c r="AI69" s="865"/>
      <c r="AJ69" s="865"/>
      <c r="AK69" s="865" t="s">
        <v>551</v>
      </c>
      <c r="AL69" s="865"/>
      <c r="AM69" s="865"/>
      <c r="AN69" s="865"/>
      <c r="AO69" s="865"/>
      <c r="AP69" s="865" t="s">
        <v>551</v>
      </c>
      <c r="AQ69" s="865"/>
      <c r="AR69" s="865"/>
      <c r="AS69" s="865"/>
      <c r="AT69" s="865"/>
      <c r="AU69" s="865" t="s">
        <v>551</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15">
      <c r="A70" s="220">
        <v>3</v>
      </c>
      <c r="B70" s="908" t="s">
        <v>555</v>
      </c>
      <c r="C70" s="909"/>
      <c r="D70" s="909"/>
      <c r="E70" s="909"/>
      <c r="F70" s="909"/>
      <c r="G70" s="909"/>
      <c r="H70" s="909"/>
      <c r="I70" s="909"/>
      <c r="J70" s="909"/>
      <c r="K70" s="909"/>
      <c r="L70" s="909"/>
      <c r="M70" s="909"/>
      <c r="N70" s="909"/>
      <c r="O70" s="909"/>
      <c r="P70" s="910"/>
      <c r="Q70" s="911">
        <v>1265</v>
      </c>
      <c r="R70" s="865"/>
      <c r="S70" s="865"/>
      <c r="T70" s="865"/>
      <c r="U70" s="865"/>
      <c r="V70" s="865">
        <v>1265</v>
      </c>
      <c r="W70" s="865"/>
      <c r="X70" s="865"/>
      <c r="Y70" s="865"/>
      <c r="Z70" s="865"/>
      <c r="AA70" s="865" t="s">
        <v>551</v>
      </c>
      <c r="AB70" s="865"/>
      <c r="AC70" s="865"/>
      <c r="AD70" s="865"/>
      <c r="AE70" s="865"/>
      <c r="AF70" s="865" t="s">
        <v>551</v>
      </c>
      <c r="AG70" s="865"/>
      <c r="AH70" s="865"/>
      <c r="AI70" s="865"/>
      <c r="AJ70" s="865"/>
      <c r="AK70" s="865" t="s">
        <v>551</v>
      </c>
      <c r="AL70" s="865"/>
      <c r="AM70" s="865"/>
      <c r="AN70" s="865"/>
      <c r="AO70" s="865"/>
      <c r="AP70" s="865" t="s">
        <v>551</v>
      </c>
      <c r="AQ70" s="865"/>
      <c r="AR70" s="865"/>
      <c r="AS70" s="865"/>
      <c r="AT70" s="865"/>
      <c r="AU70" s="865" t="s">
        <v>551</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15">
      <c r="A71" s="220">
        <v>4</v>
      </c>
      <c r="B71" s="908" t="s">
        <v>556</v>
      </c>
      <c r="C71" s="909"/>
      <c r="D71" s="909"/>
      <c r="E71" s="909"/>
      <c r="F71" s="909"/>
      <c r="G71" s="909"/>
      <c r="H71" s="909"/>
      <c r="I71" s="909"/>
      <c r="J71" s="909"/>
      <c r="K71" s="909"/>
      <c r="L71" s="909"/>
      <c r="M71" s="909"/>
      <c r="N71" s="909"/>
      <c r="O71" s="909"/>
      <c r="P71" s="910"/>
      <c r="Q71" s="911">
        <v>236</v>
      </c>
      <c r="R71" s="865"/>
      <c r="S71" s="865"/>
      <c r="T71" s="865"/>
      <c r="U71" s="865"/>
      <c r="V71" s="865">
        <v>236</v>
      </c>
      <c r="W71" s="865"/>
      <c r="X71" s="865"/>
      <c r="Y71" s="865"/>
      <c r="Z71" s="865"/>
      <c r="AA71" s="865" t="s">
        <v>551</v>
      </c>
      <c r="AB71" s="865"/>
      <c r="AC71" s="865"/>
      <c r="AD71" s="865"/>
      <c r="AE71" s="865"/>
      <c r="AF71" s="865" t="s">
        <v>551</v>
      </c>
      <c r="AG71" s="865"/>
      <c r="AH71" s="865"/>
      <c r="AI71" s="865"/>
      <c r="AJ71" s="865"/>
      <c r="AK71" s="865">
        <v>207</v>
      </c>
      <c r="AL71" s="865"/>
      <c r="AM71" s="865"/>
      <c r="AN71" s="865"/>
      <c r="AO71" s="865"/>
      <c r="AP71" s="865">
        <v>979</v>
      </c>
      <c r="AQ71" s="865"/>
      <c r="AR71" s="865"/>
      <c r="AS71" s="865"/>
      <c r="AT71" s="865"/>
      <c r="AU71" s="865">
        <v>189</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15">
      <c r="A72" s="220">
        <v>5</v>
      </c>
      <c r="B72" s="908" t="s">
        <v>557</v>
      </c>
      <c r="C72" s="909"/>
      <c r="D72" s="909"/>
      <c r="E72" s="909"/>
      <c r="F72" s="909"/>
      <c r="G72" s="909"/>
      <c r="H72" s="909"/>
      <c r="I72" s="909"/>
      <c r="J72" s="909"/>
      <c r="K72" s="909"/>
      <c r="L72" s="909"/>
      <c r="M72" s="909"/>
      <c r="N72" s="909"/>
      <c r="O72" s="909"/>
      <c r="P72" s="910"/>
      <c r="Q72" s="911">
        <v>1271</v>
      </c>
      <c r="R72" s="865"/>
      <c r="S72" s="865"/>
      <c r="T72" s="865"/>
      <c r="U72" s="865"/>
      <c r="V72" s="865">
        <v>1271</v>
      </c>
      <c r="W72" s="865"/>
      <c r="X72" s="865"/>
      <c r="Y72" s="865"/>
      <c r="Z72" s="865"/>
      <c r="AA72" s="865" t="s">
        <v>551</v>
      </c>
      <c r="AB72" s="865"/>
      <c r="AC72" s="865"/>
      <c r="AD72" s="865"/>
      <c r="AE72" s="865"/>
      <c r="AF72" s="865" t="s">
        <v>551</v>
      </c>
      <c r="AG72" s="865"/>
      <c r="AH72" s="865"/>
      <c r="AI72" s="865"/>
      <c r="AJ72" s="865"/>
      <c r="AK72" s="865">
        <v>1018</v>
      </c>
      <c r="AL72" s="865"/>
      <c r="AM72" s="865"/>
      <c r="AN72" s="865"/>
      <c r="AO72" s="865"/>
      <c r="AP72" s="865">
        <v>1663</v>
      </c>
      <c r="AQ72" s="865"/>
      <c r="AR72" s="865"/>
      <c r="AS72" s="865"/>
      <c r="AT72" s="865"/>
      <c r="AU72" s="865">
        <v>177</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15">
      <c r="A73" s="220">
        <v>6</v>
      </c>
      <c r="B73" s="908" t="s">
        <v>558</v>
      </c>
      <c r="C73" s="909"/>
      <c r="D73" s="909"/>
      <c r="E73" s="909"/>
      <c r="F73" s="909"/>
      <c r="G73" s="909"/>
      <c r="H73" s="909"/>
      <c r="I73" s="909"/>
      <c r="J73" s="909"/>
      <c r="K73" s="909"/>
      <c r="L73" s="909"/>
      <c r="M73" s="909"/>
      <c r="N73" s="909"/>
      <c r="O73" s="909"/>
      <c r="P73" s="910"/>
      <c r="Q73" s="911">
        <v>27</v>
      </c>
      <c r="R73" s="865"/>
      <c r="S73" s="865"/>
      <c r="T73" s="865"/>
      <c r="U73" s="865"/>
      <c r="V73" s="865">
        <v>27</v>
      </c>
      <c r="W73" s="865"/>
      <c r="X73" s="865"/>
      <c r="Y73" s="865"/>
      <c r="Z73" s="865"/>
      <c r="AA73" s="865" t="s">
        <v>551</v>
      </c>
      <c r="AB73" s="865"/>
      <c r="AC73" s="865"/>
      <c r="AD73" s="865"/>
      <c r="AE73" s="865"/>
      <c r="AF73" s="865" t="s">
        <v>551</v>
      </c>
      <c r="AG73" s="865"/>
      <c r="AH73" s="865"/>
      <c r="AI73" s="865"/>
      <c r="AJ73" s="865"/>
      <c r="AK73" s="865">
        <v>26</v>
      </c>
      <c r="AL73" s="865"/>
      <c r="AM73" s="865"/>
      <c r="AN73" s="865"/>
      <c r="AO73" s="865"/>
      <c r="AP73" s="865" t="s">
        <v>551</v>
      </c>
      <c r="AQ73" s="865"/>
      <c r="AR73" s="865"/>
      <c r="AS73" s="865"/>
      <c r="AT73" s="865"/>
      <c r="AU73" s="865" t="s">
        <v>551</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15">
      <c r="A74" s="220">
        <v>7</v>
      </c>
      <c r="B74" s="908" t="s">
        <v>559</v>
      </c>
      <c r="C74" s="909"/>
      <c r="D74" s="909"/>
      <c r="E74" s="909"/>
      <c r="F74" s="909"/>
      <c r="G74" s="909"/>
      <c r="H74" s="909"/>
      <c r="I74" s="909"/>
      <c r="J74" s="909"/>
      <c r="K74" s="909"/>
      <c r="L74" s="909"/>
      <c r="M74" s="909"/>
      <c r="N74" s="909"/>
      <c r="O74" s="909"/>
      <c r="P74" s="910"/>
      <c r="Q74" s="911">
        <v>1547</v>
      </c>
      <c r="R74" s="865"/>
      <c r="S74" s="865"/>
      <c r="T74" s="865"/>
      <c r="U74" s="865"/>
      <c r="V74" s="865">
        <v>1547</v>
      </c>
      <c r="W74" s="865"/>
      <c r="X74" s="865"/>
      <c r="Y74" s="865"/>
      <c r="Z74" s="865"/>
      <c r="AA74" s="865" t="s">
        <v>551</v>
      </c>
      <c r="AB74" s="865"/>
      <c r="AC74" s="865"/>
      <c r="AD74" s="865"/>
      <c r="AE74" s="865"/>
      <c r="AF74" s="865" t="s">
        <v>551</v>
      </c>
      <c r="AG74" s="865"/>
      <c r="AH74" s="865"/>
      <c r="AI74" s="865"/>
      <c r="AJ74" s="865"/>
      <c r="AK74" s="865" t="s">
        <v>551</v>
      </c>
      <c r="AL74" s="865"/>
      <c r="AM74" s="865"/>
      <c r="AN74" s="865"/>
      <c r="AO74" s="865"/>
      <c r="AP74" s="865">
        <v>2614</v>
      </c>
      <c r="AQ74" s="865"/>
      <c r="AR74" s="865"/>
      <c r="AS74" s="865"/>
      <c r="AT74" s="865"/>
      <c r="AU74" s="865" t="s">
        <v>551</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15">
      <c r="A75" s="220">
        <v>8</v>
      </c>
      <c r="B75" s="908" t="s">
        <v>560</v>
      </c>
      <c r="C75" s="909"/>
      <c r="D75" s="909"/>
      <c r="E75" s="909"/>
      <c r="F75" s="909"/>
      <c r="G75" s="909"/>
      <c r="H75" s="909"/>
      <c r="I75" s="909"/>
      <c r="J75" s="909"/>
      <c r="K75" s="909"/>
      <c r="L75" s="909"/>
      <c r="M75" s="909"/>
      <c r="N75" s="909"/>
      <c r="O75" s="909"/>
      <c r="P75" s="910"/>
      <c r="Q75" s="912">
        <v>1391</v>
      </c>
      <c r="R75" s="913"/>
      <c r="S75" s="913"/>
      <c r="T75" s="913"/>
      <c r="U75" s="869"/>
      <c r="V75" s="914">
        <v>1336</v>
      </c>
      <c r="W75" s="913"/>
      <c r="X75" s="913"/>
      <c r="Y75" s="913"/>
      <c r="Z75" s="869"/>
      <c r="AA75" s="914">
        <v>55</v>
      </c>
      <c r="AB75" s="913"/>
      <c r="AC75" s="913"/>
      <c r="AD75" s="913"/>
      <c r="AE75" s="869"/>
      <c r="AF75" s="914">
        <v>55</v>
      </c>
      <c r="AG75" s="913"/>
      <c r="AH75" s="913"/>
      <c r="AI75" s="913"/>
      <c r="AJ75" s="869"/>
      <c r="AK75" s="914">
        <v>3</v>
      </c>
      <c r="AL75" s="913"/>
      <c r="AM75" s="913"/>
      <c r="AN75" s="913"/>
      <c r="AO75" s="869"/>
      <c r="AP75" s="914">
        <v>924</v>
      </c>
      <c r="AQ75" s="913"/>
      <c r="AR75" s="913"/>
      <c r="AS75" s="913"/>
      <c r="AT75" s="869"/>
      <c r="AU75" s="914">
        <v>738</v>
      </c>
      <c r="AV75" s="913"/>
      <c r="AW75" s="913"/>
      <c r="AX75" s="913"/>
      <c r="AY75" s="869"/>
      <c r="AZ75" s="867" t="s">
        <v>565</v>
      </c>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15">
      <c r="A76" s="220">
        <v>9</v>
      </c>
      <c r="B76" s="908" t="s">
        <v>561</v>
      </c>
      <c r="C76" s="909"/>
      <c r="D76" s="909"/>
      <c r="E76" s="909"/>
      <c r="F76" s="909"/>
      <c r="G76" s="909"/>
      <c r="H76" s="909"/>
      <c r="I76" s="909"/>
      <c r="J76" s="909"/>
      <c r="K76" s="909"/>
      <c r="L76" s="909"/>
      <c r="M76" s="909"/>
      <c r="N76" s="909"/>
      <c r="O76" s="909"/>
      <c r="P76" s="910"/>
      <c r="Q76" s="912">
        <v>72</v>
      </c>
      <c r="R76" s="913"/>
      <c r="S76" s="913"/>
      <c r="T76" s="913"/>
      <c r="U76" s="869"/>
      <c r="V76" s="914">
        <v>61</v>
      </c>
      <c r="W76" s="913"/>
      <c r="X76" s="913"/>
      <c r="Y76" s="913"/>
      <c r="Z76" s="869"/>
      <c r="AA76" s="914">
        <v>11</v>
      </c>
      <c r="AB76" s="913"/>
      <c r="AC76" s="913"/>
      <c r="AD76" s="913"/>
      <c r="AE76" s="869"/>
      <c r="AF76" s="914">
        <v>11</v>
      </c>
      <c r="AG76" s="913"/>
      <c r="AH76" s="913"/>
      <c r="AI76" s="913"/>
      <c r="AJ76" s="869"/>
      <c r="AK76" s="914" t="s">
        <v>551</v>
      </c>
      <c r="AL76" s="913"/>
      <c r="AM76" s="913"/>
      <c r="AN76" s="913"/>
      <c r="AO76" s="869"/>
      <c r="AP76" s="914" t="s">
        <v>551</v>
      </c>
      <c r="AQ76" s="913"/>
      <c r="AR76" s="913"/>
      <c r="AS76" s="913"/>
      <c r="AT76" s="869"/>
      <c r="AU76" s="914" t="s">
        <v>551</v>
      </c>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15">
      <c r="A77" s="220">
        <v>10</v>
      </c>
      <c r="B77" s="908" t="s">
        <v>562</v>
      </c>
      <c r="C77" s="909"/>
      <c r="D77" s="909"/>
      <c r="E77" s="909"/>
      <c r="F77" s="909"/>
      <c r="G77" s="909"/>
      <c r="H77" s="909"/>
      <c r="I77" s="909"/>
      <c r="J77" s="909"/>
      <c r="K77" s="909"/>
      <c r="L77" s="909"/>
      <c r="M77" s="909"/>
      <c r="N77" s="909"/>
      <c r="O77" s="909"/>
      <c r="P77" s="910"/>
      <c r="Q77" s="912">
        <v>407</v>
      </c>
      <c r="R77" s="913"/>
      <c r="S77" s="913"/>
      <c r="T77" s="913"/>
      <c r="U77" s="869"/>
      <c r="V77" s="914">
        <v>217</v>
      </c>
      <c r="W77" s="913"/>
      <c r="X77" s="913"/>
      <c r="Y77" s="913"/>
      <c r="Z77" s="869"/>
      <c r="AA77" s="914">
        <v>190</v>
      </c>
      <c r="AB77" s="913"/>
      <c r="AC77" s="913"/>
      <c r="AD77" s="913"/>
      <c r="AE77" s="869"/>
      <c r="AF77" s="914">
        <v>190</v>
      </c>
      <c r="AG77" s="913"/>
      <c r="AH77" s="913"/>
      <c r="AI77" s="913"/>
      <c r="AJ77" s="869"/>
      <c r="AK77" s="914">
        <v>114</v>
      </c>
      <c r="AL77" s="913"/>
      <c r="AM77" s="913"/>
      <c r="AN77" s="913"/>
      <c r="AO77" s="869"/>
      <c r="AP77" s="914" t="s">
        <v>551</v>
      </c>
      <c r="AQ77" s="913"/>
      <c r="AR77" s="913"/>
      <c r="AS77" s="913"/>
      <c r="AT77" s="869"/>
      <c r="AU77" s="914" t="s">
        <v>551</v>
      </c>
      <c r="AV77" s="913"/>
      <c r="AW77" s="913"/>
      <c r="AX77" s="913"/>
      <c r="AY77" s="869"/>
      <c r="AZ77" s="867" t="s">
        <v>564</v>
      </c>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15">
      <c r="A78" s="220">
        <v>11</v>
      </c>
      <c r="B78" s="908" t="s">
        <v>563</v>
      </c>
      <c r="C78" s="909"/>
      <c r="D78" s="909"/>
      <c r="E78" s="909"/>
      <c r="F78" s="909"/>
      <c r="G78" s="909"/>
      <c r="H78" s="909"/>
      <c r="I78" s="909"/>
      <c r="J78" s="909"/>
      <c r="K78" s="909"/>
      <c r="L78" s="909"/>
      <c r="M78" s="909"/>
      <c r="N78" s="909"/>
      <c r="O78" s="909"/>
      <c r="P78" s="910"/>
      <c r="Q78" s="911">
        <v>218789</v>
      </c>
      <c r="R78" s="865"/>
      <c r="S78" s="865"/>
      <c r="T78" s="865"/>
      <c r="U78" s="865"/>
      <c r="V78" s="865">
        <v>212178</v>
      </c>
      <c r="W78" s="865"/>
      <c r="X78" s="865"/>
      <c r="Y78" s="865"/>
      <c r="Z78" s="865"/>
      <c r="AA78" s="865">
        <v>6611</v>
      </c>
      <c r="AB78" s="865"/>
      <c r="AC78" s="865"/>
      <c r="AD78" s="865"/>
      <c r="AE78" s="865"/>
      <c r="AF78" s="865">
        <v>6611</v>
      </c>
      <c r="AG78" s="865"/>
      <c r="AH78" s="865"/>
      <c r="AI78" s="865"/>
      <c r="AJ78" s="865"/>
      <c r="AK78" s="865" t="s">
        <v>551</v>
      </c>
      <c r="AL78" s="865"/>
      <c r="AM78" s="865"/>
      <c r="AN78" s="865"/>
      <c r="AO78" s="865"/>
      <c r="AP78" s="865" t="s">
        <v>551</v>
      </c>
      <c r="AQ78" s="865"/>
      <c r="AR78" s="865"/>
      <c r="AS78" s="865"/>
      <c r="AT78" s="865"/>
      <c r="AU78" s="865" t="s">
        <v>551</v>
      </c>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15">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15">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15">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15">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15">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15">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15">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15">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15">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
      <c r="A88" s="222" t="s">
        <v>377</v>
      </c>
      <c r="B88" s="824" t="s">
        <v>402</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6868</v>
      </c>
      <c r="AG88" s="879"/>
      <c r="AH88" s="879"/>
      <c r="AI88" s="879"/>
      <c r="AJ88" s="879"/>
      <c r="AK88" s="876"/>
      <c r="AL88" s="876"/>
      <c r="AM88" s="876"/>
      <c r="AN88" s="876"/>
      <c r="AO88" s="876"/>
      <c r="AP88" s="879">
        <v>6180</v>
      </c>
      <c r="AQ88" s="879"/>
      <c r="AR88" s="879"/>
      <c r="AS88" s="879"/>
      <c r="AT88" s="879"/>
      <c r="AU88" s="879">
        <v>1104</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403</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41</v>
      </c>
      <c r="CS102" s="887"/>
      <c r="CT102" s="887"/>
      <c r="CU102" s="887"/>
      <c r="CV102" s="926"/>
      <c r="CW102" s="925">
        <v>5</v>
      </c>
      <c r="CX102" s="887"/>
      <c r="CY102" s="887"/>
      <c r="CZ102" s="887"/>
      <c r="DA102" s="926"/>
      <c r="DB102" s="925" t="s">
        <v>551</v>
      </c>
      <c r="DC102" s="887"/>
      <c r="DD102" s="887"/>
      <c r="DE102" s="887"/>
      <c r="DF102" s="926"/>
      <c r="DG102" s="925" t="s">
        <v>551</v>
      </c>
      <c r="DH102" s="887"/>
      <c r="DI102" s="887"/>
      <c r="DJ102" s="887"/>
      <c r="DK102" s="926"/>
      <c r="DL102" s="925" t="s">
        <v>551</v>
      </c>
      <c r="DM102" s="887"/>
      <c r="DN102" s="887"/>
      <c r="DO102" s="887"/>
      <c r="DP102" s="926"/>
      <c r="DQ102" s="925" t="s">
        <v>551</v>
      </c>
      <c r="DR102" s="887"/>
      <c r="DS102" s="887"/>
      <c r="DT102" s="887"/>
      <c r="DU102" s="926"/>
      <c r="DV102" s="824"/>
      <c r="DW102" s="825"/>
      <c r="DX102" s="825"/>
      <c r="DY102" s="825"/>
      <c r="DZ102" s="949"/>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15">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294</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294</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294</v>
      </c>
      <c r="DR109" s="928"/>
      <c r="DS109" s="928"/>
      <c r="DT109" s="928"/>
      <c r="DU109" s="929"/>
      <c r="DV109" s="927" t="s">
        <v>413</v>
      </c>
      <c r="DW109" s="928"/>
      <c r="DX109" s="928"/>
      <c r="DY109" s="928"/>
      <c r="DZ109" s="930"/>
    </row>
    <row r="110" spans="1:131" s="212" customFormat="1" ht="26.25" customHeight="1" x14ac:dyDescent="0.15">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2002223</v>
      </c>
      <c r="AB110" s="935"/>
      <c r="AC110" s="935"/>
      <c r="AD110" s="935"/>
      <c r="AE110" s="936"/>
      <c r="AF110" s="937">
        <v>1800730</v>
      </c>
      <c r="AG110" s="935"/>
      <c r="AH110" s="935"/>
      <c r="AI110" s="935"/>
      <c r="AJ110" s="936"/>
      <c r="AK110" s="937">
        <v>1726220</v>
      </c>
      <c r="AL110" s="935"/>
      <c r="AM110" s="935"/>
      <c r="AN110" s="935"/>
      <c r="AO110" s="936"/>
      <c r="AP110" s="938">
        <v>19.7</v>
      </c>
      <c r="AQ110" s="939"/>
      <c r="AR110" s="939"/>
      <c r="AS110" s="939"/>
      <c r="AT110" s="940"/>
      <c r="AU110" s="941" t="s">
        <v>69</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v>19567581</v>
      </c>
      <c r="BR110" s="966"/>
      <c r="BS110" s="966"/>
      <c r="BT110" s="966"/>
      <c r="BU110" s="966"/>
      <c r="BV110" s="966">
        <v>17997438</v>
      </c>
      <c r="BW110" s="966"/>
      <c r="BX110" s="966"/>
      <c r="BY110" s="966"/>
      <c r="BZ110" s="966"/>
      <c r="CA110" s="966">
        <v>17452690</v>
      </c>
      <c r="CB110" s="966"/>
      <c r="CC110" s="966"/>
      <c r="CD110" s="966"/>
      <c r="CE110" s="966"/>
      <c r="CF110" s="979">
        <v>199.1</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15">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15">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v>3780436</v>
      </c>
      <c r="BR112" s="961"/>
      <c r="BS112" s="961"/>
      <c r="BT112" s="961"/>
      <c r="BU112" s="961"/>
      <c r="BV112" s="961">
        <v>3503632</v>
      </c>
      <c r="BW112" s="961"/>
      <c r="BX112" s="961"/>
      <c r="BY112" s="961"/>
      <c r="BZ112" s="961"/>
      <c r="CA112" s="961">
        <v>3814476</v>
      </c>
      <c r="CB112" s="961"/>
      <c r="CC112" s="961"/>
      <c r="CD112" s="961"/>
      <c r="CE112" s="961"/>
      <c r="CF112" s="955">
        <v>43.5</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15">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387491</v>
      </c>
      <c r="AB113" s="973"/>
      <c r="AC113" s="973"/>
      <c r="AD113" s="973"/>
      <c r="AE113" s="974"/>
      <c r="AF113" s="975">
        <v>363097</v>
      </c>
      <c r="AG113" s="973"/>
      <c r="AH113" s="973"/>
      <c r="AI113" s="973"/>
      <c r="AJ113" s="974"/>
      <c r="AK113" s="975">
        <v>349170</v>
      </c>
      <c r="AL113" s="973"/>
      <c r="AM113" s="973"/>
      <c r="AN113" s="973"/>
      <c r="AO113" s="974"/>
      <c r="AP113" s="976">
        <v>4</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v>1171144</v>
      </c>
      <c r="BR113" s="961"/>
      <c r="BS113" s="961"/>
      <c r="BT113" s="961"/>
      <c r="BU113" s="961"/>
      <c r="BV113" s="961">
        <v>892196</v>
      </c>
      <c r="BW113" s="961"/>
      <c r="BX113" s="961"/>
      <c r="BY113" s="961"/>
      <c r="BZ113" s="961"/>
      <c r="CA113" s="961">
        <v>1103745</v>
      </c>
      <c r="CB113" s="961"/>
      <c r="CC113" s="961"/>
      <c r="CD113" s="961"/>
      <c r="CE113" s="961"/>
      <c r="CF113" s="955">
        <v>12.6</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15">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139801</v>
      </c>
      <c r="AB114" s="994"/>
      <c r="AC114" s="994"/>
      <c r="AD114" s="994"/>
      <c r="AE114" s="995"/>
      <c r="AF114" s="996">
        <v>141020</v>
      </c>
      <c r="AG114" s="994"/>
      <c r="AH114" s="994"/>
      <c r="AI114" s="994"/>
      <c r="AJ114" s="995"/>
      <c r="AK114" s="996">
        <v>115060</v>
      </c>
      <c r="AL114" s="994"/>
      <c r="AM114" s="994"/>
      <c r="AN114" s="994"/>
      <c r="AO114" s="995"/>
      <c r="AP114" s="997">
        <v>1.3</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2799762</v>
      </c>
      <c r="BR114" s="961"/>
      <c r="BS114" s="961"/>
      <c r="BT114" s="961"/>
      <c r="BU114" s="961"/>
      <c r="BV114" s="961">
        <v>2844444</v>
      </c>
      <c r="BW114" s="961"/>
      <c r="BX114" s="961"/>
      <c r="BY114" s="961"/>
      <c r="BZ114" s="961"/>
      <c r="CA114" s="961">
        <v>2915814</v>
      </c>
      <c r="CB114" s="961"/>
      <c r="CC114" s="961"/>
      <c r="CD114" s="961"/>
      <c r="CE114" s="961"/>
      <c r="CF114" s="955">
        <v>33.299999999999997</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15">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v>31</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15">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15">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2529515</v>
      </c>
      <c r="AB117" s="1014"/>
      <c r="AC117" s="1014"/>
      <c r="AD117" s="1014"/>
      <c r="AE117" s="1015"/>
      <c r="AF117" s="1016">
        <v>2304847</v>
      </c>
      <c r="AG117" s="1014"/>
      <c r="AH117" s="1014"/>
      <c r="AI117" s="1014"/>
      <c r="AJ117" s="1015"/>
      <c r="AK117" s="1016">
        <v>2190450</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15">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294</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15">
      <c r="A119" s="1091"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177</v>
      </c>
      <c r="BA119" s="233"/>
      <c r="BB119" s="233"/>
      <c r="BC119" s="233"/>
      <c r="BD119" s="233"/>
      <c r="BE119" s="233"/>
      <c r="BF119" s="233"/>
      <c r="BG119" s="233"/>
      <c r="BH119" s="233"/>
      <c r="BI119" s="233"/>
      <c r="BJ119" s="233"/>
      <c r="BK119" s="233"/>
      <c r="BL119" s="233"/>
      <c r="BM119" s="233"/>
      <c r="BN119" s="233"/>
      <c r="BO119" s="1012" t="s">
        <v>443</v>
      </c>
      <c r="BP119" s="1040"/>
      <c r="BQ119" s="1034">
        <v>27318954</v>
      </c>
      <c r="BR119" s="1035"/>
      <c r="BS119" s="1035"/>
      <c r="BT119" s="1035"/>
      <c r="BU119" s="1035"/>
      <c r="BV119" s="1035">
        <v>25237710</v>
      </c>
      <c r="BW119" s="1035"/>
      <c r="BX119" s="1035"/>
      <c r="BY119" s="1035"/>
      <c r="BZ119" s="1035"/>
      <c r="CA119" s="1035">
        <v>25286725</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15">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6810648</v>
      </c>
      <c r="BR120" s="966"/>
      <c r="BS120" s="966"/>
      <c r="BT120" s="966"/>
      <c r="BU120" s="966"/>
      <c r="BV120" s="966">
        <v>6971360</v>
      </c>
      <c r="BW120" s="966"/>
      <c r="BX120" s="966"/>
      <c r="BY120" s="966"/>
      <c r="BZ120" s="966"/>
      <c r="CA120" s="966">
        <v>7503642</v>
      </c>
      <c r="CB120" s="966"/>
      <c r="CC120" s="966"/>
      <c r="CD120" s="966"/>
      <c r="CE120" s="966"/>
      <c r="CF120" s="979">
        <v>85.6</v>
      </c>
      <c r="CG120" s="980"/>
      <c r="CH120" s="980"/>
      <c r="CI120" s="980"/>
      <c r="CJ120" s="980"/>
      <c r="CK120" s="1041" t="s">
        <v>447</v>
      </c>
      <c r="CL120" s="1042"/>
      <c r="CM120" s="1042"/>
      <c r="CN120" s="1042"/>
      <c r="CO120" s="1043"/>
      <c r="CP120" s="1049" t="s">
        <v>395</v>
      </c>
      <c r="CQ120" s="1050"/>
      <c r="CR120" s="1050"/>
      <c r="CS120" s="1050"/>
      <c r="CT120" s="1050"/>
      <c r="CU120" s="1050"/>
      <c r="CV120" s="1050"/>
      <c r="CW120" s="1050"/>
      <c r="CX120" s="1050"/>
      <c r="CY120" s="1050"/>
      <c r="CZ120" s="1050"/>
      <c r="DA120" s="1050"/>
      <c r="DB120" s="1050"/>
      <c r="DC120" s="1050"/>
      <c r="DD120" s="1050"/>
      <c r="DE120" s="1050"/>
      <c r="DF120" s="1051"/>
      <c r="DG120" s="965">
        <v>2647193</v>
      </c>
      <c r="DH120" s="966"/>
      <c r="DI120" s="966"/>
      <c r="DJ120" s="966"/>
      <c r="DK120" s="966"/>
      <c r="DL120" s="966">
        <v>2401133</v>
      </c>
      <c r="DM120" s="966"/>
      <c r="DN120" s="966"/>
      <c r="DO120" s="966"/>
      <c r="DP120" s="966"/>
      <c r="DQ120" s="966">
        <v>3097149</v>
      </c>
      <c r="DR120" s="966"/>
      <c r="DS120" s="966"/>
      <c r="DT120" s="966"/>
      <c r="DU120" s="966"/>
      <c r="DV120" s="967">
        <v>35.299999999999997</v>
      </c>
      <c r="DW120" s="967"/>
      <c r="DX120" s="967"/>
      <c r="DY120" s="967"/>
      <c r="DZ120" s="968"/>
    </row>
    <row r="121" spans="1:130" s="212" customFormat="1" ht="26.25" customHeight="1" x14ac:dyDescent="0.15">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v>1134</v>
      </c>
      <c r="BR121" s="961"/>
      <c r="BS121" s="961"/>
      <c r="BT121" s="961"/>
      <c r="BU121" s="961"/>
      <c r="BV121" s="961" t="s">
        <v>122</v>
      </c>
      <c r="BW121" s="961"/>
      <c r="BX121" s="961"/>
      <c r="BY121" s="961"/>
      <c r="BZ121" s="961"/>
      <c r="CA121" s="961" t="s">
        <v>122</v>
      </c>
      <c r="CB121" s="961"/>
      <c r="CC121" s="961"/>
      <c r="CD121" s="961"/>
      <c r="CE121" s="961"/>
      <c r="CF121" s="955" t="s">
        <v>122</v>
      </c>
      <c r="CG121" s="956"/>
      <c r="CH121" s="956"/>
      <c r="CI121" s="956"/>
      <c r="CJ121" s="956"/>
      <c r="CK121" s="1044"/>
      <c r="CL121" s="1045"/>
      <c r="CM121" s="1045"/>
      <c r="CN121" s="1045"/>
      <c r="CO121" s="1046"/>
      <c r="CP121" s="1054" t="s">
        <v>396</v>
      </c>
      <c r="CQ121" s="1055"/>
      <c r="CR121" s="1055"/>
      <c r="CS121" s="1055"/>
      <c r="CT121" s="1055"/>
      <c r="CU121" s="1055"/>
      <c r="CV121" s="1055"/>
      <c r="CW121" s="1055"/>
      <c r="CX121" s="1055"/>
      <c r="CY121" s="1055"/>
      <c r="CZ121" s="1055"/>
      <c r="DA121" s="1055"/>
      <c r="DB121" s="1055"/>
      <c r="DC121" s="1055"/>
      <c r="DD121" s="1055"/>
      <c r="DE121" s="1055"/>
      <c r="DF121" s="1056"/>
      <c r="DG121" s="960">
        <v>257260</v>
      </c>
      <c r="DH121" s="961"/>
      <c r="DI121" s="961"/>
      <c r="DJ121" s="961"/>
      <c r="DK121" s="961"/>
      <c r="DL121" s="961">
        <v>286569</v>
      </c>
      <c r="DM121" s="961"/>
      <c r="DN121" s="961"/>
      <c r="DO121" s="961"/>
      <c r="DP121" s="961"/>
      <c r="DQ121" s="961">
        <v>429943</v>
      </c>
      <c r="DR121" s="961"/>
      <c r="DS121" s="961"/>
      <c r="DT121" s="961"/>
      <c r="DU121" s="961"/>
      <c r="DV121" s="962">
        <v>4.9000000000000004</v>
      </c>
      <c r="DW121" s="962"/>
      <c r="DX121" s="962"/>
      <c r="DY121" s="962"/>
      <c r="DZ121" s="963"/>
    </row>
    <row r="122" spans="1:130" s="212" customFormat="1" ht="26.25" customHeight="1" x14ac:dyDescent="0.15">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21472128</v>
      </c>
      <c r="BR122" s="1035"/>
      <c r="BS122" s="1035"/>
      <c r="BT122" s="1035"/>
      <c r="BU122" s="1035"/>
      <c r="BV122" s="1035">
        <v>20192285</v>
      </c>
      <c r="BW122" s="1035"/>
      <c r="BX122" s="1035"/>
      <c r="BY122" s="1035"/>
      <c r="BZ122" s="1035"/>
      <c r="CA122" s="1035">
        <v>19505452</v>
      </c>
      <c r="CB122" s="1035"/>
      <c r="CC122" s="1035"/>
      <c r="CD122" s="1035"/>
      <c r="CE122" s="1035"/>
      <c r="CF122" s="1052">
        <v>222.5</v>
      </c>
      <c r="CG122" s="1053"/>
      <c r="CH122" s="1053"/>
      <c r="CI122" s="1053"/>
      <c r="CJ122" s="1053"/>
      <c r="CK122" s="1044"/>
      <c r="CL122" s="1045"/>
      <c r="CM122" s="1045"/>
      <c r="CN122" s="1045"/>
      <c r="CO122" s="1046"/>
      <c r="CP122" s="1054" t="s">
        <v>392</v>
      </c>
      <c r="CQ122" s="1055"/>
      <c r="CR122" s="1055"/>
      <c r="CS122" s="1055"/>
      <c r="CT122" s="1055"/>
      <c r="CU122" s="1055"/>
      <c r="CV122" s="1055"/>
      <c r="CW122" s="1055"/>
      <c r="CX122" s="1055"/>
      <c r="CY122" s="1055"/>
      <c r="CZ122" s="1055"/>
      <c r="DA122" s="1055"/>
      <c r="DB122" s="1055"/>
      <c r="DC122" s="1055"/>
      <c r="DD122" s="1055"/>
      <c r="DE122" s="1055"/>
      <c r="DF122" s="1056"/>
      <c r="DG122" s="960">
        <v>242683</v>
      </c>
      <c r="DH122" s="961"/>
      <c r="DI122" s="961"/>
      <c r="DJ122" s="961"/>
      <c r="DK122" s="961"/>
      <c r="DL122" s="961">
        <v>261511</v>
      </c>
      <c r="DM122" s="961"/>
      <c r="DN122" s="961"/>
      <c r="DO122" s="961"/>
      <c r="DP122" s="961"/>
      <c r="DQ122" s="961">
        <v>287384</v>
      </c>
      <c r="DR122" s="961"/>
      <c r="DS122" s="961"/>
      <c r="DT122" s="961"/>
      <c r="DU122" s="961"/>
      <c r="DV122" s="962">
        <v>3.3</v>
      </c>
      <c r="DW122" s="962"/>
      <c r="DX122" s="962"/>
      <c r="DY122" s="962"/>
      <c r="DZ122" s="963"/>
    </row>
    <row r="123" spans="1:130" s="212" customFormat="1" ht="26.25" customHeight="1" x14ac:dyDescent="0.15">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177</v>
      </c>
      <c r="BA123" s="233"/>
      <c r="BB123" s="233"/>
      <c r="BC123" s="233"/>
      <c r="BD123" s="233"/>
      <c r="BE123" s="233"/>
      <c r="BF123" s="233"/>
      <c r="BG123" s="233"/>
      <c r="BH123" s="233"/>
      <c r="BI123" s="233"/>
      <c r="BJ123" s="233"/>
      <c r="BK123" s="233"/>
      <c r="BL123" s="233"/>
      <c r="BM123" s="233"/>
      <c r="BN123" s="233"/>
      <c r="BO123" s="1012" t="s">
        <v>451</v>
      </c>
      <c r="BP123" s="1040"/>
      <c r="BQ123" s="1098">
        <v>28283910</v>
      </c>
      <c r="BR123" s="1099"/>
      <c r="BS123" s="1099"/>
      <c r="BT123" s="1099"/>
      <c r="BU123" s="1099"/>
      <c r="BV123" s="1099">
        <v>27163645</v>
      </c>
      <c r="BW123" s="1099"/>
      <c r="BX123" s="1099"/>
      <c r="BY123" s="1099"/>
      <c r="BZ123" s="1099"/>
      <c r="CA123" s="1099">
        <v>27009094</v>
      </c>
      <c r="CB123" s="1099"/>
      <c r="CC123" s="1099"/>
      <c r="CD123" s="1099"/>
      <c r="CE123" s="1099"/>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v>633300</v>
      </c>
      <c r="DH124" s="1021"/>
      <c r="DI124" s="1021"/>
      <c r="DJ124" s="1021"/>
      <c r="DK124" s="1022"/>
      <c r="DL124" s="1020">
        <v>554419</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15">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454</v>
      </c>
      <c r="CL125" s="1042"/>
      <c r="CM125" s="1042"/>
      <c r="CN125" s="1042"/>
      <c r="CO125" s="1043"/>
      <c r="CP125" s="964" t="s">
        <v>455</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15">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v>1476</v>
      </c>
      <c r="AB128" s="1081"/>
      <c r="AC128" s="1081"/>
      <c r="AD128" s="1081"/>
      <c r="AE128" s="1082"/>
      <c r="AF128" s="1083">
        <v>1476</v>
      </c>
      <c r="AG128" s="1081"/>
      <c r="AH128" s="1081"/>
      <c r="AI128" s="1081"/>
      <c r="AJ128" s="1082"/>
      <c r="AK128" s="1083">
        <v>316</v>
      </c>
      <c r="AL128" s="1081"/>
      <c r="AM128" s="1081"/>
      <c r="AN128" s="1081"/>
      <c r="AO128" s="1082"/>
      <c r="AP128" s="1084"/>
      <c r="AQ128" s="1085"/>
      <c r="AR128" s="1085"/>
      <c r="AS128" s="1085"/>
      <c r="AT128" s="1086"/>
      <c r="AU128" s="214"/>
      <c r="AV128" s="214"/>
      <c r="AW128" s="214"/>
      <c r="AX128" s="931" t="s">
        <v>465</v>
      </c>
      <c r="AY128" s="932"/>
      <c r="AZ128" s="932"/>
      <c r="BA128" s="932"/>
      <c r="BB128" s="932"/>
      <c r="BC128" s="932"/>
      <c r="BD128" s="932"/>
      <c r="BE128" s="933"/>
      <c r="BF128" s="1087" t="s">
        <v>122</v>
      </c>
      <c r="BG128" s="1088"/>
      <c r="BH128" s="1088"/>
      <c r="BI128" s="1088"/>
      <c r="BJ128" s="1088"/>
      <c r="BK128" s="1088"/>
      <c r="BL128" s="1089"/>
      <c r="BM128" s="1087">
        <v>13.22</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466</v>
      </c>
      <c r="CQ128" s="761"/>
      <c r="CR128" s="761"/>
      <c r="CS128" s="761"/>
      <c r="CT128" s="761"/>
      <c r="CU128" s="761"/>
      <c r="CV128" s="761"/>
      <c r="CW128" s="761"/>
      <c r="CX128" s="761"/>
      <c r="CY128" s="761"/>
      <c r="CZ128" s="761"/>
      <c r="DA128" s="761"/>
      <c r="DB128" s="761"/>
      <c r="DC128" s="761"/>
      <c r="DD128" s="761"/>
      <c r="DE128" s="761"/>
      <c r="DF128" s="1071"/>
      <c r="DG128" s="1072">
        <v>31</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1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10582708</v>
      </c>
      <c r="AB129" s="994"/>
      <c r="AC129" s="994"/>
      <c r="AD129" s="994"/>
      <c r="AE129" s="995"/>
      <c r="AF129" s="996">
        <v>10592439</v>
      </c>
      <c r="AG129" s="994"/>
      <c r="AH129" s="994"/>
      <c r="AI129" s="994"/>
      <c r="AJ129" s="995"/>
      <c r="AK129" s="996">
        <v>10722773</v>
      </c>
      <c r="AL129" s="994"/>
      <c r="AM129" s="994"/>
      <c r="AN129" s="994"/>
      <c r="AO129" s="995"/>
      <c r="AP129" s="1108"/>
      <c r="AQ129" s="1109"/>
      <c r="AR129" s="1109"/>
      <c r="AS129" s="1109"/>
      <c r="AT129" s="1110"/>
      <c r="AU129" s="215"/>
      <c r="AV129" s="215"/>
      <c r="AW129" s="215"/>
      <c r="AX129" s="1100" t="s">
        <v>468</v>
      </c>
      <c r="AY129" s="958"/>
      <c r="AZ129" s="958"/>
      <c r="BA129" s="958"/>
      <c r="BB129" s="958"/>
      <c r="BC129" s="958"/>
      <c r="BD129" s="958"/>
      <c r="BE129" s="959"/>
      <c r="BF129" s="1101" t="s">
        <v>122</v>
      </c>
      <c r="BG129" s="1102"/>
      <c r="BH129" s="1102"/>
      <c r="BI129" s="1102"/>
      <c r="BJ129" s="1102"/>
      <c r="BK129" s="1102"/>
      <c r="BL129" s="1103"/>
      <c r="BM129" s="1101">
        <v>18.22</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2100621</v>
      </c>
      <c r="AB130" s="994"/>
      <c r="AC130" s="994"/>
      <c r="AD130" s="994"/>
      <c r="AE130" s="995"/>
      <c r="AF130" s="996">
        <v>2054550</v>
      </c>
      <c r="AG130" s="994"/>
      <c r="AH130" s="994"/>
      <c r="AI130" s="994"/>
      <c r="AJ130" s="995"/>
      <c r="AK130" s="996">
        <v>1957934</v>
      </c>
      <c r="AL130" s="994"/>
      <c r="AM130" s="994"/>
      <c r="AN130" s="994"/>
      <c r="AO130" s="995"/>
      <c r="AP130" s="1108"/>
      <c r="AQ130" s="1109"/>
      <c r="AR130" s="1109"/>
      <c r="AS130" s="1109"/>
      <c r="AT130" s="1110"/>
      <c r="AU130" s="215"/>
      <c r="AV130" s="215"/>
      <c r="AW130" s="215"/>
      <c r="AX130" s="1100" t="s">
        <v>471</v>
      </c>
      <c r="AY130" s="958"/>
      <c r="AZ130" s="958"/>
      <c r="BA130" s="958"/>
      <c r="BB130" s="958"/>
      <c r="BC130" s="958"/>
      <c r="BD130" s="958"/>
      <c r="BE130" s="959"/>
      <c r="BF130" s="1136">
        <v>3.5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8482087</v>
      </c>
      <c r="AB131" s="1021"/>
      <c r="AC131" s="1021"/>
      <c r="AD131" s="1021"/>
      <c r="AE131" s="1022"/>
      <c r="AF131" s="1020">
        <v>8537889</v>
      </c>
      <c r="AG131" s="1021"/>
      <c r="AH131" s="1021"/>
      <c r="AI131" s="1021"/>
      <c r="AJ131" s="1022"/>
      <c r="AK131" s="1020">
        <v>8764839</v>
      </c>
      <c r="AL131" s="1021"/>
      <c r="AM131" s="1021"/>
      <c r="AN131" s="1021"/>
      <c r="AO131" s="1022"/>
      <c r="AP131" s="1145"/>
      <c r="AQ131" s="1146"/>
      <c r="AR131" s="1146"/>
      <c r="AS131" s="1146"/>
      <c r="AT131" s="1147"/>
      <c r="AU131" s="215"/>
      <c r="AV131" s="215"/>
      <c r="AW131" s="215"/>
      <c r="AX131" s="1118" t="s">
        <v>473</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5.0390664469999997</v>
      </c>
      <c r="AB132" s="1132"/>
      <c r="AC132" s="1132"/>
      <c r="AD132" s="1132"/>
      <c r="AE132" s="1133"/>
      <c r="AF132" s="1134">
        <v>2.914317354</v>
      </c>
      <c r="AG132" s="1132"/>
      <c r="AH132" s="1132"/>
      <c r="AI132" s="1132"/>
      <c r="AJ132" s="1133"/>
      <c r="AK132" s="1134">
        <v>2.6492215090000002</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6.6</v>
      </c>
      <c r="AB133" s="1115"/>
      <c r="AC133" s="1115"/>
      <c r="AD133" s="1115"/>
      <c r="AE133" s="1116"/>
      <c r="AF133" s="1114">
        <v>4.5</v>
      </c>
      <c r="AG133" s="1115"/>
      <c r="AH133" s="1115"/>
      <c r="AI133" s="1115"/>
      <c r="AJ133" s="1116"/>
      <c r="AK133" s="1114">
        <v>3.5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EJYBh8FxA4pVzOtoSQtlha5tvpXi9Q8PncimsPBEFDHSxnksmQ9SaBglNOAsY+H86vKeKgS+jvOflefCNdz0A==" saltValue="lRlT1qgS3d10qY2zD/v+R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d4IYW2oVrg/EoRH4bPiS7VgyE6goC5Mh+/D6jmhX5eQTbORTFTNKO1O7n5/64Fm/yQYflAURXcSC1HI7M0SZEg==" saltValue="btNiu1J12n5tZP1SBXVj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M0ltLV9nEq3VZM4g1mLZAMucGfJaHiY5F7itSwVGEwWnbb25Dckb5eCJFfbjdtDeV9VLRXb5yIqiP/+659vWw==" saltValue="fuoCo6It/uJnQ4ghg+J1V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49" t="s">
        <v>480</v>
      </c>
      <c r="AP7" s="253"/>
      <c r="AQ7" s="254" t="s">
        <v>481</v>
      </c>
      <c r="AR7" s="255"/>
    </row>
    <row r="8" spans="1:46" x14ac:dyDescent="0.15">
      <c r="A8" s="247"/>
      <c r="AK8" s="256"/>
      <c r="AL8" s="257"/>
      <c r="AM8" s="257"/>
      <c r="AN8" s="258"/>
      <c r="AO8" s="1150"/>
      <c r="AP8" s="259" t="s">
        <v>482</v>
      </c>
      <c r="AQ8" s="260" t="s">
        <v>483</v>
      </c>
      <c r="AR8" s="261" t="s">
        <v>484</v>
      </c>
    </row>
    <row r="9" spans="1:46" x14ac:dyDescent="0.15">
      <c r="A9" s="247"/>
      <c r="AK9" s="1151" t="s">
        <v>485</v>
      </c>
      <c r="AL9" s="1152"/>
      <c r="AM9" s="1152"/>
      <c r="AN9" s="1153"/>
      <c r="AO9" s="262">
        <v>3013736</v>
      </c>
      <c r="AP9" s="262">
        <v>115235</v>
      </c>
      <c r="AQ9" s="263">
        <v>117270</v>
      </c>
      <c r="AR9" s="264">
        <v>-1.7</v>
      </c>
    </row>
    <row r="10" spans="1:46" ht="13.5" customHeight="1" x14ac:dyDescent="0.15">
      <c r="A10" s="247"/>
      <c r="AK10" s="1151" t="s">
        <v>486</v>
      </c>
      <c r="AL10" s="1152"/>
      <c r="AM10" s="1152"/>
      <c r="AN10" s="1153"/>
      <c r="AO10" s="265">
        <v>452134</v>
      </c>
      <c r="AP10" s="265">
        <v>17288</v>
      </c>
      <c r="AQ10" s="266">
        <v>10490</v>
      </c>
      <c r="AR10" s="267">
        <v>64.8</v>
      </c>
    </row>
    <row r="11" spans="1:46" ht="13.5" customHeight="1" x14ac:dyDescent="0.15">
      <c r="A11" s="247"/>
      <c r="AK11" s="1151" t="s">
        <v>487</v>
      </c>
      <c r="AL11" s="1152"/>
      <c r="AM11" s="1152"/>
      <c r="AN11" s="1153"/>
      <c r="AO11" s="265">
        <v>149606</v>
      </c>
      <c r="AP11" s="265">
        <v>5720</v>
      </c>
      <c r="AQ11" s="266">
        <v>1802</v>
      </c>
      <c r="AR11" s="267">
        <v>217.4</v>
      </c>
    </row>
    <row r="12" spans="1:46" ht="13.5" customHeight="1" x14ac:dyDescent="0.15">
      <c r="A12" s="247"/>
      <c r="AK12" s="1151" t="s">
        <v>488</v>
      </c>
      <c r="AL12" s="1152"/>
      <c r="AM12" s="1152"/>
      <c r="AN12" s="1153"/>
      <c r="AO12" s="265" t="s">
        <v>489</v>
      </c>
      <c r="AP12" s="265" t="s">
        <v>489</v>
      </c>
      <c r="AQ12" s="266">
        <v>3</v>
      </c>
      <c r="AR12" s="267" t="s">
        <v>489</v>
      </c>
    </row>
    <row r="13" spans="1:46" ht="13.5" customHeight="1" x14ac:dyDescent="0.15">
      <c r="A13" s="247"/>
      <c r="AK13" s="1151" t="s">
        <v>490</v>
      </c>
      <c r="AL13" s="1152"/>
      <c r="AM13" s="1152"/>
      <c r="AN13" s="1153"/>
      <c r="AO13" s="265">
        <v>124176</v>
      </c>
      <c r="AP13" s="265">
        <v>4748</v>
      </c>
      <c r="AQ13" s="266">
        <v>4482</v>
      </c>
      <c r="AR13" s="267">
        <v>5.9</v>
      </c>
    </row>
    <row r="14" spans="1:46" ht="13.5" customHeight="1" x14ac:dyDescent="0.15">
      <c r="A14" s="247"/>
      <c r="AK14" s="1151" t="s">
        <v>491</v>
      </c>
      <c r="AL14" s="1152"/>
      <c r="AM14" s="1152"/>
      <c r="AN14" s="1153"/>
      <c r="AO14" s="265">
        <v>63990</v>
      </c>
      <c r="AP14" s="265">
        <v>2447</v>
      </c>
      <c r="AQ14" s="266">
        <v>2749</v>
      </c>
      <c r="AR14" s="267">
        <v>-11</v>
      </c>
    </row>
    <row r="15" spans="1:46" ht="13.5" customHeight="1" x14ac:dyDescent="0.15">
      <c r="A15" s="247"/>
      <c r="AK15" s="1154" t="s">
        <v>492</v>
      </c>
      <c r="AL15" s="1155"/>
      <c r="AM15" s="1155"/>
      <c r="AN15" s="1156"/>
      <c r="AO15" s="265">
        <v>-162077</v>
      </c>
      <c r="AP15" s="265">
        <v>-6197</v>
      </c>
      <c r="AQ15" s="266">
        <v>-7399</v>
      </c>
      <c r="AR15" s="267">
        <v>-16.2</v>
      </c>
    </row>
    <row r="16" spans="1:46" x14ac:dyDescent="0.15">
      <c r="A16" s="247"/>
      <c r="AK16" s="1154" t="s">
        <v>177</v>
      </c>
      <c r="AL16" s="1155"/>
      <c r="AM16" s="1155"/>
      <c r="AN16" s="1156"/>
      <c r="AO16" s="265">
        <v>3641565</v>
      </c>
      <c r="AP16" s="265">
        <v>139241</v>
      </c>
      <c r="AQ16" s="266">
        <v>129397</v>
      </c>
      <c r="AR16" s="267">
        <v>7.6</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57" t="s">
        <v>497</v>
      </c>
      <c r="AL21" s="1158"/>
      <c r="AM21" s="1158"/>
      <c r="AN21" s="1159"/>
      <c r="AO21" s="277">
        <v>10.02</v>
      </c>
      <c r="AP21" s="278">
        <v>11.07</v>
      </c>
      <c r="AQ21" s="279">
        <v>-1.05</v>
      </c>
      <c r="AS21" s="280"/>
      <c r="AT21" s="276"/>
    </row>
    <row r="22" spans="1:46" s="248" customFormat="1" x14ac:dyDescent="0.15">
      <c r="A22" s="276"/>
      <c r="AK22" s="1157" t="s">
        <v>498</v>
      </c>
      <c r="AL22" s="1158"/>
      <c r="AM22" s="1158"/>
      <c r="AN22" s="1159"/>
      <c r="AO22" s="281">
        <v>99.3</v>
      </c>
      <c r="AP22" s="282">
        <v>97.2</v>
      </c>
      <c r="AQ22" s="283">
        <v>2.1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8" t="s">
        <v>499</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49" t="s">
        <v>480</v>
      </c>
      <c r="AP30" s="253"/>
      <c r="AQ30" s="254" t="s">
        <v>481</v>
      </c>
      <c r="AR30" s="255"/>
    </row>
    <row r="31" spans="1:46" x14ac:dyDescent="0.15">
      <c r="A31" s="247"/>
      <c r="AK31" s="256"/>
      <c r="AL31" s="257"/>
      <c r="AM31" s="257"/>
      <c r="AN31" s="258"/>
      <c r="AO31" s="1150"/>
      <c r="AP31" s="259" t="s">
        <v>482</v>
      </c>
      <c r="AQ31" s="260" t="s">
        <v>483</v>
      </c>
      <c r="AR31" s="261" t="s">
        <v>484</v>
      </c>
    </row>
    <row r="32" spans="1:46" ht="27" customHeight="1" x14ac:dyDescent="0.15">
      <c r="A32" s="247"/>
      <c r="AK32" s="1165" t="s">
        <v>502</v>
      </c>
      <c r="AL32" s="1166"/>
      <c r="AM32" s="1166"/>
      <c r="AN32" s="1167"/>
      <c r="AO32" s="291">
        <v>1726220</v>
      </c>
      <c r="AP32" s="291">
        <v>66005</v>
      </c>
      <c r="AQ32" s="292">
        <v>74841</v>
      </c>
      <c r="AR32" s="293">
        <v>-11.8</v>
      </c>
    </row>
    <row r="33" spans="1:46" ht="13.5" customHeight="1" x14ac:dyDescent="0.15">
      <c r="A33" s="247"/>
      <c r="AK33" s="1165" t="s">
        <v>503</v>
      </c>
      <c r="AL33" s="1166"/>
      <c r="AM33" s="1166"/>
      <c r="AN33" s="1167"/>
      <c r="AO33" s="291" t="s">
        <v>489</v>
      </c>
      <c r="AP33" s="291" t="s">
        <v>489</v>
      </c>
      <c r="AQ33" s="292" t="s">
        <v>489</v>
      </c>
      <c r="AR33" s="293" t="s">
        <v>489</v>
      </c>
    </row>
    <row r="34" spans="1:46" ht="27" customHeight="1" x14ac:dyDescent="0.15">
      <c r="A34" s="247"/>
      <c r="AK34" s="1165" t="s">
        <v>504</v>
      </c>
      <c r="AL34" s="1166"/>
      <c r="AM34" s="1166"/>
      <c r="AN34" s="1167"/>
      <c r="AO34" s="291" t="s">
        <v>489</v>
      </c>
      <c r="AP34" s="291" t="s">
        <v>489</v>
      </c>
      <c r="AQ34" s="292">
        <v>1</v>
      </c>
      <c r="AR34" s="293" t="s">
        <v>489</v>
      </c>
    </row>
    <row r="35" spans="1:46" ht="27" customHeight="1" x14ac:dyDescent="0.15">
      <c r="A35" s="247"/>
      <c r="AK35" s="1165" t="s">
        <v>505</v>
      </c>
      <c r="AL35" s="1166"/>
      <c r="AM35" s="1166"/>
      <c r="AN35" s="1167"/>
      <c r="AO35" s="291">
        <v>349170</v>
      </c>
      <c r="AP35" s="291">
        <v>13351</v>
      </c>
      <c r="AQ35" s="292">
        <v>16683</v>
      </c>
      <c r="AR35" s="293">
        <v>-20</v>
      </c>
    </row>
    <row r="36" spans="1:46" ht="27" customHeight="1" x14ac:dyDescent="0.15">
      <c r="A36" s="247"/>
      <c r="AK36" s="1165" t="s">
        <v>506</v>
      </c>
      <c r="AL36" s="1166"/>
      <c r="AM36" s="1166"/>
      <c r="AN36" s="1167"/>
      <c r="AO36" s="291">
        <v>115060</v>
      </c>
      <c r="AP36" s="291">
        <v>4399</v>
      </c>
      <c r="AQ36" s="292">
        <v>2411</v>
      </c>
      <c r="AR36" s="293">
        <v>82.5</v>
      </c>
    </row>
    <row r="37" spans="1:46" ht="13.5" customHeight="1" x14ac:dyDescent="0.15">
      <c r="A37" s="247"/>
      <c r="AK37" s="1165" t="s">
        <v>507</v>
      </c>
      <c r="AL37" s="1166"/>
      <c r="AM37" s="1166"/>
      <c r="AN37" s="1167"/>
      <c r="AO37" s="291" t="s">
        <v>489</v>
      </c>
      <c r="AP37" s="291" t="s">
        <v>489</v>
      </c>
      <c r="AQ37" s="292">
        <v>548</v>
      </c>
      <c r="AR37" s="293" t="s">
        <v>489</v>
      </c>
    </row>
    <row r="38" spans="1:46" ht="27" customHeight="1" x14ac:dyDescent="0.15">
      <c r="A38" s="247"/>
      <c r="AK38" s="1168" t="s">
        <v>508</v>
      </c>
      <c r="AL38" s="1169"/>
      <c r="AM38" s="1169"/>
      <c r="AN38" s="1170"/>
      <c r="AO38" s="294" t="s">
        <v>489</v>
      </c>
      <c r="AP38" s="294" t="s">
        <v>489</v>
      </c>
      <c r="AQ38" s="295">
        <v>7</v>
      </c>
      <c r="AR38" s="283" t="s">
        <v>489</v>
      </c>
      <c r="AS38" s="290"/>
    </row>
    <row r="39" spans="1:46" x14ac:dyDescent="0.15">
      <c r="A39" s="247"/>
      <c r="AK39" s="1168" t="s">
        <v>509</v>
      </c>
      <c r="AL39" s="1169"/>
      <c r="AM39" s="1169"/>
      <c r="AN39" s="1170"/>
      <c r="AO39" s="291">
        <v>-316</v>
      </c>
      <c r="AP39" s="291">
        <v>-12</v>
      </c>
      <c r="AQ39" s="292">
        <v>-3756</v>
      </c>
      <c r="AR39" s="293">
        <v>-99.7</v>
      </c>
      <c r="AS39" s="290"/>
    </row>
    <row r="40" spans="1:46" ht="27" customHeight="1" x14ac:dyDescent="0.15">
      <c r="A40" s="247"/>
      <c r="AK40" s="1165" t="s">
        <v>510</v>
      </c>
      <c r="AL40" s="1166"/>
      <c r="AM40" s="1166"/>
      <c r="AN40" s="1167"/>
      <c r="AO40" s="291">
        <v>-1957934</v>
      </c>
      <c r="AP40" s="291">
        <v>-74865</v>
      </c>
      <c r="AQ40" s="292">
        <v>-63247</v>
      </c>
      <c r="AR40" s="293">
        <v>18.399999999999999</v>
      </c>
      <c r="AS40" s="290"/>
    </row>
    <row r="41" spans="1:46" x14ac:dyDescent="0.15">
      <c r="A41" s="247"/>
      <c r="AK41" s="1171" t="s">
        <v>287</v>
      </c>
      <c r="AL41" s="1172"/>
      <c r="AM41" s="1172"/>
      <c r="AN41" s="1173"/>
      <c r="AO41" s="291">
        <v>232200</v>
      </c>
      <c r="AP41" s="291">
        <v>8879</v>
      </c>
      <c r="AQ41" s="292">
        <v>27488</v>
      </c>
      <c r="AR41" s="293">
        <v>-67.7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60" t="s">
        <v>480</v>
      </c>
      <c r="AN49" s="1162" t="s">
        <v>513</v>
      </c>
      <c r="AO49" s="1163"/>
      <c r="AP49" s="1163"/>
      <c r="AQ49" s="1163"/>
      <c r="AR49" s="1164"/>
    </row>
    <row r="50" spans="1:44" x14ac:dyDescent="0.15">
      <c r="A50" s="247"/>
      <c r="AK50" s="305"/>
      <c r="AL50" s="306"/>
      <c r="AM50" s="1161"/>
      <c r="AN50" s="307" t="s">
        <v>514</v>
      </c>
      <c r="AO50" s="308" t="s">
        <v>515</v>
      </c>
      <c r="AP50" s="309" t="s">
        <v>516</v>
      </c>
      <c r="AQ50" s="310" t="s">
        <v>517</v>
      </c>
      <c r="AR50" s="311" t="s">
        <v>518</v>
      </c>
    </row>
    <row r="51" spans="1:44" x14ac:dyDescent="0.15">
      <c r="A51" s="247"/>
      <c r="AK51" s="303" t="s">
        <v>519</v>
      </c>
      <c r="AL51" s="304"/>
      <c r="AM51" s="312">
        <v>3705555</v>
      </c>
      <c r="AN51" s="313">
        <v>131240</v>
      </c>
      <c r="AO51" s="314">
        <v>-31.7</v>
      </c>
      <c r="AP51" s="315">
        <v>128523</v>
      </c>
      <c r="AQ51" s="316">
        <v>-3.4</v>
      </c>
      <c r="AR51" s="317">
        <v>-28.3</v>
      </c>
    </row>
    <row r="52" spans="1:44" x14ac:dyDescent="0.15">
      <c r="A52" s="247"/>
      <c r="AK52" s="318"/>
      <c r="AL52" s="319" t="s">
        <v>520</v>
      </c>
      <c r="AM52" s="320">
        <v>1684457</v>
      </c>
      <c r="AN52" s="321">
        <v>59658</v>
      </c>
      <c r="AO52" s="322">
        <v>-21.6</v>
      </c>
      <c r="AP52" s="323">
        <v>56792</v>
      </c>
      <c r="AQ52" s="324">
        <v>-0.3</v>
      </c>
      <c r="AR52" s="325">
        <v>-21.3</v>
      </c>
    </row>
    <row r="53" spans="1:44" x14ac:dyDescent="0.15">
      <c r="A53" s="247"/>
      <c r="AK53" s="303" t="s">
        <v>521</v>
      </c>
      <c r="AL53" s="304"/>
      <c r="AM53" s="312">
        <v>1285609</v>
      </c>
      <c r="AN53" s="313">
        <v>46516</v>
      </c>
      <c r="AO53" s="314">
        <v>-64.599999999999994</v>
      </c>
      <c r="AP53" s="315">
        <v>96469</v>
      </c>
      <c r="AQ53" s="316">
        <v>-24.9</v>
      </c>
      <c r="AR53" s="317">
        <v>-39.700000000000003</v>
      </c>
    </row>
    <row r="54" spans="1:44" x14ac:dyDescent="0.15">
      <c r="A54" s="247"/>
      <c r="AK54" s="318"/>
      <c r="AL54" s="319" t="s">
        <v>520</v>
      </c>
      <c r="AM54" s="320">
        <v>499486</v>
      </c>
      <c r="AN54" s="321">
        <v>18072</v>
      </c>
      <c r="AO54" s="322">
        <v>-69.7</v>
      </c>
      <c r="AP54" s="323">
        <v>49775</v>
      </c>
      <c r="AQ54" s="324">
        <v>-12.4</v>
      </c>
      <c r="AR54" s="325">
        <v>-57.3</v>
      </c>
    </row>
    <row r="55" spans="1:44" x14ac:dyDescent="0.15">
      <c r="A55" s="247"/>
      <c r="AK55" s="303" t="s">
        <v>522</v>
      </c>
      <c r="AL55" s="304"/>
      <c r="AM55" s="312">
        <v>1281258</v>
      </c>
      <c r="AN55" s="313">
        <v>46941</v>
      </c>
      <c r="AO55" s="314">
        <v>0.9</v>
      </c>
      <c r="AP55" s="315">
        <v>85743</v>
      </c>
      <c r="AQ55" s="316">
        <v>-11.1</v>
      </c>
      <c r="AR55" s="317">
        <v>12</v>
      </c>
    </row>
    <row r="56" spans="1:44" x14ac:dyDescent="0.15">
      <c r="A56" s="247"/>
      <c r="AK56" s="318"/>
      <c r="AL56" s="319" t="s">
        <v>520</v>
      </c>
      <c r="AM56" s="320">
        <v>478885</v>
      </c>
      <c r="AN56" s="321">
        <v>17545</v>
      </c>
      <c r="AO56" s="322">
        <v>-2.9</v>
      </c>
      <c r="AP56" s="323">
        <v>45231</v>
      </c>
      <c r="AQ56" s="324">
        <v>-9.1</v>
      </c>
      <c r="AR56" s="325">
        <v>6.2</v>
      </c>
    </row>
    <row r="57" spans="1:44" x14ac:dyDescent="0.15">
      <c r="A57" s="247"/>
      <c r="AK57" s="303" t="s">
        <v>523</v>
      </c>
      <c r="AL57" s="304"/>
      <c r="AM57" s="312">
        <v>1492959</v>
      </c>
      <c r="AN57" s="313">
        <v>55893</v>
      </c>
      <c r="AO57" s="314">
        <v>19.100000000000001</v>
      </c>
      <c r="AP57" s="315">
        <v>92509</v>
      </c>
      <c r="AQ57" s="316">
        <v>7.9</v>
      </c>
      <c r="AR57" s="317">
        <v>11.2</v>
      </c>
    </row>
    <row r="58" spans="1:44" x14ac:dyDescent="0.15">
      <c r="A58" s="247"/>
      <c r="AK58" s="318"/>
      <c r="AL58" s="319" t="s">
        <v>520</v>
      </c>
      <c r="AM58" s="320">
        <v>790842</v>
      </c>
      <c r="AN58" s="321">
        <v>29607</v>
      </c>
      <c r="AO58" s="322">
        <v>68.7</v>
      </c>
      <c r="AP58" s="323">
        <v>52274</v>
      </c>
      <c r="AQ58" s="324">
        <v>15.6</v>
      </c>
      <c r="AR58" s="325">
        <v>53.1</v>
      </c>
    </row>
    <row r="59" spans="1:44" x14ac:dyDescent="0.15">
      <c r="A59" s="247"/>
      <c r="AK59" s="303" t="s">
        <v>524</v>
      </c>
      <c r="AL59" s="304"/>
      <c r="AM59" s="312">
        <v>1698969</v>
      </c>
      <c r="AN59" s="313">
        <v>64963</v>
      </c>
      <c r="AO59" s="314">
        <v>16.2</v>
      </c>
      <c r="AP59" s="315">
        <v>98544</v>
      </c>
      <c r="AQ59" s="316">
        <v>6.5</v>
      </c>
      <c r="AR59" s="317">
        <v>9.6999999999999993</v>
      </c>
    </row>
    <row r="60" spans="1:44" x14ac:dyDescent="0.15">
      <c r="A60" s="247"/>
      <c r="AK60" s="318"/>
      <c r="AL60" s="319" t="s">
        <v>520</v>
      </c>
      <c r="AM60" s="320">
        <v>745867</v>
      </c>
      <c r="AN60" s="321">
        <v>28519</v>
      </c>
      <c r="AO60" s="322">
        <v>-3.7</v>
      </c>
      <c r="AP60" s="323">
        <v>55816</v>
      </c>
      <c r="AQ60" s="324">
        <v>6.8</v>
      </c>
      <c r="AR60" s="325">
        <v>-10.5</v>
      </c>
    </row>
    <row r="61" spans="1:44" x14ac:dyDescent="0.15">
      <c r="A61" s="247"/>
      <c r="AK61" s="303" t="s">
        <v>525</v>
      </c>
      <c r="AL61" s="326"/>
      <c r="AM61" s="312">
        <v>1892870</v>
      </c>
      <c r="AN61" s="313">
        <v>69111</v>
      </c>
      <c r="AO61" s="314">
        <v>-12</v>
      </c>
      <c r="AP61" s="315">
        <v>100358</v>
      </c>
      <c r="AQ61" s="327">
        <v>-5</v>
      </c>
      <c r="AR61" s="317">
        <v>-7</v>
      </c>
    </row>
    <row r="62" spans="1:44" x14ac:dyDescent="0.15">
      <c r="A62" s="247"/>
      <c r="AK62" s="318"/>
      <c r="AL62" s="319" t="s">
        <v>520</v>
      </c>
      <c r="AM62" s="320">
        <v>839907</v>
      </c>
      <c r="AN62" s="321">
        <v>30680</v>
      </c>
      <c r="AO62" s="322">
        <v>-5.8</v>
      </c>
      <c r="AP62" s="323">
        <v>51978</v>
      </c>
      <c r="AQ62" s="324">
        <v>0.1</v>
      </c>
      <c r="AR62" s="325">
        <v>-5.9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fGwP2AoTwh+7Hew2wCNNnkosT0M0EUNFmah+c+ELK1T7AXm3p4ygHTFDf8zwzMdnJANAW3WSHHlR76G37Q38Kg==" saltValue="8q1Ye6bIJ+OYL/URDqtl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o+FI8Yzxn9E0/msKcDrsl0lUKttqLshV4Cj0t+aTspppbDwnz9cRIK8odRGwolgAFz6I5AZDxx1c/gVpIixInA==" saltValue="FoYgw1R2/26YrKqSX7yos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7pIjAv6+STexWF1x1w8UozeelCmOOjl+Iy2M0DBHX2RVNJ36NEaJgaf+VhtcnWEfWt1eN6xyynZvMnjNC2LU8g==" saltValue="pO4tPzL3uC7x3oEs4yQTNg==" spinCount="100000" sheet="1" objects="1" scenarios="1"/>
  <dataConsolidate/>
  <phoneticPr fontId="2"/>
  <printOptions horizontalCentered="1" verticalCentered="1"/>
  <pageMargins left="0" right="0" top="0.19685039370078741" bottom="0" header="0.39370078740157483" footer="0"/>
  <pageSetup paperSize="8" scale="57"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F48" sqref="F48"/>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4" t="s">
        <v>3</v>
      </c>
      <c r="D47" s="1174"/>
      <c r="E47" s="1175"/>
      <c r="F47" s="11">
        <v>19.96</v>
      </c>
      <c r="G47" s="12">
        <v>20.98</v>
      </c>
      <c r="H47" s="12">
        <v>24.55</v>
      </c>
      <c r="I47" s="12">
        <v>27</v>
      </c>
      <c r="J47" s="13">
        <v>28.33</v>
      </c>
    </row>
    <row r="48" spans="2:10" ht="57.75" customHeight="1" x14ac:dyDescent="0.15">
      <c r="B48" s="14"/>
      <c r="C48" s="1176" t="s">
        <v>4</v>
      </c>
      <c r="D48" s="1176"/>
      <c r="E48" s="1177"/>
      <c r="F48" s="15">
        <v>4.22</v>
      </c>
      <c r="G48" s="16">
        <v>5.17</v>
      </c>
      <c r="H48" s="16">
        <v>4.5599999999999996</v>
      </c>
      <c r="I48" s="16">
        <v>3.16</v>
      </c>
      <c r="J48" s="17">
        <v>4.09</v>
      </c>
    </row>
    <row r="49" spans="2:10" ht="57.75" customHeight="1" thickBot="1" x14ac:dyDescent="0.2">
      <c r="B49" s="18"/>
      <c r="C49" s="1178" t="s">
        <v>5</v>
      </c>
      <c r="D49" s="1178"/>
      <c r="E49" s="1179"/>
      <c r="F49" s="19">
        <v>18.84</v>
      </c>
      <c r="G49" s="20">
        <v>7.77</v>
      </c>
      <c r="H49" s="20">
        <v>9.59</v>
      </c>
      <c r="I49" s="20">
        <v>6.55</v>
      </c>
      <c r="J49" s="21">
        <v>2.62</v>
      </c>
    </row>
    <row r="50" spans="2:10" x14ac:dyDescent="0.15"/>
  </sheetData>
  <sheetProtection algorithmName="SHA-512" hashValue="m2oGcf2c3yiiKAJ6jlr+YqSFYR6LrVdkPbPs4dGZNJl2CvkaO427vTNgMNG2cc2xZsDk8h3Ut2faNWWTVk/kkQ==" saltValue="tueALSDS95yqTRz5jT5B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I34" sqref="I3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4" t="s">
        <v>532</v>
      </c>
      <c r="D34" s="1184"/>
      <c r="E34" s="1185"/>
      <c r="F34" s="32">
        <v>13.25</v>
      </c>
      <c r="G34" s="33">
        <v>15.68</v>
      </c>
      <c r="H34" s="33">
        <v>18.86</v>
      </c>
      <c r="I34" s="33">
        <v>21.32</v>
      </c>
      <c r="J34" s="34">
        <v>21.8</v>
      </c>
      <c r="K34" s="22"/>
      <c r="L34" s="22"/>
      <c r="M34" s="22"/>
      <c r="N34" s="22"/>
      <c r="O34" s="22"/>
      <c r="P34" s="22"/>
    </row>
    <row r="35" spans="1:16" ht="39" customHeight="1" x14ac:dyDescent="0.15">
      <c r="A35" s="22"/>
      <c r="B35" s="35"/>
      <c r="C35" s="1180" t="s">
        <v>533</v>
      </c>
      <c r="D35" s="1180"/>
      <c r="E35" s="1181"/>
      <c r="F35" s="36">
        <v>3.86</v>
      </c>
      <c r="G35" s="37">
        <v>5.04</v>
      </c>
      <c r="H35" s="37">
        <v>4.46</v>
      </c>
      <c r="I35" s="37">
        <v>3.06</v>
      </c>
      <c r="J35" s="38">
        <v>3.89</v>
      </c>
      <c r="K35" s="22"/>
      <c r="L35" s="22"/>
      <c r="M35" s="22"/>
      <c r="N35" s="22"/>
      <c r="O35" s="22"/>
      <c r="P35" s="22"/>
    </row>
    <row r="36" spans="1:16" ht="39" customHeight="1" x14ac:dyDescent="0.15">
      <c r="A36" s="22"/>
      <c r="B36" s="35"/>
      <c r="C36" s="1180" t="s">
        <v>534</v>
      </c>
      <c r="D36" s="1180"/>
      <c r="E36" s="1181"/>
      <c r="F36" s="36">
        <v>5.0199999999999996</v>
      </c>
      <c r="G36" s="37">
        <v>3.4</v>
      </c>
      <c r="H36" s="37">
        <v>3.24</v>
      </c>
      <c r="I36" s="37">
        <v>3.34</v>
      </c>
      <c r="J36" s="38">
        <v>3.57</v>
      </c>
      <c r="K36" s="22"/>
      <c r="L36" s="22"/>
      <c r="M36" s="22"/>
      <c r="N36" s="22"/>
      <c r="O36" s="22"/>
      <c r="P36" s="22"/>
    </row>
    <row r="37" spans="1:16" ht="39" customHeight="1" x14ac:dyDescent="0.15">
      <c r="A37" s="22"/>
      <c r="B37" s="35"/>
      <c r="C37" s="1180" t="s">
        <v>535</v>
      </c>
      <c r="D37" s="1180"/>
      <c r="E37" s="1181"/>
      <c r="F37" s="36">
        <v>0.88</v>
      </c>
      <c r="G37" s="37">
        <v>1.1399999999999999</v>
      </c>
      <c r="H37" s="37">
        <v>1.22</v>
      </c>
      <c r="I37" s="37">
        <v>0.42</v>
      </c>
      <c r="J37" s="38">
        <v>0.61</v>
      </c>
      <c r="K37" s="22"/>
      <c r="L37" s="22"/>
      <c r="M37" s="22"/>
      <c r="N37" s="22"/>
      <c r="O37" s="22"/>
      <c r="P37" s="22"/>
    </row>
    <row r="38" spans="1:16" ht="39" customHeight="1" x14ac:dyDescent="0.15">
      <c r="A38" s="22"/>
      <c r="B38" s="35"/>
      <c r="C38" s="1180" t="s">
        <v>536</v>
      </c>
      <c r="D38" s="1180"/>
      <c r="E38" s="1181"/>
      <c r="F38" s="36">
        <v>0.73</v>
      </c>
      <c r="G38" s="37">
        <v>1.1299999999999999</v>
      </c>
      <c r="H38" s="37">
        <v>1.1299999999999999</v>
      </c>
      <c r="I38" s="37">
        <v>1.37</v>
      </c>
      <c r="J38" s="38">
        <v>0.39</v>
      </c>
      <c r="K38" s="22"/>
      <c r="L38" s="22"/>
      <c r="M38" s="22"/>
      <c r="N38" s="22"/>
      <c r="O38" s="22"/>
      <c r="P38" s="22"/>
    </row>
    <row r="39" spans="1:16" ht="39" customHeight="1" x14ac:dyDescent="0.15">
      <c r="A39" s="22"/>
      <c r="B39" s="35"/>
      <c r="C39" s="1180" t="s">
        <v>537</v>
      </c>
      <c r="D39" s="1180"/>
      <c r="E39" s="1181"/>
      <c r="F39" s="36">
        <v>0.35</v>
      </c>
      <c r="G39" s="37">
        <v>0.12</v>
      </c>
      <c r="H39" s="37">
        <v>0.09</v>
      </c>
      <c r="I39" s="37">
        <v>0.09</v>
      </c>
      <c r="J39" s="38">
        <v>0.19</v>
      </c>
      <c r="K39" s="22"/>
      <c r="L39" s="22"/>
      <c r="M39" s="22"/>
      <c r="N39" s="22"/>
      <c r="O39" s="22"/>
      <c r="P39" s="22"/>
    </row>
    <row r="40" spans="1:16" ht="39" customHeight="1" x14ac:dyDescent="0.15">
      <c r="A40" s="22"/>
      <c r="B40" s="35"/>
      <c r="C40" s="1180" t="s">
        <v>538</v>
      </c>
      <c r="D40" s="1180"/>
      <c r="E40" s="1181"/>
      <c r="F40" s="36">
        <v>0.05</v>
      </c>
      <c r="G40" s="37">
        <v>0.16</v>
      </c>
      <c r="H40" s="37">
        <v>0.11</v>
      </c>
      <c r="I40" s="37">
        <v>0.16</v>
      </c>
      <c r="J40" s="38">
        <v>0.13</v>
      </c>
      <c r="K40" s="22"/>
      <c r="L40" s="22"/>
      <c r="M40" s="22"/>
      <c r="N40" s="22"/>
      <c r="O40" s="22"/>
      <c r="P40" s="22"/>
    </row>
    <row r="41" spans="1:16" ht="39" customHeight="1" x14ac:dyDescent="0.15">
      <c r="A41" s="22"/>
      <c r="B41" s="35"/>
      <c r="C41" s="1180" t="s">
        <v>539</v>
      </c>
      <c r="D41" s="1180"/>
      <c r="E41" s="1181"/>
      <c r="F41" s="36">
        <v>0.13</v>
      </c>
      <c r="G41" s="37">
        <v>0.12</v>
      </c>
      <c r="H41" s="37">
        <v>0.12</v>
      </c>
      <c r="I41" s="37">
        <v>0.11</v>
      </c>
      <c r="J41" s="38">
        <v>0.1</v>
      </c>
      <c r="K41" s="22"/>
      <c r="L41" s="22"/>
      <c r="M41" s="22"/>
      <c r="N41" s="22"/>
      <c r="O41" s="22"/>
      <c r="P41" s="22"/>
    </row>
    <row r="42" spans="1:16" ht="39" customHeight="1" x14ac:dyDescent="0.15">
      <c r="A42" s="22"/>
      <c r="B42" s="39"/>
      <c r="C42" s="1180" t="s">
        <v>540</v>
      </c>
      <c r="D42" s="1180"/>
      <c r="E42" s="1181"/>
      <c r="F42" s="36" t="s">
        <v>489</v>
      </c>
      <c r="G42" s="37" t="s">
        <v>489</v>
      </c>
      <c r="H42" s="37" t="s">
        <v>489</v>
      </c>
      <c r="I42" s="37" t="s">
        <v>489</v>
      </c>
      <c r="J42" s="38" t="s">
        <v>489</v>
      </c>
      <c r="K42" s="22"/>
      <c r="L42" s="22"/>
      <c r="M42" s="22"/>
      <c r="N42" s="22"/>
      <c r="O42" s="22"/>
      <c r="P42" s="22"/>
    </row>
    <row r="43" spans="1:16" ht="39" customHeight="1" thickBot="1" x14ac:dyDescent="0.2">
      <c r="A43" s="22"/>
      <c r="B43" s="40"/>
      <c r="C43" s="1182" t="s">
        <v>541</v>
      </c>
      <c r="D43" s="1182"/>
      <c r="E43" s="1183"/>
      <c r="F43" s="41">
        <v>0</v>
      </c>
      <c r="G43" s="42">
        <v>0</v>
      </c>
      <c r="H43" s="42">
        <v>0.01</v>
      </c>
      <c r="I43" s="42">
        <v>0.08</v>
      </c>
      <c r="J43" s="43">
        <v>0.02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tHbTifi0mFfY8cvYR4q+ICh3Tc9d2gU9XbE9BiK0twZghyTNvL1btm1WB4uj/UTj608mMjfPvCET548CA0Cyw==" saltValue="UJJoKPHO6B76GPigP5C7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N59" sqref="N59"/>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86" t="s">
        <v>9</v>
      </c>
      <c r="C45" s="1187"/>
      <c r="D45" s="56"/>
      <c r="E45" s="1192" t="s">
        <v>10</v>
      </c>
      <c r="F45" s="1192"/>
      <c r="G45" s="1192"/>
      <c r="H45" s="1192"/>
      <c r="I45" s="1192"/>
      <c r="J45" s="1193"/>
      <c r="K45" s="57">
        <v>2343</v>
      </c>
      <c r="L45" s="58">
        <v>2159</v>
      </c>
      <c r="M45" s="58">
        <v>2002</v>
      </c>
      <c r="N45" s="58">
        <v>1801</v>
      </c>
      <c r="O45" s="59">
        <v>1726</v>
      </c>
      <c r="P45" s="46"/>
      <c r="Q45" s="46"/>
      <c r="R45" s="46"/>
      <c r="S45" s="46"/>
      <c r="T45" s="46"/>
      <c r="U45" s="46"/>
    </row>
    <row r="46" spans="1:21" ht="30.75" customHeight="1" x14ac:dyDescent="0.15">
      <c r="A46" s="46"/>
      <c r="B46" s="1188"/>
      <c r="C46" s="1189"/>
      <c r="D46" s="60"/>
      <c r="E46" s="1194" t="s">
        <v>11</v>
      </c>
      <c r="F46" s="1194"/>
      <c r="G46" s="1194"/>
      <c r="H46" s="1194"/>
      <c r="I46" s="1194"/>
      <c r="J46" s="1195"/>
      <c r="K46" s="61" t="s">
        <v>489</v>
      </c>
      <c r="L46" s="62" t="s">
        <v>489</v>
      </c>
      <c r="M46" s="62" t="s">
        <v>489</v>
      </c>
      <c r="N46" s="62" t="s">
        <v>489</v>
      </c>
      <c r="O46" s="63" t="s">
        <v>489</v>
      </c>
      <c r="P46" s="46"/>
      <c r="Q46" s="46"/>
      <c r="R46" s="46"/>
      <c r="S46" s="46"/>
      <c r="T46" s="46"/>
      <c r="U46" s="46"/>
    </row>
    <row r="47" spans="1:21" ht="30.75" customHeight="1" x14ac:dyDescent="0.15">
      <c r="A47" s="46"/>
      <c r="B47" s="1188"/>
      <c r="C47" s="1189"/>
      <c r="D47" s="60"/>
      <c r="E47" s="1194" t="s">
        <v>12</v>
      </c>
      <c r="F47" s="1194"/>
      <c r="G47" s="1194"/>
      <c r="H47" s="1194"/>
      <c r="I47" s="1194"/>
      <c r="J47" s="1195"/>
      <c r="K47" s="61" t="s">
        <v>489</v>
      </c>
      <c r="L47" s="62" t="s">
        <v>489</v>
      </c>
      <c r="M47" s="62" t="s">
        <v>489</v>
      </c>
      <c r="N47" s="62" t="s">
        <v>489</v>
      </c>
      <c r="O47" s="63" t="s">
        <v>489</v>
      </c>
      <c r="P47" s="46"/>
      <c r="Q47" s="46"/>
      <c r="R47" s="46"/>
      <c r="S47" s="46"/>
      <c r="T47" s="46"/>
      <c r="U47" s="46"/>
    </row>
    <row r="48" spans="1:21" ht="30.75" customHeight="1" x14ac:dyDescent="0.15">
      <c r="A48" s="46"/>
      <c r="B48" s="1188"/>
      <c r="C48" s="1189"/>
      <c r="D48" s="60"/>
      <c r="E48" s="1194" t="s">
        <v>13</v>
      </c>
      <c r="F48" s="1194"/>
      <c r="G48" s="1194"/>
      <c r="H48" s="1194"/>
      <c r="I48" s="1194"/>
      <c r="J48" s="1195"/>
      <c r="K48" s="61">
        <v>400</v>
      </c>
      <c r="L48" s="62">
        <v>391</v>
      </c>
      <c r="M48" s="62">
        <v>387</v>
      </c>
      <c r="N48" s="62">
        <v>363</v>
      </c>
      <c r="O48" s="63">
        <v>349</v>
      </c>
      <c r="P48" s="46"/>
      <c r="Q48" s="46"/>
      <c r="R48" s="46"/>
      <c r="S48" s="46"/>
      <c r="T48" s="46"/>
      <c r="U48" s="46"/>
    </row>
    <row r="49" spans="1:21" ht="30.75" customHeight="1" x14ac:dyDescent="0.15">
      <c r="A49" s="46"/>
      <c r="B49" s="1188"/>
      <c r="C49" s="1189"/>
      <c r="D49" s="60"/>
      <c r="E49" s="1194" t="s">
        <v>14</v>
      </c>
      <c r="F49" s="1194"/>
      <c r="G49" s="1194"/>
      <c r="H49" s="1194"/>
      <c r="I49" s="1194"/>
      <c r="J49" s="1195"/>
      <c r="K49" s="61">
        <v>130</v>
      </c>
      <c r="L49" s="62">
        <v>119</v>
      </c>
      <c r="M49" s="62">
        <v>140</v>
      </c>
      <c r="N49" s="62">
        <v>141</v>
      </c>
      <c r="O49" s="63">
        <v>115</v>
      </c>
      <c r="P49" s="46"/>
      <c r="Q49" s="46"/>
      <c r="R49" s="46"/>
      <c r="S49" s="46"/>
      <c r="T49" s="46"/>
      <c r="U49" s="46"/>
    </row>
    <row r="50" spans="1:21" ht="30.75" customHeight="1" x14ac:dyDescent="0.15">
      <c r="A50" s="46"/>
      <c r="B50" s="1188"/>
      <c r="C50" s="1189"/>
      <c r="D50" s="60"/>
      <c r="E50" s="1194" t="s">
        <v>15</v>
      </c>
      <c r="F50" s="1194"/>
      <c r="G50" s="1194"/>
      <c r="H50" s="1194"/>
      <c r="I50" s="1194"/>
      <c r="J50" s="1195"/>
      <c r="K50" s="61" t="s">
        <v>489</v>
      </c>
      <c r="L50" s="62" t="s">
        <v>489</v>
      </c>
      <c r="M50" s="62" t="s">
        <v>489</v>
      </c>
      <c r="N50" s="62" t="s">
        <v>489</v>
      </c>
      <c r="O50" s="63" t="s">
        <v>489</v>
      </c>
      <c r="P50" s="46"/>
      <c r="Q50" s="46"/>
      <c r="R50" s="46"/>
      <c r="S50" s="46"/>
      <c r="T50" s="46"/>
      <c r="U50" s="46"/>
    </row>
    <row r="51" spans="1:21" ht="30.75" customHeight="1" x14ac:dyDescent="0.15">
      <c r="A51" s="46"/>
      <c r="B51" s="1190"/>
      <c r="C51" s="1191"/>
      <c r="D51" s="64"/>
      <c r="E51" s="1194" t="s">
        <v>16</v>
      </c>
      <c r="F51" s="1194"/>
      <c r="G51" s="1194"/>
      <c r="H51" s="1194"/>
      <c r="I51" s="1194"/>
      <c r="J51" s="1195"/>
      <c r="K51" s="61">
        <v>0</v>
      </c>
      <c r="L51" s="62" t="s">
        <v>489</v>
      </c>
      <c r="M51" s="62" t="s">
        <v>489</v>
      </c>
      <c r="N51" s="62" t="s">
        <v>489</v>
      </c>
      <c r="O51" s="63" t="s">
        <v>489</v>
      </c>
      <c r="P51" s="46"/>
      <c r="Q51" s="46"/>
      <c r="R51" s="46"/>
      <c r="S51" s="46"/>
      <c r="T51" s="46"/>
      <c r="U51" s="46"/>
    </row>
    <row r="52" spans="1:21" ht="30.75" customHeight="1" x14ac:dyDescent="0.15">
      <c r="A52" s="46"/>
      <c r="B52" s="1196" t="s">
        <v>17</v>
      </c>
      <c r="C52" s="1197"/>
      <c r="D52" s="64"/>
      <c r="E52" s="1194" t="s">
        <v>18</v>
      </c>
      <c r="F52" s="1194"/>
      <c r="G52" s="1194"/>
      <c r="H52" s="1194"/>
      <c r="I52" s="1194"/>
      <c r="J52" s="1195"/>
      <c r="K52" s="61">
        <v>2095</v>
      </c>
      <c r="L52" s="62">
        <v>2170</v>
      </c>
      <c r="M52" s="62">
        <v>2102</v>
      </c>
      <c r="N52" s="62">
        <v>2056</v>
      </c>
      <c r="O52" s="63">
        <v>1958</v>
      </c>
      <c r="P52" s="46"/>
      <c r="Q52" s="46"/>
      <c r="R52" s="46"/>
      <c r="S52" s="46"/>
      <c r="T52" s="46"/>
      <c r="U52" s="46"/>
    </row>
    <row r="53" spans="1:21" ht="30.75" customHeight="1" thickBot="1" x14ac:dyDescent="0.2">
      <c r="A53" s="46"/>
      <c r="B53" s="1198" t="s">
        <v>19</v>
      </c>
      <c r="C53" s="1199"/>
      <c r="D53" s="65"/>
      <c r="E53" s="1200" t="s">
        <v>20</v>
      </c>
      <c r="F53" s="1200"/>
      <c r="G53" s="1200"/>
      <c r="H53" s="1200"/>
      <c r="I53" s="1200"/>
      <c r="J53" s="1201"/>
      <c r="K53" s="66">
        <v>778</v>
      </c>
      <c r="L53" s="67">
        <v>499</v>
      </c>
      <c r="M53" s="67">
        <v>427</v>
      </c>
      <c r="N53" s="67">
        <v>249</v>
      </c>
      <c r="O53" s="68">
        <v>232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202" t="s">
        <v>24</v>
      </c>
      <c r="C58" s="1203"/>
      <c r="D58" s="1208" t="s">
        <v>25</v>
      </c>
      <c r="E58" s="1209"/>
      <c r="F58" s="1209"/>
      <c r="G58" s="1209"/>
      <c r="H58" s="1209"/>
      <c r="I58" s="1209"/>
      <c r="J58" s="1210"/>
      <c r="K58" s="81"/>
      <c r="L58" s="82"/>
      <c r="M58" s="82"/>
      <c r="N58" s="82"/>
      <c r="O58" s="83"/>
    </row>
    <row r="59" spans="1:21" ht="31.5" customHeight="1" x14ac:dyDescent="0.15">
      <c r="B59" s="1204"/>
      <c r="C59" s="1205"/>
      <c r="D59" s="1211" t="s">
        <v>26</v>
      </c>
      <c r="E59" s="1212"/>
      <c r="F59" s="1212"/>
      <c r="G59" s="1212"/>
      <c r="H59" s="1212"/>
      <c r="I59" s="1212"/>
      <c r="J59" s="1213"/>
      <c r="K59" s="84"/>
      <c r="L59" s="85"/>
      <c r="M59" s="85"/>
      <c r="N59" s="85"/>
      <c r="O59" s="86"/>
    </row>
    <row r="60" spans="1:21" ht="31.5" customHeight="1" thickBot="1" x14ac:dyDescent="0.2">
      <c r="B60" s="1206"/>
      <c r="C60" s="1207"/>
      <c r="D60" s="1214" t="s">
        <v>27</v>
      </c>
      <c r="E60" s="1215"/>
      <c r="F60" s="1215"/>
      <c r="G60" s="1215"/>
      <c r="H60" s="1215"/>
      <c r="I60" s="1215"/>
      <c r="J60" s="121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DAKtv2HFWE/PMZYLf+8BFRNH3hiOR8uJG/J36vEHciGT+jTtQ5s795EJIRtLdCyOwXOyZzV80OBwMNRZhk4wg==" saltValue="1Irn8NC/ycbT8tlD5kdk7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N59" sqref="N59"/>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17" t="s">
        <v>30</v>
      </c>
      <c r="C41" s="1218"/>
      <c r="D41" s="103"/>
      <c r="E41" s="1223" t="s">
        <v>31</v>
      </c>
      <c r="F41" s="1223"/>
      <c r="G41" s="1223"/>
      <c r="H41" s="1224"/>
      <c r="I41" s="330">
        <v>22714</v>
      </c>
      <c r="J41" s="331">
        <v>21509</v>
      </c>
      <c r="K41" s="331">
        <v>19568</v>
      </c>
      <c r="L41" s="331">
        <v>17997</v>
      </c>
      <c r="M41" s="332">
        <v>17453</v>
      </c>
    </row>
    <row r="42" spans="2:13" ht="27.75" customHeight="1" x14ac:dyDescent="0.15">
      <c r="B42" s="1219"/>
      <c r="C42" s="1220"/>
      <c r="D42" s="104"/>
      <c r="E42" s="1225" t="s">
        <v>32</v>
      </c>
      <c r="F42" s="1225"/>
      <c r="G42" s="1225"/>
      <c r="H42" s="1226"/>
      <c r="I42" s="333" t="s">
        <v>489</v>
      </c>
      <c r="J42" s="334" t="s">
        <v>489</v>
      </c>
      <c r="K42" s="334" t="s">
        <v>489</v>
      </c>
      <c r="L42" s="334" t="s">
        <v>489</v>
      </c>
      <c r="M42" s="335" t="s">
        <v>489</v>
      </c>
    </row>
    <row r="43" spans="2:13" ht="27.75" customHeight="1" x14ac:dyDescent="0.15">
      <c r="B43" s="1219"/>
      <c r="C43" s="1220"/>
      <c r="D43" s="104"/>
      <c r="E43" s="1225" t="s">
        <v>33</v>
      </c>
      <c r="F43" s="1225"/>
      <c r="G43" s="1225"/>
      <c r="H43" s="1226"/>
      <c r="I43" s="333">
        <v>4529</v>
      </c>
      <c r="J43" s="334">
        <v>4116</v>
      </c>
      <c r="K43" s="334">
        <v>3780</v>
      </c>
      <c r="L43" s="334">
        <v>3504</v>
      </c>
      <c r="M43" s="335">
        <v>3814</v>
      </c>
    </row>
    <row r="44" spans="2:13" ht="27.75" customHeight="1" x14ac:dyDescent="0.15">
      <c r="B44" s="1219"/>
      <c r="C44" s="1220"/>
      <c r="D44" s="104"/>
      <c r="E44" s="1225" t="s">
        <v>34</v>
      </c>
      <c r="F44" s="1225"/>
      <c r="G44" s="1225"/>
      <c r="H44" s="1226"/>
      <c r="I44" s="333">
        <v>1036</v>
      </c>
      <c r="J44" s="334">
        <v>1277</v>
      </c>
      <c r="K44" s="334">
        <v>1171</v>
      </c>
      <c r="L44" s="334">
        <v>892</v>
      </c>
      <c r="M44" s="335">
        <v>1104</v>
      </c>
    </row>
    <row r="45" spans="2:13" ht="27.75" customHeight="1" x14ac:dyDescent="0.15">
      <c r="B45" s="1219"/>
      <c r="C45" s="1220"/>
      <c r="D45" s="104"/>
      <c r="E45" s="1225" t="s">
        <v>35</v>
      </c>
      <c r="F45" s="1225"/>
      <c r="G45" s="1225"/>
      <c r="H45" s="1226"/>
      <c r="I45" s="333">
        <v>2822</v>
      </c>
      <c r="J45" s="334">
        <v>2832</v>
      </c>
      <c r="K45" s="334">
        <v>2800</v>
      </c>
      <c r="L45" s="334">
        <v>2844</v>
      </c>
      <c r="M45" s="335">
        <v>2916</v>
      </c>
    </row>
    <row r="46" spans="2:13" ht="27.75" customHeight="1" x14ac:dyDescent="0.15">
      <c r="B46" s="1219"/>
      <c r="C46" s="1220"/>
      <c r="D46" s="105"/>
      <c r="E46" s="1225" t="s">
        <v>36</v>
      </c>
      <c r="F46" s="1225"/>
      <c r="G46" s="1225"/>
      <c r="H46" s="1226"/>
      <c r="I46" s="333">
        <v>0</v>
      </c>
      <c r="J46" s="334">
        <v>0</v>
      </c>
      <c r="K46" s="334">
        <v>0</v>
      </c>
      <c r="L46" s="334" t="s">
        <v>489</v>
      </c>
      <c r="M46" s="335" t="s">
        <v>489</v>
      </c>
    </row>
    <row r="47" spans="2:13" ht="27.75" customHeight="1" x14ac:dyDescent="0.15">
      <c r="B47" s="1219"/>
      <c r="C47" s="1220"/>
      <c r="D47" s="106"/>
      <c r="E47" s="1227" t="s">
        <v>37</v>
      </c>
      <c r="F47" s="1228"/>
      <c r="G47" s="1228"/>
      <c r="H47" s="1229"/>
      <c r="I47" s="333" t="s">
        <v>489</v>
      </c>
      <c r="J47" s="334" t="s">
        <v>489</v>
      </c>
      <c r="K47" s="334" t="s">
        <v>489</v>
      </c>
      <c r="L47" s="334" t="s">
        <v>489</v>
      </c>
      <c r="M47" s="335" t="s">
        <v>489</v>
      </c>
    </row>
    <row r="48" spans="2:13" ht="27.75" customHeight="1" x14ac:dyDescent="0.15">
      <c r="B48" s="1219"/>
      <c r="C48" s="1220"/>
      <c r="D48" s="104"/>
      <c r="E48" s="1225" t="s">
        <v>38</v>
      </c>
      <c r="F48" s="1225"/>
      <c r="G48" s="1225"/>
      <c r="H48" s="1226"/>
      <c r="I48" s="333" t="s">
        <v>489</v>
      </c>
      <c r="J48" s="334" t="s">
        <v>489</v>
      </c>
      <c r="K48" s="334" t="s">
        <v>489</v>
      </c>
      <c r="L48" s="334" t="s">
        <v>489</v>
      </c>
      <c r="M48" s="335" t="s">
        <v>489</v>
      </c>
    </row>
    <row r="49" spans="2:13" ht="27.75" customHeight="1" x14ac:dyDescent="0.15">
      <c r="B49" s="1221"/>
      <c r="C49" s="1222"/>
      <c r="D49" s="104"/>
      <c r="E49" s="1225" t="s">
        <v>39</v>
      </c>
      <c r="F49" s="1225"/>
      <c r="G49" s="1225"/>
      <c r="H49" s="1226"/>
      <c r="I49" s="333" t="s">
        <v>489</v>
      </c>
      <c r="J49" s="334" t="s">
        <v>489</v>
      </c>
      <c r="K49" s="334" t="s">
        <v>489</v>
      </c>
      <c r="L49" s="334" t="s">
        <v>489</v>
      </c>
      <c r="M49" s="335" t="s">
        <v>489</v>
      </c>
    </row>
    <row r="50" spans="2:13" ht="27.75" customHeight="1" x14ac:dyDescent="0.15">
      <c r="B50" s="1230" t="s">
        <v>40</v>
      </c>
      <c r="C50" s="1231"/>
      <c r="D50" s="107"/>
      <c r="E50" s="1225" t="s">
        <v>41</v>
      </c>
      <c r="F50" s="1225"/>
      <c r="G50" s="1225"/>
      <c r="H50" s="1226"/>
      <c r="I50" s="333">
        <v>4798</v>
      </c>
      <c r="J50" s="334">
        <v>6847</v>
      </c>
      <c r="K50" s="334">
        <v>6811</v>
      </c>
      <c r="L50" s="334">
        <v>6971</v>
      </c>
      <c r="M50" s="335">
        <v>7504</v>
      </c>
    </row>
    <row r="51" spans="2:13" ht="27.75" customHeight="1" x14ac:dyDescent="0.15">
      <c r="B51" s="1219"/>
      <c r="C51" s="1220"/>
      <c r="D51" s="104"/>
      <c r="E51" s="1225" t="s">
        <v>42</v>
      </c>
      <c r="F51" s="1225"/>
      <c r="G51" s="1225"/>
      <c r="H51" s="1226"/>
      <c r="I51" s="333">
        <v>3</v>
      </c>
      <c r="J51" s="334">
        <v>2</v>
      </c>
      <c r="K51" s="334">
        <v>1</v>
      </c>
      <c r="L51" s="334" t="s">
        <v>489</v>
      </c>
      <c r="M51" s="335" t="s">
        <v>489</v>
      </c>
    </row>
    <row r="52" spans="2:13" ht="27.75" customHeight="1" x14ac:dyDescent="0.15">
      <c r="B52" s="1221"/>
      <c r="C52" s="1222"/>
      <c r="D52" s="104"/>
      <c r="E52" s="1225" t="s">
        <v>43</v>
      </c>
      <c r="F52" s="1225"/>
      <c r="G52" s="1225"/>
      <c r="H52" s="1226"/>
      <c r="I52" s="333">
        <v>23890</v>
      </c>
      <c r="J52" s="334">
        <v>22824</v>
      </c>
      <c r="K52" s="334">
        <v>21472</v>
      </c>
      <c r="L52" s="334">
        <v>20192</v>
      </c>
      <c r="M52" s="335">
        <v>19505</v>
      </c>
    </row>
    <row r="53" spans="2:13" ht="27.75" customHeight="1" thickBot="1" x14ac:dyDescent="0.2">
      <c r="B53" s="1232" t="s">
        <v>19</v>
      </c>
      <c r="C53" s="1233"/>
      <c r="D53" s="108"/>
      <c r="E53" s="1234" t="s">
        <v>44</v>
      </c>
      <c r="F53" s="1234"/>
      <c r="G53" s="1234"/>
      <c r="H53" s="1235"/>
      <c r="I53" s="336">
        <v>2410</v>
      </c>
      <c r="J53" s="337">
        <v>62</v>
      </c>
      <c r="K53" s="337">
        <v>-965</v>
      </c>
      <c r="L53" s="337">
        <v>-1926</v>
      </c>
      <c r="M53" s="338">
        <v>-1722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Edoe/sB3UeJrZPQrwDK2aawuMnaObNO7SGc9ykkAg3YrZe0sLnOX56mEKZ7qdCpNtBsjp7I1M71neQJXnu2RmQ==" saltValue="c/74slpy/O4yNzkkluDS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O12" sqref="O1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44" t="s">
        <v>46</v>
      </c>
      <c r="D55" s="1244"/>
      <c r="E55" s="1245"/>
      <c r="F55" s="339">
        <v>2598</v>
      </c>
      <c r="G55" s="339">
        <v>2860</v>
      </c>
      <c r="H55" s="340">
        <v>3038</v>
      </c>
    </row>
    <row r="56" spans="2:8" ht="52.5" customHeight="1" x14ac:dyDescent="0.15">
      <c r="B56" s="120"/>
      <c r="C56" s="1246" t="s">
        <v>47</v>
      </c>
      <c r="D56" s="1246"/>
      <c r="E56" s="1247"/>
      <c r="F56" s="341">
        <v>173</v>
      </c>
      <c r="G56" s="341">
        <v>170</v>
      </c>
      <c r="H56" s="342">
        <v>392</v>
      </c>
    </row>
    <row r="57" spans="2:8" ht="53.25" customHeight="1" x14ac:dyDescent="0.15">
      <c r="B57" s="120"/>
      <c r="C57" s="1248" t="s">
        <v>48</v>
      </c>
      <c r="D57" s="1248"/>
      <c r="E57" s="1249"/>
      <c r="F57" s="343">
        <v>4558</v>
      </c>
      <c r="G57" s="343">
        <v>4370</v>
      </c>
      <c r="H57" s="344">
        <v>4494</v>
      </c>
    </row>
    <row r="58" spans="2:8" ht="45.75" customHeight="1" x14ac:dyDescent="0.15">
      <c r="B58" s="121"/>
      <c r="C58" s="1236" t="s">
        <v>566</v>
      </c>
      <c r="D58" s="1237"/>
      <c r="E58" s="1238"/>
      <c r="F58" s="345">
        <v>1353</v>
      </c>
      <c r="G58" s="345">
        <v>1355</v>
      </c>
      <c r="H58" s="346">
        <v>1360</v>
      </c>
    </row>
    <row r="59" spans="2:8" ht="45.75" customHeight="1" x14ac:dyDescent="0.15">
      <c r="B59" s="121"/>
      <c r="C59" s="1236" t="s">
        <v>567</v>
      </c>
      <c r="D59" s="1237"/>
      <c r="E59" s="1238"/>
      <c r="F59" s="345">
        <v>890</v>
      </c>
      <c r="G59" s="345">
        <v>747</v>
      </c>
      <c r="H59" s="346">
        <v>911</v>
      </c>
    </row>
    <row r="60" spans="2:8" ht="45.75" customHeight="1" x14ac:dyDescent="0.15">
      <c r="B60" s="121"/>
      <c r="C60" s="1236" t="s">
        <v>568</v>
      </c>
      <c r="D60" s="1237"/>
      <c r="E60" s="1238"/>
      <c r="F60" s="345">
        <v>618</v>
      </c>
      <c r="G60" s="345">
        <v>604</v>
      </c>
      <c r="H60" s="346">
        <v>606</v>
      </c>
    </row>
    <row r="61" spans="2:8" ht="45.75" customHeight="1" x14ac:dyDescent="0.15">
      <c r="B61" s="121"/>
      <c r="C61" s="1236" t="s">
        <v>569</v>
      </c>
      <c r="D61" s="1237"/>
      <c r="E61" s="1238"/>
      <c r="F61" s="345">
        <v>549</v>
      </c>
      <c r="G61" s="345">
        <v>467</v>
      </c>
      <c r="H61" s="346">
        <v>412</v>
      </c>
    </row>
    <row r="62" spans="2:8" ht="45.75" customHeight="1" thickBot="1" x14ac:dyDescent="0.2">
      <c r="B62" s="122"/>
      <c r="C62" s="1239" t="s">
        <v>570</v>
      </c>
      <c r="D62" s="1240"/>
      <c r="E62" s="1241"/>
      <c r="F62" s="347">
        <v>430</v>
      </c>
      <c r="G62" s="347">
        <v>448</v>
      </c>
      <c r="H62" s="348">
        <v>399</v>
      </c>
    </row>
    <row r="63" spans="2:8" ht="52.5" customHeight="1" thickBot="1" x14ac:dyDescent="0.2">
      <c r="B63" s="123"/>
      <c r="C63" s="1242" t="s">
        <v>49</v>
      </c>
      <c r="D63" s="1242"/>
      <c r="E63" s="1243"/>
      <c r="F63" s="349">
        <v>7329</v>
      </c>
      <c r="G63" s="349">
        <v>7401</v>
      </c>
      <c r="H63" s="350">
        <v>7924</v>
      </c>
    </row>
    <row r="64" spans="2:8" x14ac:dyDescent="0.15"/>
  </sheetData>
  <sheetProtection algorithmName="SHA-512" hashValue="6dHuMtq4HrNB0qlKlzitpWCuw13umiqslsSkGg4gqxLeLtJW71I8SYH/5b3v8OySgFoOt4MwsszxtkYUtNzD7w==" saltValue="Wa9GZ3oI780r6nJfH3uL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59C5D-823F-4FBA-B151-42924973817F}">
  <sheetPr>
    <pageSetUpPr fitToPage="1"/>
  </sheetPr>
  <dimension ref="A1:DE85"/>
  <sheetViews>
    <sheetView showGridLines="0" tabSelected="1" topLeftCell="B43" zoomScale="85" zoomScaleNormal="85" zoomScaleSheetLayoutView="55" workbookViewId="0">
      <selection activeCell="BY11" sqref="BY11"/>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573</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574</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527</v>
      </c>
      <c r="BQ50" s="382"/>
      <c r="BR50" s="382"/>
      <c r="BS50" s="382"/>
      <c r="BT50" s="382"/>
      <c r="BU50" s="382"/>
      <c r="BV50" s="382"/>
      <c r="BW50" s="382"/>
      <c r="BX50" s="382" t="s">
        <v>528</v>
      </c>
      <c r="BY50" s="382"/>
      <c r="BZ50" s="382"/>
      <c r="CA50" s="382"/>
      <c r="CB50" s="382"/>
      <c r="CC50" s="382"/>
      <c r="CD50" s="382"/>
      <c r="CE50" s="382"/>
      <c r="CF50" s="382" t="s">
        <v>529</v>
      </c>
      <c r="CG50" s="382"/>
      <c r="CH50" s="382"/>
      <c r="CI50" s="382"/>
      <c r="CJ50" s="382"/>
      <c r="CK50" s="382"/>
      <c r="CL50" s="382"/>
      <c r="CM50" s="382"/>
      <c r="CN50" s="382" t="s">
        <v>530</v>
      </c>
      <c r="CO50" s="382"/>
      <c r="CP50" s="382"/>
      <c r="CQ50" s="382"/>
      <c r="CR50" s="382"/>
      <c r="CS50" s="382"/>
      <c r="CT50" s="382"/>
      <c r="CU50" s="382"/>
      <c r="CV50" s="382" t="s">
        <v>531</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575</v>
      </c>
      <c r="AO51" s="380"/>
      <c r="AP51" s="380"/>
      <c r="AQ51" s="380"/>
      <c r="AR51" s="380"/>
      <c r="AS51" s="380"/>
      <c r="AT51" s="380"/>
      <c r="AU51" s="380"/>
      <c r="AV51" s="380"/>
      <c r="AW51" s="380"/>
      <c r="AX51" s="380"/>
      <c r="AY51" s="380"/>
      <c r="AZ51" s="380"/>
      <c r="BA51" s="380"/>
      <c r="BB51" s="380" t="s">
        <v>576</v>
      </c>
      <c r="BC51" s="380"/>
      <c r="BD51" s="380"/>
      <c r="BE51" s="380"/>
      <c r="BF51" s="380"/>
      <c r="BG51" s="380"/>
      <c r="BH51" s="380"/>
      <c r="BI51" s="380"/>
      <c r="BJ51" s="380"/>
      <c r="BK51" s="380"/>
      <c r="BL51" s="380"/>
      <c r="BM51" s="380"/>
      <c r="BN51" s="380"/>
      <c r="BO51" s="380"/>
      <c r="BP51" s="377">
        <v>28.4</v>
      </c>
      <c r="BQ51" s="377"/>
      <c r="BR51" s="377"/>
      <c r="BS51" s="377"/>
      <c r="BT51" s="377"/>
      <c r="BU51" s="377"/>
      <c r="BV51" s="377"/>
      <c r="BW51" s="377"/>
      <c r="BX51" s="377">
        <v>0.6</v>
      </c>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577</v>
      </c>
      <c r="BC53" s="380"/>
      <c r="BD53" s="380"/>
      <c r="BE53" s="380"/>
      <c r="BF53" s="380"/>
      <c r="BG53" s="380"/>
      <c r="BH53" s="380"/>
      <c r="BI53" s="380"/>
      <c r="BJ53" s="380"/>
      <c r="BK53" s="380"/>
      <c r="BL53" s="380"/>
      <c r="BM53" s="380"/>
      <c r="BN53" s="380"/>
      <c r="BO53" s="380"/>
      <c r="BP53" s="377">
        <v>74.2</v>
      </c>
      <c r="BQ53" s="377"/>
      <c r="BR53" s="377"/>
      <c r="BS53" s="377"/>
      <c r="BT53" s="377"/>
      <c r="BU53" s="377"/>
      <c r="BV53" s="377"/>
      <c r="BW53" s="377"/>
      <c r="BX53" s="377">
        <v>75.5</v>
      </c>
      <c r="BY53" s="377"/>
      <c r="BZ53" s="377"/>
      <c r="CA53" s="377"/>
      <c r="CB53" s="377"/>
      <c r="CC53" s="377"/>
      <c r="CD53" s="377"/>
      <c r="CE53" s="377"/>
      <c r="CF53" s="377">
        <v>66.900000000000006</v>
      </c>
      <c r="CG53" s="377"/>
      <c r="CH53" s="377"/>
      <c r="CI53" s="377"/>
      <c r="CJ53" s="377"/>
      <c r="CK53" s="377"/>
      <c r="CL53" s="377"/>
      <c r="CM53" s="377"/>
      <c r="CN53" s="377">
        <v>68.5</v>
      </c>
      <c r="CO53" s="377"/>
      <c r="CP53" s="377"/>
      <c r="CQ53" s="377"/>
      <c r="CR53" s="377"/>
      <c r="CS53" s="377"/>
      <c r="CT53" s="377"/>
      <c r="CU53" s="377"/>
      <c r="CV53" s="377">
        <v>69.900000000000006</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578</v>
      </c>
      <c r="AO55" s="382"/>
      <c r="AP55" s="382"/>
      <c r="AQ55" s="382"/>
      <c r="AR55" s="382"/>
      <c r="AS55" s="382"/>
      <c r="AT55" s="382"/>
      <c r="AU55" s="382"/>
      <c r="AV55" s="382"/>
      <c r="AW55" s="382"/>
      <c r="AX55" s="382"/>
      <c r="AY55" s="382"/>
      <c r="AZ55" s="382"/>
      <c r="BA55" s="382"/>
      <c r="BB55" s="380" t="s">
        <v>576</v>
      </c>
      <c r="BC55" s="380"/>
      <c r="BD55" s="380"/>
      <c r="BE55" s="380"/>
      <c r="BF55" s="380"/>
      <c r="BG55" s="380"/>
      <c r="BH55" s="380"/>
      <c r="BI55" s="380"/>
      <c r="BJ55" s="380"/>
      <c r="BK55" s="380"/>
      <c r="BL55" s="380"/>
      <c r="BM55" s="380"/>
      <c r="BN55" s="380"/>
      <c r="BO55" s="380"/>
      <c r="BP55" s="377">
        <v>14.5</v>
      </c>
      <c r="BQ55" s="377"/>
      <c r="BR55" s="377"/>
      <c r="BS55" s="377"/>
      <c r="BT55" s="377"/>
      <c r="BU55" s="377"/>
      <c r="BV55" s="377"/>
      <c r="BW55" s="377"/>
      <c r="BX55" s="377">
        <v>25.2</v>
      </c>
      <c r="BY55" s="377"/>
      <c r="BZ55" s="377"/>
      <c r="CA55" s="377"/>
      <c r="CB55" s="377"/>
      <c r="CC55" s="377"/>
      <c r="CD55" s="377"/>
      <c r="CE55" s="377"/>
      <c r="CF55" s="377">
        <v>15.7</v>
      </c>
      <c r="CG55" s="377"/>
      <c r="CH55" s="377"/>
      <c r="CI55" s="377"/>
      <c r="CJ55" s="377"/>
      <c r="CK55" s="377"/>
      <c r="CL55" s="377"/>
      <c r="CM55" s="377"/>
      <c r="CN55" s="377">
        <v>10.199999999999999</v>
      </c>
      <c r="CO55" s="377"/>
      <c r="CP55" s="377"/>
      <c r="CQ55" s="377"/>
      <c r="CR55" s="377"/>
      <c r="CS55" s="377"/>
      <c r="CT55" s="377"/>
      <c r="CU55" s="377"/>
      <c r="CV55" s="377">
        <v>10.5</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577</v>
      </c>
      <c r="BC57" s="380"/>
      <c r="BD57" s="380"/>
      <c r="BE57" s="380"/>
      <c r="BF57" s="380"/>
      <c r="BG57" s="380"/>
      <c r="BH57" s="380"/>
      <c r="BI57" s="380"/>
      <c r="BJ57" s="380"/>
      <c r="BK57" s="380"/>
      <c r="BL57" s="380"/>
      <c r="BM57" s="380"/>
      <c r="BN57" s="380"/>
      <c r="BO57" s="380"/>
      <c r="BP57" s="377">
        <v>58.9</v>
      </c>
      <c r="BQ57" s="377"/>
      <c r="BR57" s="377"/>
      <c r="BS57" s="377"/>
      <c r="BT57" s="377"/>
      <c r="BU57" s="377"/>
      <c r="BV57" s="377"/>
      <c r="BW57" s="377"/>
      <c r="BX57" s="377">
        <v>62.5</v>
      </c>
      <c r="BY57" s="377"/>
      <c r="BZ57" s="377"/>
      <c r="CA57" s="377"/>
      <c r="CB57" s="377"/>
      <c r="CC57" s="377"/>
      <c r="CD57" s="377"/>
      <c r="CE57" s="377"/>
      <c r="CF57" s="377">
        <v>64.3</v>
      </c>
      <c r="CG57" s="377"/>
      <c r="CH57" s="377"/>
      <c r="CI57" s="377"/>
      <c r="CJ57" s="377"/>
      <c r="CK57" s="377"/>
      <c r="CL57" s="377"/>
      <c r="CM57" s="377"/>
      <c r="CN57" s="377">
        <v>64.7</v>
      </c>
      <c r="CO57" s="377"/>
      <c r="CP57" s="377"/>
      <c r="CQ57" s="377"/>
      <c r="CR57" s="377"/>
      <c r="CS57" s="377"/>
      <c r="CT57" s="377"/>
      <c r="CU57" s="377"/>
      <c r="CV57" s="377">
        <v>65.7</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579</v>
      </c>
    </row>
    <row r="64" spans="1:109" x14ac:dyDescent="0.15">
      <c r="B64" s="247"/>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580</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574</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527</v>
      </c>
      <c r="BQ72" s="382"/>
      <c r="BR72" s="382"/>
      <c r="BS72" s="382"/>
      <c r="BT72" s="382"/>
      <c r="BU72" s="382"/>
      <c r="BV72" s="382"/>
      <c r="BW72" s="382"/>
      <c r="BX72" s="382" t="s">
        <v>528</v>
      </c>
      <c r="BY72" s="382"/>
      <c r="BZ72" s="382"/>
      <c r="CA72" s="382"/>
      <c r="CB72" s="382"/>
      <c r="CC72" s="382"/>
      <c r="CD72" s="382"/>
      <c r="CE72" s="382"/>
      <c r="CF72" s="382" t="s">
        <v>529</v>
      </c>
      <c r="CG72" s="382"/>
      <c r="CH72" s="382"/>
      <c r="CI72" s="382"/>
      <c r="CJ72" s="382"/>
      <c r="CK72" s="382"/>
      <c r="CL72" s="382"/>
      <c r="CM72" s="382"/>
      <c r="CN72" s="382" t="s">
        <v>530</v>
      </c>
      <c r="CO72" s="382"/>
      <c r="CP72" s="382"/>
      <c r="CQ72" s="382"/>
      <c r="CR72" s="382"/>
      <c r="CS72" s="382"/>
      <c r="CT72" s="382"/>
      <c r="CU72" s="382"/>
      <c r="CV72" s="382" t="s">
        <v>531</v>
      </c>
      <c r="CW72" s="382"/>
      <c r="CX72" s="382"/>
      <c r="CY72" s="382"/>
      <c r="CZ72" s="382"/>
      <c r="DA72" s="382"/>
      <c r="DB72" s="382"/>
      <c r="DC72" s="382"/>
    </row>
    <row r="73" spans="2:107" x14ac:dyDescent="0.15">
      <c r="B73" s="247"/>
      <c r="G73" s="385"/>
      <c r="H73" s="385"/>
      <c r="I73" s="385"/>
      <c r="J73" s="385"/>
      <c r="K73" s="381"/>
      <c r="L73" s="381"/>
      <c r="M73" s="381"/>
      <c r="N73" s="381"/>
      <c r="AM73" s="359"/>
      <c r="AN73" s="380" t="s">
        <v>575</v>
      </c>
      <c r="AO73" s="380"/>
      <c r="AP73" s="380"/>
      <c r="AQ73" s="380"/>
      <c r="AR73" s="380"/>
      <c r="AS73" s="380"/>
      <c r="AT73" s="380"/>
      <c r="AU73" s="380"/>
      <c r="AV73" s="380"/>
      <c r="AW73" s="380"/>
      <c r="AX73" s="380"/>
      <c r="AY73" s="380"/>
      <c r="AZ73" s="380"/>
      <c r="BA73" s="380"/>
      <c r="BB73" s="380" t="s">
        <v>576</v>
      </c>
      <c r="BC73" s="380"/>
      <c r="BD73" s="380"/>
      <c r="BE73" s="380"/>
      <c r="BF73" s="380"/>
      <c r="BG73" s="380"/>
      <c r="BH73" s="380"/>
      <c r="BI73" s="380"/>
      <c r="BJ73" s="380"/>
      <c r="BK73" s="380"/>
      <c r="BL73" s="380"/>
      <c r="BM73" s="380"/>
      <c r="BN73" s="380"/>
      <c r="BO73" s="380"/>
      <c r="BP73" s="377">
        <v>28.4</v>
      </c>
      <c r="BQ73" s="377"/>
      <c r="BR73" s="377"/>
      <c r="BS73" s="377"/>
      <c r="BT73" s="377"/>
      <c r="BU73" s="377"/>
      <c r="BV73" s="377"/>
      <c r="BW73" s="377"/>
      <c r="BX73" s="377">
        <v>0.6</v>
      </c>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581</v>
      </c>
      <c r="BC75" s="380"/>
      <c r="BD75" s="380"/>
      <c r="BE75" s="380"/>
      <c r="BF75" s="380"/>
      <c r="BG75" s="380"/>
      <c r="BH75" s="380"/>
      <c r="BI75" s="380"/>
      <c r="BJ75" s="380"/>
      <c r="BK75" s="380"/>
      <c r="BL75" s="380"/>
      <c r="BM75" s="380"/>
      <c r="BN75" s="380"/>
      <c r="BO75" s="380"/>
      <c r="BP75" s="377">
        <v>10.4</v>
      </c>
      <c r="BQ75" s="377"/>
      <c r="BR75" s="377"/>
      <c r="BS75" s="377"/>
      <c r="BT75" s="377"/>
      <c r="BU75" s="377"/>
      <c r="BV75" s="377"/>
      <c r="BW75" s="377"/>
      <c r="BX75" s="377">
        <v>8.5</v>
      </c>
      <c r="BY75" s="377"/>
      <c r="BZ75" s="377"/>
      <c r="CA75" s="377"/>
      <c r="CB75" s="377"/>
      <c r="CC75" s="377"/>
      <c r="CD75" s="377"/>
      <c r="CE75" s="377"/>
      <c r="CF75" s="377">
        <v>6.6</v>
      </c>
      <c r="CG75" s="377"/>
      <c r="CH75" s="377"/>
      <c r="CI75" s="377"/>
      <c r="CJ75" s="377"/>
      <c r="CK75" s="377"/>
      <c r="CL75" s="377"/>
      <c r="CM75" s="377"/>
      <c r="CN75" s="377">
        <v>4.5</v>
      </c>
      <c r="CO75" s="377"/>
      <c r="CP75" s="377"/>
      <c r="CQ75" s="377"/>
      <c r="CR75" s="377"/>
      <c r="CS75" s="377"/>
      <c r="CT75" s="377"/>
      <c r="CU75" s="377"/>
      <c r="CV75" s="377">
        <v>3.5</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578</v>
      </c>
      <c r="AO77" s="382"/>
      <c r="AP77" s="382"/>
      <c r="AQ77" s="382"/>
      <c r="AR77" s="382"/>
      <c r="AS77" s="382"/>
      <c r="AT77" s="382"/>
      <c r="AU77" s="382"/>
      <c r="AV77" s="382"/>
      <c r="AW77" s="382"/>
      <c r="AX77" s="382"/>
      <c r="AY77" s="382"/>
      <c r="AZ77" s="382"/>
      <c r="BA77" s="382"/>
      <c r="BB77" s="380" t="s">
        <v>576</v>
      </c>
      <c r="BC77" s="380"/>
      <c r="BD77" s="380"/>
      <c r="BE77" s="380"/>
      <c r="BF77" s="380"/>
      <c r="BG77" s="380"/>
      <c r="BH77" s="380"/>
      <c r="BI77" s="380"/>
      <c r="BJ77" s="380"/>
      <c r="BK77" s="380"/>
      <c r="BL77" s="380"/>
      <c r="BM77" s="380"/>
      <c r="BN77" s="380"/>
      <c r="BO77" s="380"/>
      <c r="BP77" s="377">
        <v>14.5</v>
      </c>
      <c r="BQ77" s="377"/>
      <c r="BR77" s="377"/>
      <c r="BS77" s="377"/>
      <c r="BT77" s="377"/>
      <c r="BU77" s="377"/>
      <c r="BV77" s="377"/>
      <c r="BW77" s="377"/>
      <c r="BX77" s="377">
        <v>25.2</v>
      </c>
      <c r="BY77" s="377"/>
      <c r="BZ77" s="377"/>
      <c r="CA77" s="377"/>
      <c r="CB77" s="377"/>
      <c r="CC77" s="377"/>
      <c r="CD77" s="377"/>
      <c r="CE77" s="377"/>
      <c r="CF77" s="377">
        <v>15.7</v>
      </c>
      <c r="CG77" s="377"/>
      <c r="CH77" s="377"/>
      <c r="CI77" s="377"/>
      <c r="CJ77" s="377"/>
      <c r="CK77" s="377"/>
      <c r="CL77" s="377"/>
      <c r="CM77" s="377"/>
      <c r="CN77" s="377">
        <v>10.199999999999999</v>
      </c>
      <c r="CO77" s="377"/>
      <c r="CP77" s="377"/>
      <c r="CQ77" s="377"/>
      <c r="CR77" s="377"/>
      <c r="CS77" s="377"/>
      <c r="CT77" s="377"/>
      <c r="CU77" s="377"/>
      <c r="CV77" s="377">
        <v>10.5</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581</v>
      </c>
      <c r="BC79" s="380"/>
      <c r="BD79" s="380"/>
      <c r="BE79" s="380"/>
      <c r="BF79" s="380"/>
      <c r="BG79" s="380"/>
      <c r="BH79" s="380"/>
      <c r="BI79" s="380"/>
      <c r="BJ79" s="380"/>
      <c r="BK79" s="380"/>
      <c r="BL79" s="380"/>
      <c r="BM79" s="380"/>
      <c r="BN79" s="380"/>
      <c r="BO79" s="380"/>
      <c r="BP79" s="377">
        <v>8.4</v>
      </c>
      <c r="BQ79" s="377"/>
      <c r="BR79" s="377"/>
      <c r="BS79" s="377"/>
      <c r="BT79" s="377"/>
      <c r="BU79" s="377"/>
      <c r="BV79" s="377"/>
      <c r="BW79" s="377"/>
      <c r="BX79" s="377">
        <v>8.9</v>
      </c>
      <c r="BY79" s="377"/>
      <c r="BZ79" s="377"/>
      <c r="CA79" s="377"/>
      <c r="CB79" s="377"/>
      <c r="CC79" s="377"/>
      <c r="CD79" s="377"/>
      <c r="CE79" s="377"/>
      <c r="CF79" s="377">
        <v>8.9</v>
      </c>
      <c r="CG79" s="377"/>
      <c r="CH79" s="377"/>
      <c r="CI79" s="377"/>
      <c r="CJ79" s="377"/>
      <c r="CK79" s="377"/>
      <c r="CL79" s="377"/>
      <c r="CM79" s="377"/>
      <c r="CN79" s="377">
        <v>9</v>
      </c>
      <c r="CO79" s="377"/>
      <c r="CP79" s="377"/>
      <c r="CQ79" s="377"/>
      <c r="CR79" s="377"/>
      <c r="CS79" s="377"/>
      <c r="CT79" s="377"/>
      <c r="CU79" s="377"/>
      <c r="CV79" s="377">
        <v>8.9</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bOFIoa7amxxMzWJQmm9iVKUn/UglA8W1X2g8L+EFU7kluGicpbn7WOQl2n+DGvhR5uYVCpv/HffotJD//RMFQQ==" saltValue="k6sPwHPGOyjMWuNUcILvA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3CC7E-B219-4E5E-9729-8BAD46E19AED}">
  <sheetPr>
    <pageSetUpPr fitToPage="1"/>
  </sheetPr>
  <dimension ref="A1:DR125"/>
  <sheetViews>
    <sheetView showGridLines="0" topLeftCell="A81" zoomScale="70" zoomScaleNormal="70" zoomScaleSheetLayoutView="70" workbookViewId="0">
      <selection activeCell="BY11" sqref="BY1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gpcrCzI8sQFq/wCyjERLeq4hN8KeYw9JDIVFh0y+il7l12kO9D1hIlTsu0JUgMcum/QnXURIUIgdqFJeTLo8eA==" saltValue="IbhQ+6AOVnsiurnv21OY0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7D82F-0E72-4FDB-9CC3-8938E818FB4E}">
  <sheetPr>
    <pageSetUpPr fitToPage="1"/>
  </sheetPr>
  <dimension ref="A1:DR125"/>
  <sheetViews>
    <sheetView showGridLines="0" topLeftCell="A90" zoomScale="70" zoomScaleNormal="70" zoomScaleSheetLayoutView="55" workbookViewId="0">
      <selection activeCell="BY11" sqref="BY11"/>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rCfy8WBxh9YKK2+poT58k6Dd4iOHeIDi+DImde/UGXoGRByZNzMrIeGVgtS14aD7IQ+kzV/+rF6wcsNAZA7DLg==" saltValue="l7nRzh5h1yL7OBGZBkig0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131240</v>
      </c>
      <c r="E3" s="142"/>
      <c r="F3" s="143">
        <v>128523</v>
      </c>
      <c r="G3" s="144"/>
      <c r="H3" s="145"/>
    </row>
    <row r="4" spans="1:8" x14ac:dyDescent="0.15">
      <c r="A4" s="146"/>
      <c r="B4" s="147"/>
      <c r="C4" s="148"/>
      <c r="D4" s="149">
        <v>59658</v>
      </c>
      <c r="E4" s="150"/>
      <c r="F4" s="151">
        <v>56792</v>
      </c>
      <c r="G4" s="152"/>
      <c r="H4" s="153"/>
    </row>
    <row r="5" spans="1:8" x14ac:dyDescent="0.15">
      <c r="A5" s="134" t="s">
        <v>521</v>
      </c>
      <c r="B5" s="139"/>
      <c r="C5" s="140"/>
      <c r="D5" s="141">
        <v>46516</v>
      </c>
      <c r="E5" s="142"/>
      <c r="F5" s="143">
        <v>96469</v>
      </c>
      <c r="G5" s="144"/>
      <c r="H5" s="145"/>
    </row>
    <row r="6" spans="1:8" x14ac:dyDescent="0.15">
      <c r="A6" s="146"/>
      <c r="B6" s="147"/>
      <c r="C6" s="148"/>
      <c r="D6" s="149">
        <v>18072</v>
      </c>
      <c r="E6" s="150"/>
      <c r="F6" s="151">
        <v>49775</v>
      </c>
      <c r="G6" s="152"/>
      <c r="H6" s="153"/>
    </row>
    <row r="7" spans="1:8" x14ac:dyDescent="0.15">
      <c r="A7" s="134" t="s">
        <v>522</v>
      </c>
      <c r="B7" s="139"/>
      <c r="C7" s="140"/>
      <c r="D7" s="141">
        <v>46941</v>
      </c>
      <c r="E7" s="142"/>
      <c r="F7" s="143">
        <v>85743</v>
      </c>
      <c r="G7" s="144"/>
      <c r="H7" s="145"/>
    </row>
    <row r="8" spans="1:8" x14ac:dyDescent="0.15">
      <c r="A8" s="146"/>
      <c r="B8" s="147"/>
      <c r="C8" s="148"/>
      <c r="D8" s="149">
        <v>17545</v>
      </c>
      <c r="E8" s="150"/>
      <c r="F8" s="151">
        <v>45231</v>
      </c>
      <c r="G8" s="152"/>
      <c r="H8" s="153"/>
    </row>
    <row r="9" spans="1:8" x14ac:dyDescent="0.15">
      <c r="A9" s="134" t="s">
        <v>523</v>
      </c>
      <c r="B9" s="139"/>
      <c r="C9" s="140"/>
      <c r="D9" s="141">
        <v>55893</v>
      </c>
      <c r="E9" s="142"/>
      <c r="F9" s="143">
        <v>92509</v>
      </c>
      <c r="G9" s="144"/>
      <c r="H9" s="145"/>
    </row>
    <row r="10" spans="1:8" x14ac:dyDescent="0.15">
      <c r="A10" s="146"/>
      <c r="B10" s="147"/>
      <c r="C10" s="148"/>
      <c r="D10" s="149">
        <v>29607</v>
      </c>
      <c r="E10" s="150"/>
      <c r="F10" s="151">
        <v>52274</v>
      </c>
      <c r="G10" s="152"/>
      <c r="H10" s="153"/>
    </row>
    <row r="11" spans="1:8" x14ac:dyDescent="0.15">
      <c r="A11" s="134" t="s">
        <v>524</v>
      </c>
      <c r="B11" s="139"/>
      <c r="C11" s="140"/>
      <c r="D11" s="141">
        <v>64963</v>
      </c>
      <c r="E11" s="142"/>
      <c r="F11" s="143">
        <v>98544</v>
      </c>
      <c r="G11" s="144"/>
      <c r="H11" s="145"/>
    </row>
    <row r="12" spans="1:8" x14ac:dyDescent="0.15">
      <c r="A12" s="146"/>
      <c r="B12" s="147"/>
      <c r="C12" s="154"/>
      <c r="D12" s="149">
        <v>28519</v>
      </c>
      <c r="E12" s="150"/>
      <c r="F12" s="151">
        <v>55816</v>
      </c>
      <c r="G12" s="152"/>
      <c r="H12" s="153"/>
    </row>
    <row r="13" spans="1:8" x14ac:dyDescent="0.15">
      <c r="A13" s="134"/>
      <c r="B13" s="139"/>
      <c r="C13" s="140"/>
      <c r="D13" s="141">
        <v>69111</v>
      </c>
      <c r="E13" s="142"/>
      <c r="F13" s="143">
        <v>100358</v>
      </c>
      <c r="G13" s="155"/>
      <c r="H13" s="145"/>
    </row>
    <row r="14" spans="1:8" x14ac:dyDescent="0.15">
      <c r="A14" s="146"/>
      <c r="B14" s="147"/>
      <c r="C14" s="148"/>
      <c r="D14" s="149">
        <v>30680</v>
      </c>
      <c r="E14" s="150"/>
      <c r="F14" s="151">
        <v>51978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4.22</v>
      </c>
      <c r="C19" s="156">
        <f>ROUND(VALUE(SUBSTITUTE(実質収支比率等に係る経年分析!G$48,"▲","-")),2)</f>
        <v>5.17</v>
      </c>
      <c r="D19" s="156">
        <f>ROUND(VALUE(SUBSTITUTE(実質収支比率等に係る経年分析!H$48,"▲","-")),2)</f>
        <v>4.5599999999999996</v>
      </c>
      <c r="E19" s="156">
        <f>ROUND(VALUE(SUBSTITUTE(実質収支比率等に係る経年分析!I$48,"▲","-")),2)</f>
        <v>3.16</v>
      </c>
      <c r="F19" s="156">
        <f>ROUND(VALUE(SUBSTITUTE(実質収支比率等に係る経年分析!J$48,"▲","-")),2)</f>
        <v>4.09</v>
      </c>
    </row>
    <row r="20" spans="1:11" x14ac:dyDescent="0.15">
      <c r="A20" s="156" t="s">
        <v>53</v>
      </c>
      <c r="B20" s="156">
        <f>ROUND(VALUE(SUBSTITUTE(実質収支比率等に係る経年分析!F$47,"▲","-")),2)</f>
        <v>19.96</v>
      </c>
      <c r="C20" s="156">
        <f>ROUND(VALUE(SUBSTITUTE(実質収支比率等に係る経年分析!G$47,"▲","-")),2)</f>
        <v>20.98</v>
      </c>
      <c r="D20" s="156">
        <f>ROUND(VALUE(SUBSTITUTE(実質収支比率等に係る経年分析!H$47,"▲","-")),2)</f>
        <v>24.55</v>
      </c>
      <c r="E20" s="156">
        <f>ROUND(VALUE(SUBSTITUTE(実質収支比率等に係る経年分析!I$47,"▲","-")),2)</f>
        <v>27</v>
      </c>
      <c r="F20" s="156">
        <f>ROUND(VALUE(SUBSTITUTE(実質収支比率等に係る経年分析!J$47,"▲","-")),2)</f>
        <v>28.33</v>
      </c>
    </row>
    <row r="21" spans="1:11" x14ac:dyDescent="0.15">
      <c r="A21" s="156" t="s">
        <v>54</v>
      </c>
      <c r="B21" s="156">
        <f>IF(ISNUMBER(VALUE(SUBSTITUTE(実質収支比率等に係る経年分析!F$49,"▲","-"))),ROUND(VALUE(SUBSTITUTE(実質収支比率等に係る経年分析!F$49,"▲","-")),2),NA())</f>
        <v>18.84</v>
      </c>
      <c r="C21" s="156">
        <f>IF(ISNUMBER(VALUE(SUBSTITUTE(実質収支比率等に係る経年分析!G$49,"▲","-"))),ROUND(VALUE(SUBSTITUTE(実質収支比率等に係る経年分析!G$49,"▲","-")),2),NA())</f>
        <v>7.77</v>
      </c>
      <c r="D21" s="156">
        <f>IF(ISNUMBER(VALUE(SUBSTITUTE(実質収支比率等に係る経年分析!H$49,"▲","-"))),ROUND(VALUE(SUBSTITUTE(実質収支比率等に係る経年分析!H$49,"▲","-")),2),NA())</f>
        <v>9.59</v>
      </c>
      <c r="E21" s="156">
        <f>IF(ISNUMBER(VALUE(SUBSTITUTE(実質収支比率等に係る経年分析!I$49,"▲","-"))),ROUND(VALUE(SUBSTITUTE(実質収支比率等に係る経年分析!I$49,"▲","-")),2),NA())</f>
        <v>6.55</v>
      </c>
      <c r="F21" s="156">
        <f>IF(ISNUMBER(VALUE(SUBSTITUTE(実質収支比率等に係る経年分析!J$49,"▲","-"))),ROUND(VALUE(SUBSTITUTE(実質収支比率等に係る経年分析!J$49,"▲","-")),2),NA())</f>
        <v>2.62</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工業用水道事業会計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0.12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v>
      </c>
    </row>
    <row r="30" spans="1:11" x14ac:dyDescent="0.15">
      <c r="A30" s="157" t="str">
        <f>IF(連結実質赤字比率に係る赤字・黒字の構成分析!C$40="",NA(),連結実質赤字比率に係る赤字・黒字の構成分析!C$40)</f>
        <v>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15">
      <c r="A31" s="157" t="str">
        <f>IF(連結実質赤字比率に係る赤字・黒字の構成分析!C$39="",NA(),連結実質赤字比率に係る赤字・黒字の構成分析!C$39)</f>
        <v>ケーブルテレビ事業特別会計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0.19</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1.1299999999999999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1.1299999999999999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0.39</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1.1399999999999999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0.61</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5.0199999999999996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3.57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3.86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4.46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3.89</v>
      </c>
    </row>
    <row r="36" spans="1:16" x14ac:dyDescent="0.15">
      <c r="A36" s="157" t="str">
        <f>IF(連結実質赤字比率に係る赤字・黒字の構成分析!C$34="",NA(),連結実質赤字比率に係る赤字・黒字の構成分析!C$34)</f>
        <v>山香病院事業会計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15.68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18.86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21.32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21.8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2095</v>
      </c>
      <c r="E42" s="158"/>
      <c r="F42" s="158"/>
      <c r="G42" s="158">
        <f>'実質公債費比率（分子）の構造'!L$52</f>
        <v>2170</v>
      </c>
      <c r="H42" s="158"/>
      <c r="I42" s="158"/>
      <c r="J42" s="158">
        <f>'実質公債費比率（分子）の構造'!M$52</f>
        <v>2102</v>
      </c>
      <c r="K42" s="158"/>
      <c r="L42" s="158"/>
      <c r="M42" s="158">
        <f>'実質公債費比率（分子）の構造'!N$52</f>
        <v>2056</v>
      </c>
      <c r="N42" s="158"/>
      <c r="O42" s="158"/>
      <c r="P42" s="158">
        <f>'実質公債費比率（分子）の構造'!O$52</f>
        <v>1958</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130</v>
      </c>
      <c r="C45" s="158"/>
      <c r="D45" s="158"/>
      <c r="E45" s="158">
        <f>'実質公債費比率（分子）の構造'!L$49</f>
        <v>119</v>
      </c>
      <c r="F45" s="158"/>
      <c r="G45" s="158"/>
      <c r="H45" s="158">
        <f>'実質公債費比率（分子）の構造'!M$49</f>
        <v>140</v>
      </c>
      <c r="I45" s="158"/>
      <c r="J45" s="158"/>
      <c r="K45" s="158">
        <f>'実質公債費比率（分子）の構造'!N$49</f>
        <v>141</v>
      </c>
      <c r="L45" s="158"/>
      <c r="M45" s="158"/>
      <c r="N45" s="158">
        <f>'実質公債費比率（分子）の構造'!O$49</f>
        <v>115</v>
      </c>
      <c r="O45" s="158"/>
      <c r="P45" s="158"/>
    </row>
    <row r="46" spans="1:16" x14ac:dyDescent="0.15">
      <c r="A46" s="158" t="s">
        <v>64</v>
      </c>
      <c r="B46" s="158">
        <f>'実質公債費比率（分子）の構造'!K$48</f>
        <v>400</v>
      </c>
      <c r="C46" s="158"/>
      <c r="D46" s="158"/>
      <c r="E46" s="158">
        <f>'実質公債費比率（分子）の構造'!L$48</f>
        <v>391</v>
      </c>
      <c r="F46" s="158"/>
      <c r="G46" s="158"/>
      <c r="H46" s="158">
        <f>'実質公債費比率（分子）の構造'!M$48</f>
        <v>387</v>
      </c>
      <c r="I46" s="158"/>
      <c r="J46" s="158"/>
      <c r="K46" s="158">
        <f>'実質公債費比率（分子）の構造'!N$48</f>
        <v>363</v>
      </c>
      <c r="L46" s="158"/>
      <c r="M46" s="158"/>
      <c r="N46" s="158">
        <f>'実質公債費比率（分子）の構造'!O$48</f>
        <v>349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2343</v>
      </c>
      <c r="C49" s="158"/>
      <c r="D49" s="158"/>
      <c r="E49" s="158">
        <f>'実質公債費比率（分子）の構造'!L$45</f>
        <v>2159</v>
      </c>
      <c r="F49" s="158"/>
      <c r="G49" s="158"/>
      <c r="H49" s="158">
        <f>'実質公債費比率（分子）の構造'!M$45</f>
        <v>2002</v>
      </c>
      <c r="I49" s="158"/>
      <c r="J49" s="158"/>
      <c r="K49" s="158">
        <f>'実質公債費比率（分子）の構造'!N$45</f>
        <v>1801</v>
      </c>
      <c r="L49" s="158"/>
      <c r="M49" s="158"/>
      <c r="N49" s="158">
        <f>'実質公債費比率（分子）の構造'!O$45</f>
        <v>1726</v>
      </c>
      <c r="O49" s="158"/>
      <c r="P49" s="158"/>
    </row>
    <row r="50" spans="1:16" x14ac:dyDescent="0.15">
      <c r="A50" s="158" t="s">
        <v>67</v>
      </c>
      <c r="B50" s="158" t="e">
        <f>NA()</f>
        <v>#N/A</v>
      </c>
      <c r="C50" s="158">
        <f>IF(ISNUMBER('実質公債費比率（分子）の構造'!K$53),'実質公債費比率（分子）の構造'!K$53,NA())</f>
        <v>778</v>
      </c>
      <c r="D50" s="158" t="e">
        <f>NA()</f>
        <v>#N/A</v>
      </c>
      <c r="E50" s="158" t="e">
        <f>NA()</f>
        <v>#N/A</v>
      </c>
      <c r="F50" s="158">
        <f>IF(ISNUMBER('実質公債費比率（分子）の構造'!L$53),'実質公債費比率（分子）の構造'!L$53,NA())</f>
        <v>499</v>
      </c>
      <c r="G50" s="158" t="e">
        <f>NA()</f>
        <v>#N/A</v>
      </c>
      <c r="H50" s="158" t="e">
        <f>NA()</f>
        <v>#N/A</v>
      </c>
      <c r="I50" s="158">
        <f>IF(ISNUMBER('実質公債費比率（分子）の構造'!M$53),'実質公債費比率（分子）の構造'!M$53,NA())</f>
        <v>427</v>
      </c>
      <c r="J50" s="158" t="e">
        <f>NA()</f>
        <v>#N/A</v>
      </c>
      <c r="K50" s="158" t="e">
        <f>NA()</f>
        <v>#N/A</v>
      </c>
      <c r="L50" s="158">
        <f>IF(ISNUMBER('実質公債費比率（分子）の構造'!N$53),'実質公債費比率（分子）の構造'!N$53,NA())</f>
        <v>249</v>
      </c>
      <c r="M50" s="158" t="e">
        <f>NA()</f>
        <v>#N/A</v>
      </c>
      <c r="N50" s="158" t="e">
        <f>NA()</f>
        <v>#N/A</v>
      </c>
      <c r="O50" s="158">
        <f>IF(ISNUMBER('実質公債費比率（分子）の構造'!O$53),'実質公債費比率（分子）の構造'!O$53,NA())</f>
        <v>232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23890</v>
      </c>
      <c r="E56" s="157"/>
      <c r="F56" s="157"/>
      <c r="G56" s="157">
        <f>'将来負担比率（分子）の構造'!J$52</f>
        <v>22824</v>
      </c>
      <c r="H56" s="157"/>
      <c r="I56" s="157"/>
      <c r="J56" s="157">
        <f>'将来負担比率（分子）の構造'!K$52</f>
        <v>21472</v>
      </c>
      <c r="K56" s="157"/>
      <c r="L56" s="157"/>
      <c r="M56" s="157">
        <f>'将来負担比率（分子）の構造'!L$52</f>
        <v>20192</v>
      </c>
      <c r="N56" s="157"/>
      <c r="O56" s="157"/>
      <c r="P56" s="157">
        <f>'将来負担比率（分子）の構造'!M$52</f>
        <v>19505</v>
      </c>
    </row>
    <row r="57" spans="1:16" x14ac:dyDescent="0.15">
      <c r="A57" s="157" t="s">
        <v>42</v>
      </c>
      <c r="B57" s="157"/>
      <c r="C57" s="157"/>
      <c r="D57" s="157">
        <f>'将来負担比率（分子）の構造'!I$51</f>
        <v>3</v>
      </c>
      <c r="E57" s="157"/>
      <c r="F57" s="157"/>
      <c r="G57" s="157">
        <f>'将来負担比率（分子）の構造'!J$51</f>
        <v>2</v>
      </c>
      <c r="H57" s="157"/>
      <c r="I57" s="157"/>
      <c r="J57" s="157">
        <f>'将来負担比率（分子）の構造'!K$51</f>
        <v>1</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4798</v>
      </c>
      <c r="E58" s="157"/>
      <c r="F58" s="157"/>
      <c r="G58" s="157">
        <f>'将来負担比率（分子）の構造'!J$50</f>
        <v>6847</v>
      </c>
      <c r="H58" s="157"/>
      <c r="I58" s="157"/>
      <c r="J58" s="157">
        <f>'将来負担比率（分子）の構造'!K$50</f>
        <v>6811</v>
      </c>
      <c r="K58" s="157"/>
      <c r="L58" s="157"/>
      <c r="M58" s="157">
        <f>'将来負担比率（分子）の構造'!L$50</f>
        <v>6971</v>
      </c>
      <c r="N58" s="157"/>
      <c r="O58" s="157"/>
      <c r="P58" s="157">
        <f>'将来負担比率（分子）の構造'!M$50</f>
        <v>7504</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0</v>
      </c>
      <c r="C61" s="157"/>
      <c r="D61" s="157"/>
      <c r="E61" s="157">
        <f>'将来負担比率（分子）の構造'!J$46</f>
        <v>0</v>
      </c>
      <c r="F61" s="157"/>
      <c r="G61" s="157"/>
      <c r="H61" s="157">
        <f>'将来負担比率（分子）の構造'!K$46</f>
        <v>0</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2822</v>
      </c>
      <c r="C62" s="157"/>
      <c r="D62" s="157"/>
      <c r="E62" s="157">
        <f>'将来負担比率（分子）の構造'!J$45</f>
        <v>2832</v>
      </c>
      <c r="F62" s="157"/>
      <c r="G62" s="157"/>
      <c r="H62" s="157">
        <f>'将来負担比率（分子）の構造'!K$45</f>
        <v>2800</v>
      </c>
      <c r="I62" s="157"/>
      <c r="J62" s="157"/>
      <c r="K62" s="157">
        <f>'将来負担比率（分子）の構造'!L$45</f>
        <v>2844</v>
      </c>
      <c r="L62" s="157"/>
      <c r="M62" s="157"/>
      <c r="N62" s="157">
        <f>'将来負担比率（分子）の構造'!M$45</f>
        <v>2916</v>
      </c>
      <c r="O62" s="157"/>
      <c r="P62" s="157"/>
    </row>
    <row r="63" spans="1:16" x14ac:dyDescent="0.15">
      <c r="A63" s="157" t="s">
        <v>34</v>
      </c>
      <c r="B63" s="157">
        <f>'将来負担比率（分子）の構造'!I$44</f>
        <v>1036</v>
      </c>
      <c r="C63" s="157"/>
      <c r="D63" s="157"/>
      <c r="E63" s="157">
        <f>'将来負担比率（分子）の構造'!J$44</f>
        <v>1277</v>
      </c>
      <c r="F63" s="157"/>
      <c r="G63" s="157"/>
      <c r="H63" s="157">
        <f>'将来負担比率（分子）の構造'!K$44</f>
        <v>1171</v>
      </c>
      <c r="I63" s="157"/>
      <c r="J63" s="157"/>
      <c r="K63" s="157">
        <f>'将来負担比率（分子）の構造'!L$44</f>
        <v>892</v>
      </c>
      <c r="L63" s="157"/>
      <c r="M63" s="157"/>
      <c r="N63" s="157">
        <f>'将来負担比率（分子）の構造'!M$44</f>
        <v>1104</v>
      </c>
      <c r="O63" s="157"/>
      <c r="P63" s="157"/>
    </row>
    <row r="64" spans="1:16" x14ac:dyDescent="0.15">
      <c r="A64" s="157" t="s">
        <v>33</v>
      </c>
      <c r="B64" s="157">
        <f>'将来負担比率（分子）の構造'!I$43</f>
        <v>4529</v>
      </c>
      <c r="C64" s="157"/>
      <c r="D64" s="157"/>
      <c r="E64" s="157">
        <f>'将来負担比率（分子）の構造'!J$43</f>
        <v>4116</v>
      </c>
      <c r="F64" s="157"/>
      <c r="G64" s="157"/>
      <c r="H64" s="157">
        <f>'将来負担比率（分子）の構造'!K$43</f>
        <v>3780</v>
      </c>
      <c r="I64" s="157"/>
      <c r="J64" s="157"/>
      <c r="K64" s="157">
        <f>'将来負担比率（分子）の構造'!L$43</f>
        <v>3504</v>
      </c>
      <c r="L64" s="157"/>
      <c r="M64" s="157"/>
      <c r="N64" s="157">
        <f>'将来負担比率（分子）の構造'!M$43</f>
        <v>3814</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22714</v>
      </c>
      <c r="C66" s="157"/>
      <c r="D66" s="157"/>
      <c r="E66" s="157">
        <f>'将来負担比率（分子）の構造'!J$41</f>
        <v>21509</v>
      </c>
      <c r="F66" s="157"/>
      <c r="G66" s="157"/>
      <c r="H66" s="157">
        <f>'将来負担比率（分子）の構造'!K$41</f>
        <v>19568</v>
      </c>
      <c r="I66" s="157"/>
      <c r="J66" s="157"/>
      <c r="K66" s="157">
        <f>'将来負担比率（分子）の構造'!L$41</f>
        <v>17997</v>
      </c>
      <c r="L66" s="157"/>
      <c r="M66" s="157"/>
      <c r="N66" s="157">
        <f>'将来負担比率（分子）の構造'!M$41</f>
        <v>17453</v>
      </c>
      <c r="O66" s="157"/>
      <c r="P66" s="157"/>
    </row>
    <row r="67" spans="1:16" x14ac:dyDescent="0.15">
      <c r="A67" s="157" t="s">
        <v>71</v>
      </c>
      <c r="B67" s="157" t="e">
        <f>NA()</f>
        <v>#N/A</v>
      </c>
      <c r="C67" s="157">
        <f>IF(ISNUMBER('将来負担比率（分子）の構造'!I$53), IF('将来負担比率（分子）の構造'!I$53 &lt; 0, 0, '将来負担比率（分子）の構造'!I$53), NA())</f>
        <v>2410</v>
      </c>
      <c r="D67" s="157" t="e">
        <f>NA()</f>
        <v>#N/A</v>
      </c>
      <c r="E67" s="157" t="e">
        <f>NA()</f>
        <v>#N/A</v>
      </c>
      <c r="F67" s="157">
        <f>IF(ISNUMBER('将来負担比率（分子）の構造'!J$53), IF('将来負担比率（分子）の構造'!J$53 &lt; 0, 0, '将来負担比率（分子）の構造'!J$53), NA())</f>
        <v>62</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2598</v>
      </c>
      <c r="C72" s="161">
        <f>基金残高に係る経年分析!G55</f>
        <v>2860</v>
      </c>
      <c r="D72" s="161">
        <f>基金残高に係る経年分析!H55</f>
        <v>3038</v>
      </c>
    </row>
    <row r="73" spans="1:16" x14ac:dyDescent="0.15">
      <c r="A73" s="160" t="s">
        <v>74</v>
      </c>
      <c r="B73" s="161">
        <f>基金残高に係る経年分析!F56</f>
        <v>173</v>
      </c>
      <c r="C73" s="161">
        <f>基金残高に係る経年分析!G56</f>
        <v>170</v>
      </c>
      <c r="D73" s="161">
        <f>基金残高に係る経年分析!H56</f>
        <v>392</v>
      </c>
    </row>
    <row r="74" spans="1:16" x14ac:dyDescent="0.15">
      <c r="A74" s="160" t="s">
        <v>75</v>
      </c>
      <c r="B74" s="161">
        <f>基金残高に係る経年分析!F57</f>
        <v>4558</v>
      </c>
      <c r="C74" s="161">
        <f>基金残高に係る経年分析!G57</f>
        <v>4370</v>
      </c>
      <c r="D74" s="161">
        <f>基金残高に係る経年分析!H57</f>
        <v>4494</v>
      </c>
    </row>
  </sheetData>
  <sheetProtection algorithmName="SHA-512" hashValue="zudzDhXyh/vnvu9Pt4pudZNsq9tDb+c5yq88U6OVi/QYJ1ODb5Y/PdJGnAtK5OwlDq9XvDy0kQGgS7tPWVdAGw==" saltValue="EhH/kaUNVc3c7NisP7uPN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2026-03-16T06:03:19Z</cp:lastPrinted>
  <dcterms:created xsi:type="dcterms:W3CDTF">2026-02-23T09:42:54Z</dcterms:created>
  <dcterms:modified xsi:type="dcterms:W3CDTF">2026-09-29T00:52:08Z</dcterms:modified>
  <cp:category/>
</cp:coreProperties>
</file>