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E133F7F8-2F1D-4A92-8C75-E6194B81F7E7}" xr6:coauthVersionLast="47" xr6:coauthVersionMax="47" xr10:uidLastSave="{00000000-0000-0000-0000-000000000000}"/>
  <bookViews>
    <workbookView xWindow="3165" yWindow="660" windowWidth="21600" windowHeight="11295"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U37" i="10"/>
  <c r="C37" i="10"/>
  <c r="BE36" i="10"/>
  <c r="AM36" i="10"/>
  <c r="C36" i="10"/>
  <c r="BE35" i="10"/>
  <c r="C35" i="10"/>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s="1"/>
  <c r="BW35" i="10" s="1"/>
  <c r="BW36" i="10" s="1"/>
  <c r="BW37" i="10" s="1"/>
  <c r="BW38" i="10" s="1"/>
  <c r="BW39" i="10" s="1"/>
  <c r="CO34" i="10" l="1"/>
  <c r="CO35" i="10" s="1"/>
  <c r="CO36" i="10" s="1"/>
  <c r="CO37" i="10" s="1"/>
  <c r="CO38" i="10" s="1"/>
</calcChain>
</file>

<file path=xl/sharedStrings.xml><?xml version="1.0" encoding="utf-8"?>
<sst xmlns="http://schemas.openxmlformats.org/spreadsheetml/2006/main" count="1136" uniqueCount="576">
  <si>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</si>
  <si>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</si>
  <si>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</si>
  <si>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</si>
  <si>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</si>
  <si>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</si>
  <si>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</si>
  <si>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</si>
  <si>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</si>
  <si>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</si>
  <si>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</si>
  <si>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</si>
  <si>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</si>
  <si>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</si>
  <si>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</si>
  <si>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</si>
  <si>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</si>
  <si>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</si>
  <si>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</si>
  <si>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</si>
  <si>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</si>
  <si>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</si>
  <si>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</si>
  <si>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</si>
  <si>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</si>
  <si>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</si>
  <si>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</si>
  <si>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</si>
  <si>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</si>
  <si>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</si>
  <si>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</si>
  <si>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</si>
  <si>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</si>
  <si>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</si>
  <si>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</si>
  <si>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</si>
  <si>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</si>
  <si>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</si>
  <si>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</si>
  <si>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</si>
  <si>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</si>
  <si>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</si>
  <si>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</si>
  <si>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</si>
  <si>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</si>
  <si>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</si>
  <si>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</si>
  <si>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</si>
  <si>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</si>
  <si>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</si>
  <si>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</si>
  <si>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</si>
  <si>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</si>
  <si>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</si>
  <si>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</si>
  <si>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</si>
  <si>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</si>
  <si>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</si>
  <si>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</si>
  <si>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</si>
  <si>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</si>
  <si>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</si>
  <si>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</si>
  <si>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</si>
  <si>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</si>
  <si>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</si>
  <si>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</si>
  <si>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</si>
  <si>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</si>
  <si>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</si>
  <si>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</si>
  <si>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</si>
  <si>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</si>
  <si>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</si>
  <si>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</si>
  <si>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</si>
  <si>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</si>
  <si>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</si>
  <si>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</si>
  <si>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</si>
  <si>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</si>
  <si>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</si>
  <si>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</si>
  <si>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</si>
  <si>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</si>
  <si>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</si>
  <si>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</si>
  <si>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</si>
  <si>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</si>
  <si>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</si>
  <si>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</si>
  <si>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</si>
  <si>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</si>
  <si>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</si>
  <si>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宇佐市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</si>
  <si>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</si>
  <si>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</si>
  <si>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</si>
  <si>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</si>
  <si>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</si>
  <si>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</si>
  <si>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</si>
  <si>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</si>
  <si>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</si>
  <si>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</si>
  <si>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</si>
  <si>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</si>
  <si>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</si>
  <si>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</si>
  <si>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</si>
  <si>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</si>
  <si>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</si>
  <si>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</si>
  <si>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</si>
  <si>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</si>
  <si>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</si>
  <si>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</si>
  <si>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</si>
  <si>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</si>
  <si>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</si>
  <si>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</si>
  <si>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</si>
  <si>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</si>
  <si>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</si>
  <si>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</si>
  <si>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</si>
  <si>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</si>
  <si>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</si>
  <si>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</si>
  <si>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</si>
  <si>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</si>
  <si>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</si>
  <si>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</si>
  <si>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</si>
  <si>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</si>
  <si>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</si>
  <si>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</si>
  <si>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</si>
  <si>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</si>
  <si>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</si>
  <si>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</si>
  <si>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</si>
  <si>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</si>
  <si>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</si>
  <si>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</si>
  <si>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</si>
  <si>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</si>
  <si>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</si>
  <si>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</si>
  <si>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</si>
  <si>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</si>
  <si>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</si>
  <si>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</si>
  <si>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</si>
  <si>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</si>
  <si>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</si>
  <si>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</si>
  <si>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</si>
  <si>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</si>
  <si>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</si>
  <si>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</si>
  <si>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</si>
  <si>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</si>
  <si>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</si>
  <si>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</si>
  <si>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</si>
  <si>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</si>
  <si>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</si>
  <si>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</si>
  <si>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</si>
  <si>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</si>
  <si>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</si>
  <si>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</si>
  <si>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</si>
  <si>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</si>
  <si>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</si>
  <si>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</si>
  <si>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</si>
  <si>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</si>
  <si>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</si>
  <si>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</si>
  <si>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</si>
  <si>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</si>
  <si>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</si>
  <si>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</si>
  <si>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</si>
  <si>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</si>
  <si>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</si>
  <si>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</si>
  <si>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</si>
  <si>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</si>
  <si>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</si>
  <si>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</si>
  <si>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</si>
  <si>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</si>
  <si>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</si>
  <si>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</si>
  <si>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</si>
  <si>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</si>
  <si>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</si>
  <si>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</si>
  <si>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</si>
  <si>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</si>
  <si>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大分県宇佐市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</si>
  <si>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</si>
  <si>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</si>
  <si>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</si>
  <si>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</si>
  <si>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</si>
  <si>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</si>
  <si>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</si>
  <si>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</si>
  <si>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</si>
  <si>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</si>
  <si>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</si>
  <si>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</si>
  <si>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</si>
  <si>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</si>
  <si>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</si>
  <si>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</si>
  <si>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</si>
  <si>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</si>
  <si>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</si>
  <si>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</si>
  <si>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</si>
  <si>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</si>
  <si>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</si>
  <si>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</si>
  <si>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</si>
  <si>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</si>
  <si>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</si>
  <si>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</si>
  <si>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</si>
  <si>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</si>
  <si>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</si>
  <si>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</si>
  <si>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</si>
  <si>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</si>
  <si>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</si>
  <si>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</si>
  <si>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</si>
  <si>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</si>
  <si>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</si>
  <si>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</si>
  <si>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</si>
  <si>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</si>
  <si>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</si>
  <si>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</si>
  <si>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</si>
  <si>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</si>
  <si>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</si>
  <si>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</si>
  <si>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</si>
  <si>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</si>
  <si>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</si>
  <si>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</si>
  <si>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</si>
  <si>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</si>
  <si>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</si>
  <si>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</si>
  <si>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</si>
  <si>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</si>
  <si>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</si>
  <si>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</si>
  <si>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</si>
  <si>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</si>
  <si>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</si>
  <si>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</si>
  <si>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</si>
  <si>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</si>
  <si>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</si>
  <si>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</si>
  <si>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</si>
  <si>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</si>
  <si>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</si>
  <si>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</si>
  <si>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</si>
  <si>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</si>
  <si>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</si>
  <si>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</si>
  <si>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</si>
  <si>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</si>
  <si>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</si>
  <si>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</si>
  <si>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</si>
  <si>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</si>
  <si>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</si>
  <si>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</si>
  <si>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</si>
  <si>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</si>
  <si>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</si>
  <si>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</si>
  <si>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</si>
  <si>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</si>
  <si>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</si>
  <si>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</si>
  <si>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</si>
  <si>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</si>
  <si>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</si>
  <si>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</si>
  <si>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</si>
  <si>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</si>
  <si>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</si>
  <si>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</si>
  <si>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</si>
  <si>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</si>
  <si>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</si>
  <si>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</si>
  <si>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</si>
  <si>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</si>
  <si>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</si>
  <si>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</si>
  <si>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</si>
  <si>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</si>
  <si>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</si>
  <si>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</si>
  <si>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</si>
  <si>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</si>
  <si>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</si>
  <si>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</si>
  <si>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</si>
  <si>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</si>
  <si>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</si>
  <si>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</si>
  <si>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</si>
  <si>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</si>
  <si>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</si>
  <si>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</si>
  <si>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</si>
  <si>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</si>
  <si>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</si>
  <si>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</si>
  <si>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</si>
  <si>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</si>
  <si>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</si>
  <si>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</si>
  <si>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</si>
  <si>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</si>
  <si>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</si>
  <si>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</si>
  <si>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</si>
  <si>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</si>
  <si>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</si>
  <si>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</si>
  <si>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</si>
  <si>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</si>
  <si>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</si>
  <si>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</si>
  <si>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</si>
  <si>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</si>
  <si>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</si>
  <si>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</si>
  <si>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</si>
  <si>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</si>
  <si>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大分県宇佐市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</si>
  <si>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</si>
  <si>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</si>
  <si>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</si>
  <si>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</si>
  <si>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</si>
  <si>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</si>
  <si>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</si>
  <si>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</si>
  <si>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</si>
  <si>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</si>
  <si>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</si>
  <si>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</si>
  <si>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</si>
  <si>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</si>
  <si>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</si>
  <si>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</si>
  <si>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</si>
  <si>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</si>
  <si>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</si>
  <si>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</si>
  <si>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</si>
  <si>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</si>
  <si>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</si>
  <si>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</si>
  <si>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</si>
  <si>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</si>
  <si>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</si>
  <si>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</si>
  <si>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</si>
  <si>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</si>
  <si>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</si>
  <si>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</si>
  <si>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</si>
  <si>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</si>
  <si>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</si>
  <si>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</si>
  <si>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</si>
  <si>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</si>
  <si>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</si>
  <si>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</si>
  <si>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</si>
  <si>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</si>
  <si>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</si>
  <si>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</si>
  <si>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</si>
  <si>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</si>
  <si>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</si>
  <si>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</si>
  <si>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</si>
  <si>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</si>
  <si>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</si>
  <si>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</si>
  <si>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</si>
  <si>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</si>
  <si>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</si>
  <si>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</si>
  <si>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</si>
  <si>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</si>
  <si>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</si>
  <si>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</si>
  <si>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</si>
  <si>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</si>
  <si>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</si>
  <si>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</si>
  <si>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</si>
  <si>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</si>
  <si>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</si>
  <si>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</si>
  <si>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</si>
  <si>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</si>
  <si>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</si>
  <si>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</si>
  <si>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</si>
  <si>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</si>
  <si>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</si>
  <si>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</si>
  <si>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</si>
  <si>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</si>
  <si>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</si>
  <si>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</si>
  <si>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</si>
  <si>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</si>
  <si>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</si>
  <si>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</si>
  <si>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</si>
  <si>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</si>
  <si>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</si>
  <si>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</si>
  <si>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</si>
  <si>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</si>
  <si>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</si>
  <si>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</si>
  <si>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</si>
  <si>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</si>
  <si>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</si>
  <si>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</si>
  <si>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</si>
  <si>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</si>
  <si>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</si>
  <si>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</si>
  <si>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</si>
  <si>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</si>
  <si>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</si>
  <si>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</si>
  <si>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</si>
  <si>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</si>
  <si>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</si>
  <si>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</si>
  <si>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</si>
  <si>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</si>
  <si>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</si>
  <si>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</si>
  <si>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</si>
  <si>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</si>
  <si>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</si>
  <si>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</si>
  <si>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</si>
  <si>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</si>
  <si>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</si>
  <si>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</si>
  <si>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</si>
  <si>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</si>
  <si>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</si>
  <si>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</si>
  <si>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</si>
  <si>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</si>
  <si>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</si>
  <si>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</si>
  <si>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</si>
  <si>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</si>
  <si>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</si>
  <si>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</si>
  <si>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</si>
  <si>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</si>
  <si>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</si>
  <si>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</si>
  <si>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</si>
  <si>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</si>
  <si>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</si>
  <si>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</si>
  <si>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</si>
  <si>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</si>
  <si>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</si>
  <si>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</si>
  <si>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</si>
  <si>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</si>
  <si>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</si>
  <si>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</si>
  <si>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</si>
  <si>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</si>
  <si>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</si>
  <si>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</si>
  <si>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</si>
  <si>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</si>
  <si>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</si>
  <si>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</si>
  <si>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</si>
  <si>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</si>
  <si>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</si>
  <si>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</si>
  <si>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</si>
  <si>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</si>
  <si>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</si>
  <si>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</si>
  <si>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</si>
  <si>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</si>
  <si>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</si>
  <si>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</si>
  <si>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</si>
  <si>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</si>
  <si>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</si>
  <si>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</si>
  <si>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</si>
  <si>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</si>
  <si>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4.23</t>
  </si>
  <si>
    <t>▲ 3.56</t>
  </si>
  <si>
    <t>▲ 7.01</t>
  </si>
  <si>
    <t>▲ 5.41</t>
  </si>
  <si>
    <t>水道事業会計</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</si>
  <si>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</si>
  <si>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</si>
  <si>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</si>
  <si>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</si>
  <si>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</si>
  <si>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</si>
  <si>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</si>
  <si>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</si>
  <si>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</si>
  <si>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</si>
  <si>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</si>
  <si>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</si>
  <si>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宇佐市土地開発公社</t>
  </si>
  <si>
    <t>あじむ農業公社</t>
  </si>
  <si>
    <t>朝霧の庄</t>
  </si>
  <si>
    <t>グリーンパークホテルうさ</t>
    <phoneticPr fontId="2"/>
  </si>
  <si>
    <t>-</t>
    <phoneticPr fontId="38"/>
  </si>
  <si>
    <t>基金から2,493百万円繰入</t>
    <phoneticPr fontId="2"/>
  </si>
  <si>
    <t>基金から27百万円繰入</t>
    <phoneticPr fontId="2"/>
  </si>
  <si>
    <t>大分県消防補償等組合</t>
    <rPh sb="0" eb="3">
      <t>オオイタケン</t>
    </rPh>
    <rPh sb="3" eb="5">
      <t>ショウボウ</t>
    </rPh>
    <rPh sb="5" eb="7">
      <t>ホショウ</t>
    </rPh>
    <rPh sb="7" eb="8">
      <t>トウ</t>
    </rPh>
    <rPh sb="8" eb="10">
      <t>クミアイ</t>
    </rPh>
    <phoneticPr fontId="2"/>
  </si>
  <si>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2"/>
  </si>
  <si>
    <t>大分県市町村会館管理組合</t>
    <rPh sb="0" eb="3">
      <t>オオイタケン</t>
    </rPh>
    <rPh sb="3" eb="6">
      <t>シチョウソン</t>
    </rPh>
    <rPh sb="6" eb="8">
      <t>カイカン</t>
    </rPh>
    <rPh sb="8" eb="10">
      <t>カンリ</t>
    </rPh>
    <rPh sb="10" eb="12">
      <t>クミアイ</t>
    </rPh>
    <phoneticPr fontId="2"/>
  </si>
  <si>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2"/>
  </si>
  <si>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2"/>
  </si>
  <si>
    <t>宇佐・高田・国東広域事務組合</t>
    <rPh sb="0" eb="2">
      <t>ウサ</t>
    </rPh>
    <rPh sb="3" eb="5">
      <t>タカダ</t>
    </rPh>
    <rPh sb="6" eb="8">
      <t>クニサキ</t>
    </rPh>
    <rPh sb="8" eb="10">
      <t>コウイキ</t>
    </rPh>
    <rPh sb="10" eb="12">
      <t>ジム</t>
    </rPh>
    <rPh sb="12" eb="14">
      <t>クミアイ</t>
    </rPh>
    <phoneticPr fontId="2"/>
  </si>
  <si>
    <t>-</t>
    <phoneticPr fontId="2"/>
  </si>
  <si>
    <t>公共施設整備基金</t>
    <phoneticPr fontId="5"/>
  </si>
  <si>
    <t>地域振興基金</t>
    <phoneticPr fontId="5"/>
  </si>
  <si>
    <t>宇佐航空隊史跡等保存事業基金</t>
    <phoneticPr fontId="5"/>
  </si>
  <si>
    <t>ふるさと市町村圏基金</t>
    <phoneticPr fontId="5"/>
  </si>
  <si>
    <t>ふるさと応援基金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</si>
  <si>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</si>
  <si>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</si>
  <si>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高度経済成長期にあたる昭和40年代から50年代にかけて集中整備した公共施設が耐用年数を迎えつつあることから高水準となっている。一方で「将来負担比率」は平成30年度までマイナスで推移していたが、地方債残高の増加と充当可能特定財源等の減少により令和元年度以降プラスに転じた。また、令和6年度は、類似団体の将来負担比率が4.0ポイント改善した一方で、本市は、地方債残高、退職手当負担見込額の増加と、充当可能基金の減少により、14.2ポイント悪化した。「有形固定資産比率」、「将来負担比率」ともに悪化傾向にあることから、今後も健全な財政運営に努めるとともに、公共施設等総合管理計画に基づき更新や除却、複合化といった対策を計画的に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</si>
  <si>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</si>
  <si>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</si>
  <si>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</si>
  <si>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</si>
  <si>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</si>
  <si>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</si>
  <si>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前年度から0.5ポイント改善されており、類似団体平均値の6.5ポイントと比較しても良好な数値となっている。「将来負担比率」については、地方債残高の増加と充当可能特定財源等の減少により令和元年度以降プラスに転じ、令和6年度は、類似団体の将来負担比率が4.0ポイント改善した一方で、本市は、地方債残高、退職手当負担見込額の増加と、充当可能基金の減少により、14.2ポイント悪化した。今後も大型建設事業の実施により地方債の起債等が続く予定であるため、適正水準を維持しながら、公共施設の更新などの課題に対応するために事業の必要性・緊急性を勘案しながら計画的な事業展開を図っていく必要がある。</t>
    <rPh sb="28" eb="30">
      <t>カイゼン</t>
    </rPh>
    <rPh sb="36" eb="40">
      <t>ルイジダンタイ</t>
    </rPh>
    <rPh sb="40" eb="42">
      <t>ヘイキン</t>
    </rPh>
    <rPh sb="42" eb="43">
      <t>チ</t>
    </rPh>
    <rPh sb="52" eb="54">
      <t>ヒカク</t>
    </rPh>
    <rPh sb="57" eb="59">
      <t>リョウコウ</t>
    </rPh>
    <rPh sb="60" eb="62">
      <t>スウチ</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</si>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</sst>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5">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4" applyFont="1">
      <alignment vertical="center"/>
    </xf>
  </cellXfs>
  <cellStyles count="25">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4892D9FF-6761-48AA-8109-68694C9185D2}"/>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7BF648DA-A3E2-4B4A-AF53-236D99352177}"/>
    <cellStyle name="標準 7 2" xfId="24" xr:uid="{D58ADC41-8E57-4744-B8E1-97E70705E05C}"/>
    <cellStyle name="標準 8" xfId="23" xr:uid="{F051A4CF-405C-45C0-BB94-3B56971B33E6}"/>
    <cellStyle name="標準 9" xfId="21" xr:uid="{6FBB686D-B505-46F7-A6D8-9BAD9AD132E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8FB7-4DA2-BC4C-B5236BE42E6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93819</c:v>
                </c:pt>
                <c:pt idx="1">
                  <c:v>75623</c:v>
                </c:pt>
                <c:pt idx="2">
                  <c:v>67583</c:v>
                </c:pt>
                <c:pt idx="3">
                  <c:v>81595</c:v>
                </c:pt>
                <c:pt idx="4">
                  <c:v>94963</c:v>
                </c:pt>
              </c:numCache>
            </c:numRef>
          </c:val>
          <c:smooth val="0"/>
          <c:extLst>
            <c:ext xmlns:c16="http://schemas.microsoft.com/office/drawing/2014/chart" uri="{C3380CC4-5D6E-409C-BE32-E72D297353CC}">
              <c16:uniqueId val="{00000001-8FB7-4DA2-BC4C-B5236BE42E6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5.72</c:v>
                </c:pt>
                <c:pt idx="1">
                  <c:v>8.16</c:v>
                </c:pt>
                <c:pt idx="2">
                  <c:v>10.029999999999999</c:v>
                </c:pt>
                <c:pt idx="3">
                  <c:v>7.67</c:v>
                </c:pt>
                <c:pt idx="4">
                  <c:v>6.94</c:v>
                </c:pt>
              </c:numCache>
            </c:numRef>
          </c:val>
          <c:extLst>
            <c:ext xmlns:c16="http://schemas.microsoft.com/office/drawing/2014/chart" uri="{C3380CC4-5D6E-409C-BE32-E72D297353CC}">
              <c16:uniqueId val="{00000000-702C-4712-A3E9-239571258CF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22.41</c:v>
                </c:pt>
                <c:pt idx="1">
                  <c:v>21.81</c:v>
                </c:pt>
                <c:pt idx="2">
                  <c:v>20.329999999999998</c:v>
                </c:pt>
                <c:pt idx="3">
                  <c:v>18.920000000000002</c:v>
                </c:pt>
                <c:pt idx="4">
                  <c:v>16.03</c:v>
                </c:pt>
              </c:numCache>
            </c:numRef>
          </c:val>
          <c:extLst>
            <c:ext xmlns:c16="http://schemas.microsoft.com/office/drawing/2014/chart" uri="{C3380CC4-5D6E-409C-BE32-E72D297353CC}">
              <c16:uniqueId val="{00000001-702C-4712-A3E9-239571258CF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-4.2300000000000004</c:v>
                </c:pt>
                <c:pt idx="1">
                  <c:v>0.85</c:v>
                </c:pt>
                <c:pt idx="2">
                  <c:v>-3.56</c:v>
                </c:pt>
                <c:pt idx="3">
                  <c:v>-7.01</c:v>
                </c:pt>
                <c:pt idx="4">
                  <c:v>-5.41</c:v>
                </c:pt>
              </c:numCache>
            </c:numRef>
          </c:val>
          <c:smooth val="0"/>
          <c:extLst>
            <c:ext xmlns:c16="http://schemas.microsoft.com/office/drawing/2014/chart" uri="{C3380CC4-5D6E-409C-BE32-E72D297353CC}">
              <c16:uniqueId val="{00000002-702C-4712-A3E9-239571258CF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91F-41B1-ADE0-0E9206B35A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91F-41B1-ADE0-0E9206B35A5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91F-41B1-ADE0-0E9206B35A5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91F-41B1-ADE0-0E9206B35A5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391F-41B1-ADE0-0E9206B35A5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0.56999999999999995</c:v>
                </c:pt>
                <c:pt idx="2">
                  <c:v>#N/A</c:v>
                </c:pt>
                <c:pt idx="3">
                  <c:v>1.78</c:v>
                </c:pt>
                <c:pt idx="4">
                  <c:v>#N/A</c:v>
                </c:pt>
                <c:pt idx="5">
                  <c:v>1.61</c:v>
                </c:pt>
                <c:pt idx="6">
                  <c:v>#N/A</c:v>
                </c:pt>
                <c:pt idx="7">
                  <c:v>0.4</c:v>
                </c:pt>
                <c:pt idx="8">
                  <c:v>#N/A</c:v>
                </c:pt>
                <c:pt idx="9">
                  <c:v>0.37</c:v>
                </c:pt>
              </c:numCache>
            </c:numRef>
          </c:val>
          <c:extLst>
            <c:ext xmlns:c16="http://schemas.microsoft.com/office/drawing/2014/chart" uri="{C3380CC4-5D6E-409C-BE32-E72D297353CC}">
              <c16:uniqueId val="{00000005-391F-41B1-ADE0-0E9206B35A59}"/>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0.24</c:v>
                </c:pt>
                <c:pt idx="2">
                  <c:v>#N/A</c:v>
                </c:pt>
                <c:pt idx="3">
                  <c:v>0.01</c:v>
                </c:pt>
                <c:pt idx="4">
                  <c:v>#N/A</c:v>
                </c:pt>
                <c:pt idx="5">
                  <c:v>0.49</c:v>
                </c:pt>
                <c:pt idx="6">
                  <c:v>#N/A</c:v>
                </c:pt>
                <c:pt idx="7">
                  <c:v>1.49</c:v>
                </c:pt>
                <c:pt idx="8">
                  <c:v>#N/A</c:v>
                </c:pt>
                <c:pt idx="9">
                  <c:v>0.85</c:v>
                </c:pt>
              </c:numCache>
            </c:numRef>
          </c:val>
          <c:extLst>
            <c:ext xmlns:c16="http://schemas.microsoft.com/office/drawing/2014/chart" uri="{C3380CC4-5D6E-409C-BE32-E72D297353CC}">
              <c16:uniqueId val="{00000006-391F-41B1-ADE0-0E9206B35A5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1.08</c:v>
                </c:pt>
                <c:pt idx="2">
                  <c:v>#N/A</c:v>
                </c:pt>
                <c:pt idx="3">
                  <c:v>1.92</c:v>
                </c:pt>
                <c:pt idx="4">
                  <c:v>#N/A</c:v>
                </c:pt>
                <c:pt idx="5">
                  <c:v>2.6</c:v>
                </c:pt>
                <c:pt idx="6">
                  <c:v>#N/A</c:v>
                </c:pt>
                <c:pt idx="7">
                  <c:v>2.34</c:v>
                </c:pt>
                <c:pt idx="8">
                  <c:v>#N/A</c:v>
                </c:pt>
                <c:pt idx="9">
                  <c:v>1.1399999999999999</c:v>
                </c:pt>
              </c:numCache>
            </c:numRef>
          </c:val>
          <c:extLst>
            <c:ext xmlns:c16="http://schemas.microsoft.com/office/drawing/2014/chart" uri="{C3380CC4-5D6E-409C-BE32-E72D297353CC}">
              <c16:uniqueId val="{00000007-391F-41B1-ADE0-0E9206B35A5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5.71</c:v>
                </c:pt>
                <c:pt idx="2">
                  <c:v>#N/A</c:v>
                </c:pt>
                <c:pt idx="3">
                  <c:v>8.15</c:v>
                </c:pt>
                <c:pt idx="4">
                  <c:v>#N/A</c:v>
                </c:pt>
                <c:pt idx="5">
                  <c:v>10.02</c:v>
                </c:pt>
                <c:pt idx="6">
                  <c:v>#N/A</c:v>
                </c:pt>
                <c:pt idx="7">
                  <c:v>7.66</c:v>
                </c:pt>
                <c:pt idx="8">
                  <c:v>#N/A</c:v>
                </c:pt>
                <c:pt idx="9">
                  <c:v>6.94</c:v>
                </c:pt>
              </c:numCache>
            </c:numRef>
          </c:val>
          <c:extLst>
            <c:ext xmlns:c16="http://schemas.microsoft.com/office/drawing/2014/chart" uri="{C3380CC4-5D6E-409C-BE32-E72D297353CC}">
              <c16:uniqueId val="{00000008-391F-41B1-ADE0-0E9206B35A59}"/>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8.16</c:v>
                </c:pt>
                <c:pt idx="2">
                  <c:v>#N/A</c:v>
                </c:pt>
                <c:pt idx="3">
                  <c:v>7.64</c:v>
                </c:pt>
                <c:pt idx="4">
                  <c:v>#N/A</c:v>
                </c:pt>
                <c:pt idx="5">
                  <c:v>7.7</c:v>
                </c:pt>
                <c:pt idx="6">
                  <c:v>#N/A</c:v>
                </c:pt>
                <c:pt idx="7">
                  <c:v>7.42</c:v>
                </c:pt>
                <c:pt idx="8">
                  <c:v>#N/A</c:v>
                </c:pt>
                <c:pt idx="9">
                  <c:v>6.98</c:v>
                </c:pt>
              </c:numCache>
            </c:numRef>
          </c:val>
          <c:extLst>
            <c:ext xmlns:c16="http://schemas.microsoft.com/office/drawing/2014/chart" uri="{C3380CC4-5D6E-409C-BE32-E72D297353CC}">
              <c16:uniqueId val="{00000009-391F-41B1-ADE0-0E9206B35A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2905</c:v>
                </c:pt>
                <c:pt idx="5">
                  <c:v>2796</c:v>
                </c:pt>
                <c:pt idx="8">
                  <c:v>2755</c:v>
                </c:pt>
                <c:pt idx="11">
                  <c:v>2587</c:v>
                </c:pt>
                <c:pt idx="14">
                  <c:v>2727</c:v>
                </c:pt>
              </c:numCache>
            </c:numRef>
          </c:val>
          <c:extLst>
            <c:ext xmlns:c16="http://schemas.microsoft.com/office/drawing/2014/chart" uri="{C3380CC4-5D6E-409C-BE32-E72D297353CC}">
              <c16:uniqueId val="{00000000-3EA0-4936-98EB-00E5904E812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EA0-4936-98EB-00E5904E812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EA0-4936-98EB-00E5904E812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EA0-4936-98EB-00E5904E812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735</c:v>
                </c:pt>
                <c:pt idx="3">
                  <c:v>704</c:v>
                </c:pt>
                <c:pt idx="6">
                  <c:v>732</c:v>
                </c:pt>
                <c:pt idx="9">
                  <c:v>694</c:v>
                </c:pt>
                <c:pt idx="12">
                  <c:v>669</c:v>
                </c:pt>
              </c:numCache>
            </c:numRef>
          </c:val>
          <c:extLst>
            <c:ext xmlns:c16="http://schemas.microsoft.com/office/drawing/2014/chart" uri="{C3380CC4-5D6E-409C-BE32-E72D297353CC}">
              <c16:uniqueId val="{00000004-3EA0-4936-98EB-00E5904E812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EA0-4936-98EB-00E5904E812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EA0-4936-98EB-00E5904E812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3106</c:v>
                </c:pt>
                <c:pt idx="3">
                  <c:v>3040</c:v>
                </c:pt>
                <c:pt idx="6">
                  <c:v>3038</c:v>
                </c:pt>
                <c:pt idx="9">
                  <c:v>2854</c:v>
                </c:pt>
                <c:pt idx="12">
                  <c:v>2773</c:v>
                </c:pt>
              </c:numCache>
            </c:numRef>
          </c:val>
          <c:extLst>
            <c:ext xmlns:c16="http://schemas.microsoft.com/office/drawing/2014/chart" uri="{C3380CC4-5D6E-409C-BE32-E72D297353CC}">
              <c16:uniqueId val="{00000007-3EA0-4936-98EB-00E5904E812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936</c:v>
                </c:pt>
                <c:pt idx="2">
                  <c:v>#N/A</c:v>
                </c:pt>
                <c:pt idx="3">
                  <c:v>#N/A</c:v>
                </c:pt>
                <c:pt idx="4">
                  <c:v>948</c:v>
                </c:pt>
                <c:pt idx="5">
                  <c:v>#N/A</c:v>
                </c:pt>
                <c:pt idx="6">
                  <c:v>#N/A</c:v>
                </c:pt>
                <c:pt idx="7">
                  <c:v>1015</c:v>
                </c:pt>
                <c:pt idx="8">
                  <c:v>#N/A</c:v>
                </c:pt>
                <c:pt idx="9">
                  <c:v>#N/A</c:v>
                </c:pt>
                <c:pt idx="10">
                  <c:v>961</c:v>
                </c:pt>
                <c:pt idx="11">
                  <c:v>#N/A</c:v>
                </c:pt>
                <c:pt idx="12">
                  <c:v>#N/A</c:v>
                </c:pt>
                <c:pt idx="13">
                  <c:v>715</c:v>
                </c:pt>
                <c:pt idx="14">
                  <c:v>#N/A</c:v>
                </c:pt>
              </c:numCache>
            </c:numRef>
          </c:val>
          <c:smooth val="0"/>
          <c:extLst>
            <c:ext xmlns:c16="http://schemas.microsoft.com/office/drawing/2014/chart" uri="{C3380CC4-5D6E-409C-BE32-E72D297353CC}">
              <c16:uniqueId val="{00000008-3EA0-4936-98EB-00E5904E812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28695</c:v>
                </c:pt>
                <c:pt idx="5">
                  <c:v>27840</c:v>
                </c:pt>
                <c:pt idx="8">
                  <c:v>26887</c:v>
                </c:pt>
                <c:pt idx="11">
                  <c:v>27067</c:v>
                </c:pt>
                <c:pt idx="14">
                  <c:v>28165</c:v>
                </c:pt>
              </c:numCache>
            </c:numRef>
          </c:val>
          <c:extLst>
            <c:ext xmlns:c16="http://schemas.microsoft.com/office/drawing/2014/chart" uri="{C3380CC4-5D6E-409C-BE32-E72D297353CC}">
              <c16:uniqueId val="{00000000-31C6-4DF7-A456-10BB14AC21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1481</c:v>
                </c:pt>
                <c:pt idx="5">
                  <c:v>1401</c:v>
                </c:pt>
                <c:pt idx="8">
                  <c:v>1433</c:v>
                </c:pt>
                <c:pt idx="11">
                  <c:v>1356</c:v>
                </c:pt>
                <c:pt idx="14">
                  <c:v>1379</c:v>
                </c:pt>
              </c:numCache>
            </c:numRef>
          </c:val>
          <c:extLst>
            <c:ext xmlns:c16="http://schemas.microsoft.com/office/drawing/2014/chart" uri="{C3380CC4-5D6E-409C-BE32-E72D297353CC}">
              <c16:uniqueId val="{00000001-31C6-4DF7-A456-10BB14AC21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11475</c:v>
                </c:pt>
                <c:pt idx="5">
                  <c:v>11511</c:v>
                </c:pt>
                <c:pt idx="8">
                  <c:v>10593</c:v>
                </c:pt>
                <c:pt idx="11">
                  <c:v>10018</c:v>
                </c:pt>
                <c:pt idx="14">
                  <c:v>9133</c:v>
                </c:pt>
              </c:numCache>
            </c:numRef>
          </c:val>
          <c:extLst>
            <c:ext xmlns:c16="http://schemas.microsoft.com/office/drawing/2014/chart" uri="{C3380CC4-5D6E-409C-BE32-E72D297353CC}">
              <c16:uniqueId val="{00000002-31C6-4DF7-A456-10BB14AC21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1C6-4DF7-A456-10BB14AC21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1C6-4DF7-A456-10BB14AC21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318</c:v>
                </c:pt>
                <c:pt idx="3">
                  <c:v>319</c:v>
                </c:pt>
                <c:pt idx="6">
                  <c:v>310</c:v>
                </c:pt>
                <c:pt idx="9">
                  <c:v>316</c:v>
                </c:pt>
                <c:pt idx="12">
                  <c:v>402</c:v>
                </c:pt>
              </c:numCache>
            </c:numRef>
          </c:val>
          <c:extLst>
            <c:ext xmlns:c16="http://schemas.microsoft.com/office/drawing/2014/chart" uri="{C3380CC4-5D6E-409C-BE32-E72D297353CC}">
              <c16:uniqueId val="{00000005-31C6-4DF7-A456-10BB14AC21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5608</c:v>
                </c:pt>
                <c:pt idx="3">
                  <c:v>5541</c:v>
                </c:pt>
                <c:pt idx="6">
                  <c:v>5126</c:v>
                </c:pt>
                <c:pt idx="9">
                  <c:v>5574</c:v>
                </c:pt>
                <c:pt idx="12">
                  <c:v>5608</c:v>
                </c:pt>
              </c:numCache>
            </c:numRef>
          </c:val>
          <c:extLst>
            <c:ext xmlns:c16="http://schemas.microsoft.com/office/drawing/2014/chart" uri="{C3380CC4-5D6E-409C-BE32-E72D297353CC}">
              <c16:uniqueId val="{00000006-31C6-4DF7-A456-10BB14AC21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31C6-4DF7-A456-10BB14AC21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8356</c:v>
                </c:pt>
                <c:pt idx="3">
                  <c:v>7531</c:v>
                </c:pt>
                <c:pt idx="6">
                  <c:v>7271</c:v>
                </c:pt>
                <c:pt idx="9">
                  <c:v>7215</c:v>
                </c:pt>
                <c:pt idx="12">
                  <c:v>7035</c:v>
                </c:pt>
              </c:numCache>
            </c:numRef>
          </c:val>
          <c:extLst>
            <c:ext xmlns:c16="http://schemas.microsoft.com/office/drawing/2014/chart" uri="{C3380CC4-5D6E-409C-BE32-E72D297353CC}">
              <c16:uniqueId val="{00000008-31C6-4DF7-A456-10BB14AC21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1C6-4DF7-A456-10BB14AC21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29544</c:v>
                </c:pt>
                <c:pt idx="3">
                  <c:v>29102</c:v>
                </c:pt>
                <c:pt idx="6">
                  <c:v>28050</c:v>
                </c:pt>
                <c:pt idx="9">
                  <c:v>28245</c:v>
                </c:pt>
                <c:pt idx="12">
                  <c:v>30646</c:v>
                </c:pt>
              </c:numCache>
            </c:numRef>
          </c:val>
          <c:extLst>
            <c:ext xmlns:c16="http://schemas.microsoft.com/office/drawing/2014/chart" uri="{C3380CC4-5D6E-409C-BE32-E72D297353CC}">
              <c16:uniqueId val="{0000000A-31C6-4DF7-A456-10BB14AC21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2175</c:v>
                </c:pt>
                <c:pt idx="2">
                  <c:v>#N/A</c:v>
                </c:pt>
                <c:pt idx="3">
                  <c:v>#N/A</c:v>
                </c:pt>
                <c:pt idx="4">
                  <c:v>1741</c:v>
                </c:pt>
                <c:pt idx="5">
                  <c:v>#N/A</c:v>
                </c:pt>
                <c:pt idx="6">
                  <c:v>#N/A</c:v>
                </c:pt>
                <c:pt idx="7">
                  <c:v>1844</c:v>
                </c:pt>
                <c:pt idx="8">
                  <c:v>#N/A</c:v>
                </c:pt>
                <c:pt idx="9">
                  <c:v>#N/A</c:v>
                </c:pt>
                <c:pt idx="10">
                  <c:v>2910</c:v>
                </c:pt>
                <c:pt idx="11">
                  <c:v>#N/A</c:v>
                </c:pt>
                <c:pt idx="12">
                  <c:v>#N/A</c:v>
                </c:pt>
                <c:pt idx="13">
                  <c:v>5013</c:v>
                </c:pt>
                <c:pt idx="14">
                  <c:v>#N/A</c:v>
                </c:pt>
              </c:numCache>
            </c:numRef>
          </c:val>
          <c:smooth val="0"/>
          <c:extLst>
            <c:ext xmlns:c16="http://schemas.microsoft.com/office/drawing/2014/chart" uri="{C3380CC4-5D6E-409C-BE32-E72D297353CC}">
              <c16:uniqueId val="{0000000B-31C6-4DF7-A456-10BB14AC21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3327</c:v>
                </c:pt>
                <c:pt idx="1">
                  <c:v>3108</c:v>
                </c:pt>
                <c:pt idx="2">
                  <c:v>2704</c:v>
                </c:pt>
              </c:numCache>
            </c:numRef>
          </c:val>
          <c:extLst>
            <c:ext xmlns:c16="http://schemas.microsoft.com/office/drawing/2014/chart" uri="{C3380CC4-5D6E-409C-BE32-E72D297353CC}">
              <c16:uniqueId val="{00000000-6CBB-42CB-BEF4-89FC7DE192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1814</c:v>
                </c:pt>
                <c:pt idx="1">
                  <c:v>1642</c:v>
                </c:pt>
                <c:pt idx="2">
                  <c:v>1561</c:v>
                </c:pt>
              </c:numCache>
            </c:numRef>
          </c:val>
          <c:extLst>
            <c:ext xmlns:c16="http://schemas.microsoft.com/office/drawing/2014/chart" uri="{C3380CC4-5D6E-409C-BE32-E72D297353CC}">
              <c16:uniqueId val="{00000001-6CBB-42CB-BEF4-89FC7DE192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6516</c:v>
                </c:pt>
                <c:pt idx="1">
                  <c:v>6303</c:v>
                </c:pt>
                <c:pt idx="2">
                  <c:v>5761</c:v>
                </c:pt>
              </c:numCache>
            </c:numRef>
          </c:val>
          <c:extLst>
            <c:ext xmlns:c16="http://schemas.microsoft.com/office/drawing/2014/chart" uri="{C3380CC4-5D6E-409C-BE32-E72D297353CC}">
              <c16:uniqueId val="{00000002-6CBB-42CB-BEF4-89FC7DE192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{EDE20567-F874-4303-BB7F-824662032F2A}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A7-42AA-AA56-FF79EF86EB3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{07546400-B033-4090-B8EB-319C8E4383BA}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A7-42AA-AA56-FF79EF86EB3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{6CB29A7C-F539-4AD9-992A-C2CA36C1692F}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A7-42AA-AA56-FF79EF86EB3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{256EC461-2E52-4544-A8AD-40A101D16E4D}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A7-42AA-AA56-FF79EF86EB3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{5EE23BB9-D29B-4E8A-88DD-FEE234353DB6}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A7-42AA-AA56-FF79EF86EB3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{4A9780ED-44E5-4EBB-8EE0-FBCC65BA5B82}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A7-42AA-AA56-FF79EF86EB3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{F5F51D88-75B4-49C1-A073-898D0D6E8C83}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A7-42AA-AA56-FF79EF86EB3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{3F55D60F-A527-45E8-8C72-635B652D7660}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A7-42AA-AA56-FF79EF86EB3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{DA5DDD3E-5B10-45C8-85DF-550F5E32020F}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A7-42AA-AA56-FF79EF86EB3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70.599999999999994</c:v>
                </c:pt>
                <c:pt idx="8">
                  <c:v>71.599999999999994</c:v>
                </c:pt>
                <c:pt idx="16">
                  <c:v>73</c:v>
                </c:pt>
                <c:pt idx="24">
                  <c:v>74.3</c:v>
                </c:pt>
                <c:pt idx="32">
                  <c:v>75.099999999999994</c:v>
                </c:pt>
              </c:numCache>
            </c:numRef>
          </c:xVal>
          <c:yVal>
            <c:numRef>
              <c:f>公会計指標分析・財政指標組合せ分析表!$BP$51:$DC$51</c:f>
              <c:numCache>
                <c:formatCode>#,##0.0;"▲ "#,##0.0</c:formatCode>
                <c:ptCount val="40"/>
                <c:pt idx="0">
                  <c:v>15.8</c:v>
                </c:pt>
                <c:pt idx="8">
                  <c:v>12.1</c:v>
                </c:pt>
                <c:pt idx="16">
                  <c:v>13.3</c:v>
                </c:pt>
                <c:pt idx="24">
                  <c:v>20.7</c:v>
                </c:pt>
                <c:pt idx="32">
                  <c:v>34.9</c:v>
                </c:pt>
              </c:numCache>
            </c:numRef>
          </c:yVal>
          <c:smooth val="0"/>
          <c:extLst>
            <c:ext xmlns:c16="http://schemas.microsoft.com/office/drawing/2014/chart" uri="{C3380CC4-5D6E-409C-BE32-E72D297353CC}">
              <c16:uniqueId val="{00000009-52A7-42AA-AA56-FF79EF86EB3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{44D009F5-85F1-42BF-94DC-A3756F3D6FCE}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A7-42AA-AA56-FF79EF86EB3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{98D5BCEE-E95B-4921-9273-FB32FE2C03C4}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A7-42AA-AA56-FF79EF86EB3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{1B0115DA-8B43-4386-AA54-0507ABC32A19}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A7-42AA-AA56-FF79EF86EB3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{D75D82DF-CC26-45F4-84D9-EA3431524750}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A7-42AA-AA56-FF79EF86EB3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{1CF763CB-C350-4635-B698-42181E0BC01B}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A7-42AA-AA56-FF79EF86EB32}"/>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{8B0405A4-B1D9-4BD0-A77A-5A110B43EEB9}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A7-42AA-AA56-FF79EF86EB3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{8A157964-5A0C-447D-BA7E-E2681D8B9D14}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A7-42AA-AA56-FF79EF86EB3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{45C37F52-4E61-49B9-A2FB-3B9EB38B0C4C}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A7-42AA-AA56-FF79EF86EB3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{53180333-64DB-4B03-AB87-AF9BED21AF35}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A7-42AA-AA56-FF79EF86EB3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52A7-42AA-AA56-FF79EF86EB32}"/>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{F62DBFCD-6DB3-4609-85D0-4FE85A535F06}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24A-4D35-BD43-19155D1A45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{76618BE5-3085-44DA-BE95-27FF5CD6F3B0}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4A-4D35-BD43-19155D1A45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{59ABADFC-032B-4F39-8142-155D9E63A23B}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4A-4D35-BD43-19155D1A45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{A8AFEBE2-B279-4653-873E-C72462D5D16A}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4A-4D35-BD43-19155D1A45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{5FEF5A93-B1E7-4167-AFF3-14D463929B2E}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4A-4D35-BD43-19155D1A452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{2903DC74-AA28-45F2-BE5D-818CC7ECFED3}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24A-4D35-BD43-19155D1A45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{8EAFE409-5207-4A86-8C80-35128997290D}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24A-4D35-BD43-19155D1A452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{FE7B741A-0D97-4B03-BA26-1B59301A6A02}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24A-4D35-BD43-19155D1A45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{D8615706-AFF0-4FE7-AD59-F405A56D56EF}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24A-4D35-BD43-19155D1A45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6.7</c:v>
                </c:pt>
                <c:pt idx="16">
                  <c:v>6.9</c:v>
                </c:pt>
                <c:pt idx="24">
                  <c:v>6.9</c:v>
                </c:pt>
                <c:pt idx="32">
                  <c:v>6.4</c:v>
                </c:pt>
              </c:numCache>
            </c:numRef>
          </c:xVal>
          <c:yVal>
            <c:numRef>
              <c:f>公会計指標分析・財政指標組合せ分析表!$BP$73:$DC$73</c:f>
              <c:numCache>
                <c:formatCode>#,##0.0;"▲ "#,##0.0</c:formatCode>
                <c:ptCount val="40"/>
                <c:pt idx="0">
                  <c:v>15.8</c:v>
                </c:pt>
                <c:pt idx="8">
                  <c:v>12.1</c:v>
                </c:pt>
                <c:pt idx="16">
                  <c:v>13.3</c:v>
                </c:pt>
                <c:pt idx="24">
                  <c:v>20.7</c:v>
                </c:pt>
                <c:pt idx="32">
                  <c:v>34.9</c:v>
                </c:pt>
              </c:numCache>
            </c:numRef>
          </c:yVal>
          <c:smooth val="0"/>
          <c:extLst>
            <c:ext xmlns:c16="http://schemas.microsoft.com/office/drawing/2014/chart" uri="{C3380CC4-5D6E-409C-BE32-E72D297353CC}">
              <c16:uniqueId val="{00000009-224A-4D35-BD43-19155D1A45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{6C9AD196-F80A-49B9-A945-13732EDB959F}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24A-4D35-BD43-19155D1A45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{BB0E1B9C-5342-49F4-B8F9-62964E846783}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4A-4D35-BD43-19155D1A45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{46AE069B-7077-47B1-A4CF-9622695D7B6A}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4A-4D35-BD43-19155D1A45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{9F0617AB-118A-45D6-B6DB-E46A653E5457}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4A-4D35-BD43-19155D1A45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{F75ED543-08DC-407B-BE48-FA86A1C2BC46}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4A-4D35-BD43-19155D1A452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{594B1D89-0A66-46AE-B9A4-DFC81C043DC4}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24A-4D35-BD43-19155D1A452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{A6E47246-D70D-4F24-A7E3-6C023A7D1506}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24A-4D35-BD43-19155D1A452D}"/>
                </c:ext>
              </c:extLst>
            </c:dLbl>
            <c:dLbl>
              <c:idx val="24"/>
              <c:layout>
                <c:manualLayout>
                  <c:x val="-1.8235628084249993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{E1B9BBD9-230C-40BC-88F6-EE46E94179DB}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24A-4D35-BD43-19155D1A45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{CC0BE91B-47F7-4765-B7A8-F1F8A22BCF36}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24A-4D35-BD43-19155D1A45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224A-4D35-BD43-19155D1A452D}"/>
            </c:ext>
          </c:extLst>
        </c:ser>
        <c:dLbls>
          <c:showLegendKey val="0"/>
          <c:showVal val="1"/>
          <c:showCatName val="0"/>
          <c:showSerName val="0"/>
          <c:showPercent val="0"/>
          <c:showBubbleSize val="0"/>
        </c:dLbls>
        <c:axId val="84219776"/>
        <c:axId val="84234240"/>
      </c:scatterChart>
      <c:valAx>
        <c:axId val="84219776"/>
        <c:scaling>
          <c:orientation val="maxMin"/>
          <c:max val="8"/>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地方特例交付金（個人住民税減収補填）</a:t>
          </a:r>
          <a:r>
            <a:rPr kumimoji="1" lang="ja-JP" altLang="ja-JP" sz="1100">
              <a:solidFill>
                <a:sysClr val="windowText" lastClr="000000"/>
              </a:solidFill>
              <a:effectLst/>
              <a:latin typeface="+mn-lt"/>
              <a:ea typeface="+mn-ea"/>
              <a:cs typeface="+mn-cs"/>
            </a:rPr>
            <a:t>の増により基準財政収入額が増加している。基準財政需要額についても、</a:t>
          </a:r>
          <a:r>
            <a:rPr kumimoji="1" lang="ja-JP" altLang="en-US" sz="1100">
              <a:solidFill>
                <a:sysClr val="windowText" lastClr="000000"/>
              </a:solidFill>
              <a:effectLst/>
              <a:latin typeface="+mn-lt"/>
              <a:ea typeface="+mn-ea"/>
              <a:cs typeface="+mn-cs"/>
            </a:rPr>
            <a:t>社会福祉費</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地域の元気創造事業費</a:t>
          </a:r>
          <a:r>
            <a:rPr kumimoji="1" lang="ja-JP" altLang="ja-JP" sz="1100">
              <a:solidFill>
                <a:sysClr val="windowText" lastClr="000000"/>
              </a:solidFill>
              <a:effectLst/>
              <a:latin typeface="+mn-lt"/>
              <a:ea typeface="+mn-ea"/>
              <a:cs typeface="+mn-cs"/>
            </a:rPr>
            <a:t>の減があるものの、</a:t>
          </a:r>
          <a:r>
            <a:rPr kumimoji="1" lang="ja-JP" altLang="en-US" sz="1100">
              <a:solidFill>
                <a:sysClr val="windowText" lastClr="000000"/>
              </a:solidFill>
              <a:effectLst/>
              <a:latin typeface="+mn-lt"/>
              <a:ea typeface="+mn-ea"/>
              <a:cs typeface="+mn-cs"/>
            </a:rPr>
            <a:t>こども子育て費</a:t>
          </a:r>
          <a:r>
            <a:rPr kumimoji="1" lang="ja-JP" altLang="ja-JP" sz="1100">
              <a:solidFill>
                <a:sysClr val="windowText" lastClr="000000"/>
              </a:solidFill>
              <a:effectLst/>
              <a:latin typeface="+mn-lt"/>
              <a:ea typeface="+mn-ea"/>
              <a:cs typeface="+mn-cs"/>
            </a:rPr>
            <a:t>の増により増加している。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その結果、財政力指数は前年度と同じ</a:t>
          </a:r>
          <a:r>
            <a:rPr kumimoji="1" lang="en-US" altLang="ja-JP" sz="1100">
              <a:solidFill>
                <a:sysClr val="windowText" lastClr="000000"/>
              </a:solidFill>
              <a:effectLst/>
              <a:latin typeface="+mn-lt"/>
              <a:ea typeface="+mn-ea"/>
              <a:cs typeface="+mn-cs"/>
            </a:rPr>
            <a:t>0.42</a:t>
          </a:r>
          <a:r>
            <a:rPr kumimoji="1" lang="ja-JP" altLang="ja-JP" sz="1100">
              <a:solidFill>
                <a:sysClr val="windowText" lastClr="000000"/>
              </a:solidFill>
              <a:effectLst/>
              <a:latin typeface="+mn-lt"/>
              <a:ea typeface="+mn-ea"/>
              <a:cs typeface="+mn-cs"/>
            </a:rPr>
            <a:t>となり、大分県平均を</a:t>
          </a:r>
          <a:r>
            <a:rPr kumimoji="1" lang="en-US" altLang="ja-JP" sz="1100">
              <a:solidFill>
                <a:sysClr val="windowText" lastClr="000000"/>
              </a:solidFill>
              <a:effectLst/>
              <a:latin typeface="+mn-lt"/>
              <a:ea typeface="+mn-ea"/>
              <a:cs typeface="+mn-cs"/>
            </a:rPr>
            <a:t>0.02</a:t>
          </a:r>
          <a:r>
            <a:rPr kumimoji="1" lang="ja-JP" altLang="ja-JP" sz="1100">
              <a:solidFill>
                <a:sysClr val="windowText" lastClr="000000"/>
              </a:solidFill>
              <a:effectLst/>
              <a:latin typeface="+mn-lt"/>
              <a:ea typeface="+mn-ea"/>
              <a:cs typeface="+mn-cs"/>
            </a:rPr>
            <a:t>ポイント上回っているが、類似団体平均より</a:t>
          </a:r>
          <a:r>
            <a:rPr kumimoji="1" lang="en-US" altLang="ja-JP" sz="1100">
              <a:solidFill>
                <a:sysClr val="windowText" lastClr="000000"/>
              </a:solidFill>
              <a:effectLst/>
              <a:latin typeface="+mn-lt"/>
              <a:ea typeface="+mn-ea"/>
              <a:cs typeface="+mn-cs"/>
            </a:rPr>
            <a:t>0.28</a:t>
          </a:r>
          <a:r>
            <a:rPr kumimoji="1" lang="ja-JP" altLang="ja-JP" sz="1100">
              <a:solidFill>
                <a:sysClr val="windowText" lastClr="000000"/>
              </a:solidFill>
              <a:effectLst/>
              <a:latin typeface="+mn-lt"/>
              <a:ea typeface="+mn-ea"/>
              <a:cs typeface="+mn-cs"/>
            </a:rPr>
            <a:t>ポイント低い水準となった。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今後も税収確保のため、企業誘致や定住及び雇用対策等の推進により、地域経済の活性化を図り、自主財源の確保を図る。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71261</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169632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99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20461</xdr:rowOff>
    </xdr:from>
    <xdr:to>
      <xdr:col>7</xdr:col>
      <xdr:colOff>31750</xdr:colOff>
      <xdr:row>44</xdr:row>
      <xdr:rowOff>122061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106838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歳入においては、</a:t>
          </a:r>
          <a:r>
            <a:rPr lang="ja-JP" altLang="en-US" sz="1000" b="0" i="0" u="none" strike="noStrike" baseline="0">
              <a:solidFill>
                <a:sysClr val="windowText" lastClr="000000"/>
              </a:solidFill>
              <a:latin typeface="+mn-lt"/>
              <a:ea typeface="+mn-ea"/>
              <a:cs typeface="+mn-cs"/>
            </a:rPr>
            <a:t>、実質交付税</a:t>
          </a:r>
          <a:r>
            <a:rPr kumimoji="1" lang="ja-JP" altLang="en-US" sz="1000">
              <a:solidFill>
                <a:sysClr val="windowText" lastClr="000000"/>
              </a:solidFill>
              <a:effectLst/>
              <a:latin typeface="+mn-lt"/>
              <a:ea typeface="+mn-ea"/>
              <a:cs typeface="+mn-cs"/>
            </a:rPr>
            <a:t>の増</a:t>
          </a:r>
          <a:r>
            <a:rPr kumimoji="1" lang="ja-JP" altLang="ja-JP" sz="1000">
              <a:solidFill>
                <a:sysClr val="windowText" lastClr="000000"/>
              </a:solidFill>
              <a:effectLst/>
              <a:latin typeface="+mn-lt"/>
              <a:ea typeface="+mn-ea"/>
              <a:cs typeface="+mn-cs"/>
            </a:rPr>
            <a:t>より、対前年度比</a:t>
          </a:r>
          <a:r>
            <a:rPr kumimoji="1" lang="en-US" altLang="ja-JP" sz="1000">
              <a:solidFill>
                <a:sysClr val="windowText" lastClr="000000"/>
              </a:solidFill>
              <a:effectLst/>
              <a:latin typeface="+mn-lt"/>
              <a:ea typeface="+mn-ea"/>
              <a:cs typeface="+mn-cs"/>
            </a:rPr>
            <a:t>3.5</a:t>
          </a:r>
          <a:r>
            <a:rPr kumimoji="1" lang="ja-JP" altLang="ja-JP" sz="1000">
              <a:solidFill>
                <a:sysClr val="windowText" lastClr="000000"/>
              </a:solidFill>
              <a:effectLst/>
              <a:latin typeface="+mn-lt"/>
              <a:ea typeface="+mn-ea"/>
              <a:cs typeface="+mn-cs"/>
            </a:rPr>
            <a:t>％の</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となり、歳出においては、</a:t>
          </a:r>
          <a:r>
            <a:rPr kumimoji="1" lang="ja-JP" altLang="en-US" sz="1000">
              <a:solidFill>
                <a:sysClr val="windowText" lastClr="000000"/>
              </a:solidFill>
              <a:effectLst/>
              <a:latin typeface="+mn-lt"/>
              <a:ea typeface="+mn-ea"/>
              <a:cs typeface="+mn-cs"/>
            </a:rPr>
            <a:t>補助費等</a:t>
          </a:r>
          <a:r>
            <a:rPr kumimoji="1" lang="ja-JP" altLang="ja-JP" sz="1000">
              <a:solidFill>
                <a:sysClr val="windowText" lastClr="000000"/>
              </a:solidFill>
              <a:effectLst/>
              <a:latin typeface="+mn-lt"/>
              <a:ea typeface="+mn-ea"/>
              <a:cs typeface="+mn-cs"/>
            </a:rPr>
            <a:t>や人件費の増により対前年度比</a:t>
          </a:r>
          <a:r>
            <a:rPr kumimoji="1" lang="en-US" altLang="ja-JP" sz="1000">
              <a:solidFill>
                <a:sysClr val="windowText" lastClr="000000"/>
              </a:solidFill>
              <a:effectLst/>
              <a:latin typeface="+mn-lt"/>
              <a:ea typeface="+mn-ea"/>
              <a:cs typeface="+mn-cs"/>
            </a:rPr>
            <a:t>5.49</a:t>
          </a:r>
          <a:r>
            <a:rPr kumimoji="1" lang="ja-JP" altLang="ja-JP" sz="1000">
              <a:solidFill>
                <a:sysClr val="windowText" lastClr="000000"/>
              </a:solidFill>
              <a:effectLst/>
              <a:latin typeface="+mn-lt"/>
              <a:ea typeface="+mn-ea"/>
              <a:cs typeface="+mn-cs"/>
            </a:rPr>
            <a:t>％の増となった。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歳入、歳出</a:t>
          </a:r>
          <a:r>
            <a:rPr kumimoji="1" lang="ja-JP" altLang="en-US" sz="1000">
              <a:solidFill>
                <a:sysClr val="windowText" lastClr="000000"/>
              </a:solidFill>
              <a:effectLst/>
              <a:latin typeface="+mn-lt"/>
              <a:ea typeface="+mn-ea"/>
              <a:cs typeface="+mn-cs"/>
            </a:rPr>
            <a:t>ともに</a:t>
          </a:r>
          <a:r>
            <a:rPr kumimoji="1" lang="ja-JP" altLang="ja-JP" sz="1000">
              <a:solidFill>
                <a:sysClr val="windowText" lastClr="000000"/>
              </a:solidFill>
              <a:effectLst/>
              <a:latin typeface="+mn-lt"/>
              <a:ea typeface="+mn-ea"/>
              <a:cs typeface="+mn-cs"/>
            </a:rPr>
            <a:t>増加し</a:t>
          </a:r>
          <a:r>
            <a:rPr kumimoji="1" lang="ja-JP" altLang="en-US" sz="1000">
              <a:solidFill>
                <a:sysClr val="windowText" lastClr="000000"/>
              </a:solidFill>
              <a:effectLst/>
              <a:latin typeface="+mn-lt"/>
              <a:ea typeface="+mn-ea"/>
              <a:cs typeface="+mn-cs"/>
            </a:rPr>
            <a:t>ているが</a:t>
          </a:r>
          <a:r>
            <a:rPr kumimoji="1" lang="ja-JP" altLang="ja-JP" sz="1000">
              <a:solidFill>
                <a:sysClr val="windowText" lastClr="000000"/>
              </a:solidFill>
              <a:effectLst/>
              <a:latin typeface="+mn-lt"/>
              <a:ea typeface="+mn-ea"/>
              <a:cs typeface="+mn-cs"/>
            </a:rPr>
            <a:t>、</a:t>
          </a:r>
          <a:r>
            <a:rPr kumimoji="1" lang="ja-JP" altLang="en-US" sz="1000">
              <a:solidFill>
                <a:sysClr val="windowText" lastClr="000000"/>
              </a:solidFill>
              <a:effectLst/>
              <a:latin typeface="+mn-lt"/>
              <a:ea typeface="+mn-ea"/>
              <a:cs typeface="+mn-cs"/>
            </a:rPr>
            <a:t>歳出の伸びが大きいことから</a:t>
          </a:r>
          <a:r>
            <a:rPr kumimoji="1" lang="ja-JP" altLang="ja-JP" sz="1000">
              <a:solidFill>
                <a:sysClr val="windowText" lastClr="000000"/>
              </a:solidFill>
              <a:effectLst/>
              <a:latin typeface="+mn-lt"/>
              <a:ea typeface="+mn-ea"/>
              <a:cs typeface="+mn-cs"/>
            </a:rPr>
            <a:t>経常収支比率は対前年度比で</a:t>
          </a:r>
          <a:r>
            <a:rPr kumimoji="1" lang="en-US" altLang="ja-JP" sz="1000">
              <a:solidFill>
                <a:sysClr val="windowText" lastClr="000000"/>
              </a:solidFill>
              <a:effectLst/>
              <a:latin typeface="+mn-lt"/>
              <a:ea typeface="+mn-ea"/>
              <a:cs typeface="+mn-cs"/>
            </a:rPr>
            <a:t>1.9</a:t>
          </a:r>
          <a:r>
            <a:rPr kumimoji="1" lang="ja-JP" altLang="ja-JP" sz="1000">
              <a:solidFill>
                <a:sysClr val="windowText" lastClr="000000"/>
              </a:solidFill>
              <a:effectLst/>
              <a:latin typeface="+mn-lt"/>
              <a:ea typeface="+mn-ea"/>
              <a:cs typeface="+mn-cs"/>
            </a:rPr>
            <a:t>ポイント増加し</a:t>
          </a:r>
          <a:r>
            <a:rPr kumimoji="1" lang="en-US" altLang="ja-JP" sz="1000">
              <a:solidFill>
                <a:sysClr val="windowText" lastClr="000000"/>
              </a:solidFill>
              <a:effectLst/>
              <a:latin typeface="+mn-lt"/>
              <a:ea typeface="+mn-ea"/>
              <a:cs typeface="+mn-cs"/>
            </a:rPr>
            <a:t>98.7</a:t>
          </a:r>
          <a:r>
            <a:rPr kumimoji="1" lang="ja-JP" altLang="ja-JP" sz="1000">
              <a:solidFill>
                <a:sysClr val="windowText" lastClr="000000"/>
              </a:solidFill>
              <a:effectLst/>
              <a:latin typeface="+mn-lt"/>
              <a:ea typeface="+mn-ea"/>
              <a:cs typeface="+mn-cs"/>
            </a:rPr>
            <a:t>％となっている。大分県平均との比較では</a:t>
          </a:r>
          <a:r>
            <a:rPr kumimoji="1" lang="en-US" altLang="ja-JP" sz="1000">
              <a:solidFill>
                <a:sysClr val="windowText" lastClr="000000"/>
              </a:solidFill>
              <a:effectLst/>
              <a:latin typeface="+mn-lt"/>
              <a:ea typeface="+mn-ea"/>
              <a:cs typeface="+mn-cs"/>
            </a:rPr>
            <a:t>2.9</a:t>
          </a:r>
          <a:r>
            <a:rPr kumimoji="1" lang="ja-JP" altLang="ja-JP" sz="1000">
              <a:solidFill>
                <a:sysClr val="windowText" lastClr="000000"/>
              </a:solidFill>
              <a:effectLst/>
              <a:latin typeface="+mn-lt"/>
              <a:ea typeface="+mn-ea"/>
              <a:cs typeface="+mn-cs"/>
            </a:rPr>
            <a:t>ポイント高く、類似団体においては</a:t>
          </a:r>
          <a:r>
            <a:rPr kumimoji="1" lang="en-US" altLang="ja-JP" sz="1000">
              <a:solidFill>
                <a:sysClr val="windowText" lastClr="000000"/>
              </a:solidFill>
              <a:effectLst/>
              <a:latin typeface="+mn-lt"/>
              <a:ea typeface="+mn-ea"/>
              <a:cs typeface="+mn-cs"/>
            </a:rPr>
            <a:t>5.9</a:t>
          </a:r>
          <a:r>
            <a:rPr kumimoji="1" lang="ja-JP" altLang="ja-JP" sz="1000">
              <a:solidFill>
                <a:sysClr val="windowText" lastClr="000000"/>
              </a:solidFill>
              <a:effectLst/>
              <a:latin typeface="+mn-lt"/>
              <a:ea typeface="+mn-ea"/>
              <a:cs typeface="+mn-cs"/>
            </a:rPr>
            <a:t>ポイント高い値となっている。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今後も</a:t>
          </a:r>
          <a:r>
            <a:rPr kumimoji="1" lang="ja-JP" altLang="en-US" sz="1000">
              <a:solidFill>
                <a:sysClr val="windowText" lastClr="000000"/>
              </a:solidFill>
              <a:effectLst/>
              <a:latin typeface="+mn-lt"/>
              <a:ea typeface="+mn-ea"/>
              <a:cs typeface="+mn-cs"/>
            </a:rPr>
            <a:t>物件費、人件費、公債費等の義務的経費</a:t>
          </a:r>
          <a:r>
            <a:rPr kumimoji="1" lang="ja-JP" altLang="ja-JP" sz="1000">
              <a:solidFill>
                <a:sysClr val="windowText" lastClr="000000"/>
              </a:solidFill>
              <a:effectLst/>
              <a:latin typeface="+mn-lt"/>
              <a:ea typeface="+mn-ea"/>
              <a:cs typeface="+mn-cs"/>
            </a:rPr>
            <a:t>の増大などにより厳しい財政運営が見込まれるため、引き続き財源確保や経常経費の抑制に努め、今後の市政課題に柔軟に対応できる強固な行財政基盤の構築を図る必要がある。</a:t>
          </a:r>
          <a:endParaRPr lang="ja-JP" altLang="ja-JP" sz="10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60960</xdr:rowOff>
    </xdr:from>
    <xdr:to>
      <xdr:col>23</xdr:col>
      <xdr:colOff>133350</xdr:colOff>
      <xdr:row>66</xdr:row>
      <xdr:rowOff>4128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05210"/>
          <a:ext cx="838200" cy="11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105728</xdr:rowOff>
    </xdr:from>
    <xdr:to>
      <xdr:col>19</xdr:col>
      <xdr:colOff>133350</xdr:colOff>
      <xdr:row>65</xdr:row>
      <xdr:rowOff>60960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78528"/>
          <a:ext cx="8890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64</xdr:row>
      <xdr:rowOff>105728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79455"/>
          <a:ext cx="889000" cy="19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65</xdr:row>
      <xdr:rowOff>6668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79455"/>
          <a:ext cx="889000" cy="27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124778</xdr:rowOff>
    </xdr:from>
    <xdr:to>
      <xdr:col>23</xdr:col>
      <xdr:colOff>184150</xdr:colOff>
      <xdr:row>66</xdr:row>
      <xdr:rowOff>54928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6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20655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16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10160</xdr:rowOff>
    </xdr:from>
    <xdr:to>
      <xdr:col>19</xdr:col>
      <xdr:colOff>184150</xdr:colOff>
      <xdr:row>65</xdr:row>
      <xdr:rowOff>111760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96537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4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54928</xdr:rowOff>
    </xdr:from>
    <xdr:to>
      <xdr:col>15</xdr:col>
      <xdr:colOff>133350</xdr:colOff>
      <xdr:row>64</xdr:row>
      <xdr:rowOff>156528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2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141305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1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113682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127318</xdr:rowOff>
    </xdr:from>
    <xdr:to>
      <xdr:col>7</xdr:col>
      <xdr:colOff>31750</xdr:colOff>
      <xdr:row>65</xdr:row>
      <xdr:rowOff>57468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42245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8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[197,996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effectLst/>
              <a:latin typeface="+mn-lt"/>
              <a:ea typeface="+mn-ea"/>
              <a:cs typeface="+mn-cs"/>
            </a:rPr>
            <a:t>　</a:t>
          </a:r>
          <a:r>
            <a:rPr kumimoji="1" lang="ja-JP" altLang="ja-JP" sz="1000">
              <a:solidFill>
                <a:sysClr val="windowText" lastClr="000000"/>
              </a:solidFill>
              <a:effectLst/>
              <a:latin typeface="+mn-lt"/>
              <a:ea typeface="+mn-ea"/>
              <a:cs typeface="+mn-cs"/>
            </a:rPr>
            <a:t>人件費においては</a:t>
          </a:r>
          <a:r>
            <a:rPr lang="ja-JP" altLang="en-US" sz="1000" b="0" i="0" u="none" strike="noStrike" baseline="0">
              <a:solidFill>
                <a:sysClr val="windowText" lastClr="000000"/>
              </a:solidFill>
              <a:latin typeface="+mn-lt"/>
              <a:ea typeface="+mn-ea"/>
              <a:cs typeface="+mn-cs"/>
            </a:rPr>
            <a:t>退職手当</a:t>
          </a:r>
          <a:r>
            <a:rPr kumimoji="1" lang="ja-JP" altLang="ja-JP" sz="1000">
              <a:solidFill>
                <a:sysClr val="windowText" lastClr="000000"/>
              </a:solidFill>
              <a:effectLst/>
              <a:latin typeface="+mn-lt"/>
              <a:ea typeface="+mn-ea"/>
              <a:cs typeface="+mn-cs"/>
            </a:rPr>
            <a:t>や会計年度任用職員給与の増などにより、全体で</a:t>
          </a:r>
          <a:r>
            <a:rPr kumimoji="1" lang="en-US" altLang="ja-JP" sz="1000">
              <a:solidFill>
                <a:sysClr val="windowText" lastClr="000000"/>
              </a:solidFill>
              <a:effectLst/>
              <a:latin typeface="+mn-lt"/>
              <a:ea typeface="+mn-ea"/>
              <a:cs typeface="+mn-cs"/>
            </a:rPr>
            <a:t>4.0</a:t>
          </a:r>
          <a:r>
            <a:rPr kumimoji="1" lang="ja-JP" altLang="ja-JP" sz="1000">
              <a:solidFill>
                <a:sysClr val="windowText" lastClr="000000"/>
              </a:solidFill>
              <a:effectLst/>
              <a:latin typeface="+mn-lt"/>
              <a:ea typeface="+mn-ea"/>
              <a:cs typeface="+mn-cs"/>
            </a:rPr>
            <a:t>％の増加となっている。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物件費においては西部中学校長寿命化改修事業や</a:t>
          </a:r>
          <a:r>
            <a:rPr lang="ja-JP" altLang="en-US" sz="1000" b="0" i="0" u="none" strike="noStrike" baseline="0">
              <a:solidFill>
                <a:sysClr val="windowText" lastClr="000000"/>
              </a:solidFill>
              <a:latin typeface="+mn-lt"/>
              <a:ea typeface="+mn-ea"/>
              <a:cs typeface="+mn-cs"/>
            </a:rPr>
            <a:t>地域包括支援センター運営事業</a:t>
          </a:r>
          <a:r>
            <a:rPr kumimoji="1" lang="ja-JP" altLang="ja-JP" sz="1000">
              <a:solidFill>
                <a:sysClr val="windowText" lastClr="000000"/>
              </a:solidFill>
              <a:effectLst/>
              <a:latin typeface="+mn-lt"/>
              <a:ea typeface="+mn-ea"/>
              <a:cs typeface="+mn-cs"/>
            </a:rPr>
            <a:t>などの増額</a:t>
          </a:r>
          <a:r>
            <a:rPr kumimoji="1" lang="ja-JP" altLang="en-US" sz="1000">
              <a:solidFill>
                <a:sysClr val="windowText" lastClr="000000"/>
              </a:solidFill>
              <a:effectLst/>
              <a:latin typeface="+mn-lt"/>
              <a:ea typeface="+mn-ea"/>
              <a:cs typeface="+mn-cs"/>
            </a:rPr>
            <a:t>や物価高による委託費の増に</a:t>
          </a:r>
          <a:r>
            <a:rPr kumimoji="1" lang="ja-JP" altLang="ja-JP" sz="1000">
              <a:solidFill>
                <a:sysClr val="windowText" lastClr="000000"/>
              </a:solidFill>
              <a:effectLst/>
              <a:latin typeface="+mn-lt"/>
              <a:ea typeface="+mn-ea"/>
              <a:cs typeface="+mn-cs"/>
            </a:rPr>
            <a:t>より</a:t>
          </a:r>
          <a:r>
            <a:rPr kumimoji="1" lang="en-US" altLang="ja-JP" sz="1000">
              <a:solidFill>
                <a:sysClr val="windowText" lastClr="000000"/>
              </a:solidFill>
              <a:effectLst/>
              <a:latin typeface="+mn-lt"/>
              <a:ea typeface="+mn-ea"/>
              <a:cs typeface="+mn-cs"/>
            </a:rPr>
            <a:t>7.5%</a:t>
          </a:r>
          <a:r>
            <a:rPr kumimoji="1" lang="ja-JP" altLang="ja-JP" sz="1000">
              <a:solidFill>
                <a:sysClr val="windowText" lastClr="000000"/>
              </a:solidFill>
              <a:effectLst/>
              <a:latin typeface="+mn-lt"/>
              <a:ea typeface="+mn-ea"/>
              <a:cs typeface="+mn-cs"/>
            </a:rPr>
            <a:t>の</a:t>
          </a:r>
          <a:r>
            <a:rPr kumimoji="1" lang="ja-JP" altLang="en-US" sz="1000">
              <a:solidFill>
                <a:sysClr val="windowText" lastClr="000000"/>
              </a:solidFill>
              <a:effectLst/>
              <a:latin typeface="+mn-lt"/>
              <a:ea typeface="+mn-ea"/>
              <a:cs typeface="+mn-cs"/>
            </a:rPr>
            <a:t>増加</a:t>
          </a:r>
          <a:r>
            <a:rPr kumimoji="1" lang="ja-JP" altLang="ja-JP" sz="1000">
              <a:solidFill>
                <a:sysClr val="windowText" lastClr="000000"/>
              </a:solidFill>
              <a:effectLst/>
              <a:latin typeface="+mn-lt"/>
              <a:ea typeface="+mn-ea"/>
              <a:cs typeface="+mn-cs"/>
            </a:rPr>
            <a:t>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また、人口１人あたりの決算額では</a:t>
          </a:r>
          <a:r>
            <a:rPr kumimoji="1" lang="en-US" altLang="ja-JP" sz="1000">
              <a:solidFill>
                <a:sysClr val="windowText" lastClr="000000"/>
              </a:solidFill>
              <a:effectLst/>
              <a:latin typeface="+mn-lt"/>
              <a:ea typeface="+mn-ea"/>
              <a:cs typeface="+mn-cs"/>
            </a:rPr>
            <a:t>11,316</a:t>
          </a:r>
          <a:r>
            <a:rPr kumimoji="1" lang="ja-JP" altLang="ja-JP" sz="1000">
              <a:solidFill>
                <a:sysClr val="windowText" lastClr="000000"/>
              </a:solidFill>
              <a:effectLst/>
              <a:latin typeface="+mn-lt"/>
              <a:ea typeface="+mn-ea"/>
              <a:cs typeface="+mn-cs"/>
            </a:rPr>
            <a:t>円の</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額となっている。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他団体との比較においては、類似団体平均値より</a:t>
          </a:r>
          <a:r>
            <a:rPr kumimoji="1" lang="en-US" altLang="ja-JP" sz="1000">
              <a:solidFill>
                <a:sysClr val="windowText" lastClr="000000"/>
              </a:solidFill>
              <a:effectLst/>
              <a:latin typeface="+mn-lt"/>
              <a:ea typeface="+mn-ea"/>
              <a:cs typeface="+mn-cs"/>
            </a:rPr>
            <a:t>37,815</a:t>
          </a:r>
          <a:r>
            <a:rPr kumimoji="1" lang="ja-JP" altLang="ja-JP" sz="1000">
              <a:solidFill>
                <a:sysClr val="windowText" lastClr="000000"/>
              </a:solidFill>
              <a:effectLst/>
              <a:latin typeface="+mn-lt"/>
              <a:ea typeface="+mn-ea"/>
              <a:cs typeface="+mn-cs"/>
            </a:rPr>
            <a:t>円、大分県平均値より</a:t>
          </a:r>
          <a:r>
            <a:rPr kumimoji="1" lang="en-US" altLang="ja-JP" sz="1000">
              <a:solidFill>
                <a:sysClr val="windowText" lastClr="000000"/>
              </a:solidFill>
              <a:effectLst/>
              <a:latin typeface="+mn-lt"/>
              <a:ea typeface="+mn-ea"/>
              <a:cs typeface="+mn-cs"/>
            </a:rPr>
            <a:t>23,680</a:t>
          </a:r>
          <a:r>
            <a:rPr kumimoji="1" lang="ja-JP" altLang="ja-JP" sz="1000">
              <a:solidFill>
                <a:sysClr val="windowText" lastClr="000000"/>
              </a:solidFill>
              <a:effectLst/>
              <a:latin typeface="+mn-lt"/>
              <a:ea typeface="+mn-ea"/>
              <a:cs typeface="+mn-cs"/>
            </a:rPr>
            <a:t>円高い値となっている。要因としては、保有する公共施設の維持管理等に係る物件費があげられ、今後もコストの低減を図る必要がある。</a:t>
          </a:r>
          <a:endParaRPr lang="ja-JP" altLang="ja-JP" sz="10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95684</xdr:rowOff>
    </xdr:from>
    <xdr:to>
      <xdr:col>23</xdr:col>
      <xdr:colOff>133350</xdr:colOff>
      <xdr:row>85</xdr:row>
      <xdr:rowOff>15632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97484"/>
          <a:ext cx="838200" cy="9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95684</xdr:rowOff>
    </xdr:from>
    <xdr:to>
      <xdr:col>19</xdr:col>
      <xdr:colOff>133350</xdr:colOff>
      <xdr:row>84</xdr:row>
      <xdr:rowOff>95870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497484"/>
          <a:ext cx="889000" cy="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62112</xdr:rowOff>
    </xdr:from>
    <xdr:to>
      <xdr:col>15</xdr:col>
      <xdr:colOff>82550</xdr:colOff>
      <xdr:row>84</xdr:row>
      <xdr:rowOff>95870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63912"/>
          <a:ext cx="889000" cy="3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101933</xdr:rowOff>
    </xdr:from>
    <xdr:to>
      <xdr:col>11</xdr:col>
      <xdr:colOff>31750</xdr:colOff>
      <xdr:row>84</xdr:row>
      <xdr:rowOff>62112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32283"/>
          <a:ext cx="889000" cy="131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81311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96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136282</xdr:rowOff>
    </xdr:from>
    <xdr:to>
      <xdr:col>23</xdr:col>
      <xdr:colOff>184150</xdr:colOff>
      <xdr:row>85</xdr:row>
      <xdr:rowOff>66432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108359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10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44884</xdr:rowOff>
    </xdr:from>
    <xdr:to>
      <xdr:col>19</xdr:col>
      <xdr:colOff>184150</xdr:colOff>
      <xdr:row>84</xdr:row>
      <xdr:rowOff>146484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4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131261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33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45070</xdr:rowOff>
    </xdr:from>
    <xdr:to>
      <xdr:col>15</xdr:col>
      <xdr:colOff>133350</xdr:colOff>
      <xdr:row>84</xdr:row>
      <xdr:rowOff>146670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44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131447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533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11312</xdr:rowOff>
    </xdr:from>
    <xdr:to>
      <xdr:col>11</xdr:col>
      <xdr:colOff>82550</xdr:colOff>
      <xdr:row>84</xdr:row>
      <xdr:rowOff>112912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1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97689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9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51133</xdr:rowOff>
    </xdr:from>
    <xdr:to>
      <xdr:col>7</xdr:col>
      <xdr:colOff>31750</xdr:colOff>
      <xdr:row>83</xdr:row>
      <xdr:rowOff>152733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8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137510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6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給料の削減措置を引き続き行ってきたため、平成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年度より徐々に改善し、令和６年度は国の給与水準を下回った。今後も適正な給与水準を維持する必要がある。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17236</xdr:rowOff>
    </xdr:from>
    <xdr:to>
      <xdr:col>81</xdr:col>
      <xdr:colOff>44450</xdr:colOff>
      <xdr:row>88</xdr:row>
      <xdr:rowOff>34471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04836"/>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154214</xdr:rowOff>
    </xdr:from>
    <xdr:to>
      <xdr:col>77</xdr:col>
      <xdr:colOff>44450</xdr:colOff>
      <xdr:row>88</xdr:row>
      <xdr:rowOff>34471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7036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87</xdr:row>
      <xdr:rowOff>154214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5312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136979</xdr:rowOff>
    </xdr:from>
    <xdr:to>
      <xdr:col>68</xdr:col>
      <xdr:colOff>152400</xdr:colOff>
      <xdr:row>88</xdr:row>
      <xdr:rowOff>68943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53129"/>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18143</xdr:rowOff>
    </xdr:from>
    <xdr:to>
      <xdr:col>64</xdr:col>
      <xdr:colOff>152400</xdr:colOff>
      <xdr:row>88</xdr:row>
      <xdr:rowOff>119743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104520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複雑多様化する行政ニーズに対応できる体制を維持するため、ここ数年の職員数は増加傾向にあったが、全国平均値、大分県平均値を上回っている状況のため、令和７年度より職員数適正化への取り組みを開始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54066</xdr:rowOff>
    </xdr:from>
    <xdr:to>
      <xdr:col>81</xdr:col>
      <xdr:colOff>44450</xdr:colOff>
      <xdr:row>65</xdr:row>
      <xdr:rowOff>112667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198316"/>
          <a:ext cx="8382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23041</xdr:rowOff>
    </xdr:from>
    <xdr:to>
      <xdr:col>77</xdr:col>
      <xdr:colOff>44450</xdr:colOff>
      <xdr:row>65</xdr:row>
      <xdr:rowOff>54066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16729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10976</xdr:rowOff>
    </xdr:from>
    <xdr:to>
      <xdr:col>72</xdr:col>
      <xdr:colOff>203200</xdr:colOff>
      <xdr:row>65</xdr:row>
      <xdr:rowOff>23041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15522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153126</xdr:rowOff>
    </xdr:from>
    <xdr:to>
      <xdr:col>68</xdr:col>
      <xdr:colOff>152400</xdr:colOff>
      <xdr:row>65</xdr:row>
      <xdr:rowOff>10976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125926"/>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88192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61867</xdr:rowOff>
    </xdr:from>
    <xdr:to>
      <xdr:col>81</xdr:col>
      <xdr:colOff>95250</xdr:colOff>
      <xdr:row>65</xdr:row>
      <xdr:rowOff>163467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20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33944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1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3266</xdr:rowOff>
    </xdr:from>
    <xdr:to>
      <xdr:col>77</xdr:col>
      <xdr:colOff>95250</xdr:colOff>
      <xdr:row>65</xdr:row>
      <xdr:rowOff>104866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14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89643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233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143691</xdr:rowOff>
    </xdr:from>
    <xdr:to>
      <xdr:col>73</xdr:col>
      <xdr:colOff>44450</xdr:colOff>
      <xdr:row>65</xdr:row>
      <xdr:rowOff>73841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11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58618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202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131626</xdr:rowOff>
    </xdr:from>
    <xdr:to>
      <xdr:col>68</xdr:col>
      <xdr:colOff>203200</xdr:colOff>
      <xdr:row>65</xdr:row>
      <xdr:rowOff>61776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10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46553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190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102326</xdr:rowOff>
    </xdr:from>
    <xdr:to>
      <xdr:col>64</xdr:col>
      <xdr:colOff>152400</xdr:colOff>
      <xdr:row>65</xdr:row>
      <xdr:rowOff>32476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07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17253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161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　</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実質公債費比率の</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3</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ヵ年平均では、</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6.4%</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とな</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り、</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早期健全化基準の</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25.0</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％を下回っている。類似団体平均値との比較では</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0.1</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ポイント</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低い</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状態となり、大分県平均値との比較では</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0.4</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ポイント高くなっている。要因としては分</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子</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を担う</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元利償還金の額</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が減少したことがあげられ、単年度比率は対前年度約</a:t>
          </a:r>
          <a:r>
            <a:rPr kumimoji="1" lang="en-US" altLang="ja-JP" sz="1050" b="0" i="0" u="none" strike="noStrike" kern="0" cap="none" spc="0" normalizeH="0" baseline="0" noProof="0">
              <a:ln>
                <a:noFill/>
              </a:ln>
              <a:solidFill>
                <a:sysClr val="windowText" lastClr="000000"/>
              </a:solidFill>
              <a:effectLst/>
              <a:uLnTx/>
              <a:uFillTx/>
              <a:latin typeface="+mn-lt"/>
              <a:ea typeface="+mn-ea"/>
              <a:cs typeface="+mn-cs"/>
            </a:rPr>
            <a:t>1.9</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ポイント</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減</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となっている。</a:t>
          </a:r>
          <a:endParaRPr kumimoji="0" lang="ja-JP" altLang="ja-JP" sz="12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　今後も適正水準を維持しながら、</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老朽化に伴う</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公共施設</a:t>
          </a:r>
          <a:r>
            <a:rPr kumimoji="1" lang="ja-JP" altLang="en-US" sz="1050" b="0" i="0" u="none" strike="noStrike" kern="0" cap="none" spc="0" normalizeH="0" baseline="0" noProof="0">
              <a:ln>
                <a:noFill/>
              </a:ln>
              <a:solidFill>
                <a:sysClr val="windowText" lastClr="000000"/>
              </a:solidFill>
              <a:effectLst/>
              <a:uLnTx/>
              <a:uFillTx/>
              <a:latin typeface="+mn-lt"/>
              <a:ea typeface="+mn-ea"/>
              <a:cs typeface="+mn-cs"/>
            </a:rPr>
            <a:t>等</a:t>
          </a:r>
          <a:r>
            <a:rPr kumimoji="1" lang="ja-JP" altLang="ja-JP" sz="1050" b="0" i="0" u="none" strike="noStrike" kern="0" cap="none" spc="0" normalizeH="0" baseline="0" noProof="0">
              <a:ln>
                <a:noFill/>
              </a:ln>
              <a:solidFill>
                <a:sysClr val="windowText" lastClr="000000"/>
              </a:solidFill>
              <a:effectLst/>
              <a:uLnTx/>
              <a:uFillTx/>
              <a:latin typeface="+mn-lt"/>
              <a:ea typeface="+mn-ea"/>
              <a:cs typeface="+mn-cs"/>
            </a:rPr>
            <a:t>の更新などの課題に対応していくため、事業の必要性、緊急性を勘案しながら事業展開を図る。</a:t>
          </a:r>
          <a:endParaRPr kumimoji="0" lang="ja-JP" altLang="ja-JP" sz="14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68156</xdr:rowOff>
    </xdr:from>
    <xdr:to>
      <xdr:col>81</xdr:col>
      <xdr:colOff>44450</xdr:colOff>
      <xdr:row>41</xdr:row>
      <xdr:rowOff>108373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9760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108373</xdr:rowOff>
    </xdr:from>
    <xdr:to>
      <xdr:col>77</xdr:col>
      <xdr:colOff>44450</xdr:colOff>
      <xdr:row>41</xdr:row>
      <xdr:rowOff>108373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378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92287</xdr:rowOff>
    </xdr:from>
    <xdr:to>
      <xdr:col>72</xdr:col>
      <xdr:colOff>203200</xdr:colOff>
      <xdr:row>41</xdr:row>
      <xdr:rowOff>108373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1217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68156</xdr:rowOff>
    </xdr:from>
    <xdr:to>
      <xdr:col>68</xdr:col>
      <xdr:colOff>152400</xdr:colOff>
      <xdr:row>41</xdr:row>
      <xdr:rowOff>92287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976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17356</xdr:rowOff>
    </xdr:from>
    <xdr:to>
      <xdr:col>81</xdr:col>
      <xdr:colOff>95250</xdr:colOff>
      <xdr:row>41</xdr:row>
      <xdr:rowOff>118956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33883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57573</xdr:rowOff>
    </xdr:from>
    <xdr:to>
      <xdr:col>77</xdr:col>
      <xdr:colOff>95250</xdr:colOff>
      <xdr:row>41</xdr:row>
      <xdr:rowOff>159173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143950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73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57573</xdr:rowOff>
    </xdr:from>
    <xdr:to>
      <xdr:col>73</xdr:col>
      <xdr:colOff>44450</xdr:colOff>
      <xdr:row>41</xdr:row>
      <xdr:rowOff>159173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143950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41487</xdr:rowOff>
    </xdr:from>
    <xdr:to>
      <xdr:col>68</xdr:col>
      <xdr:colOff>203200</xdr:colOff>
      <xdr:row>41</xdr:row>
      <xdr:rowOff>143087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7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127864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5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将来負担比率においては、</a:t>
          </a:r>
          <a:r>
            <a:rPr kumimoji="1" lang="en-US" altLang="ja-JP" sz="1100">
              <a:solidFill>
                <a:sysClr val="windowText" lastClr="000000"/>
              </a:solidFill>
              <a:effectLst/>
              <a:latin typeface="+mn-lt"/>
              <a:ea typeface="+mn-ea"/>
              <a:cs typeface="+mn-cs"/>
            </a:rPr>
            <a:t>34.9</a:t>
          </a:r>
          <a:r>
            <a:rPr kumimoji="1" lang="ja-JP" altLang="ja-JP" sz="1100">
              <a:solidFill>
                <a:sysClr val="windowText" lastClr="000000"/>
              </a:solidFill>
              <a:effectLst/>
              <a:latin typeface="+mn-lt"/>
              <a:ea typeface="+mn-ea"/>
              <a:cs typeface="+mn-cs"/>
            </a:rPr>
            <a:t>％と前年度の</a:t>
          </a:r>
          <a:r>
            <a:rPr kumimoji="1" lang="en-US" altLang="ja-JP" sz="1100">
              <a:solidFill>
                <a:sysClr val="windowText" lastClr="000000"/>
              </a:solidFill>
              <a:effectLst/>
              <a:latin typeface="+mn-lt"/>
              <a:ea typeface="+mn-ea"/>
              <a:cs typeface="+mn-cs"/>
            </a:rPr>
            <a:t>20.7</a:t>
          </a:r>
          <a:r>
            <a:rPr kumimoji="1" lang="ja-JP" altLang="ja-JP" sz="1100">
              <a:solidFill>
                <a:sysClr val="windowText" lastClr="000000"/>
              </a:solidFill>
              <a:effectLst/>
              <a:latin typeface="+mn-lt"/>
              <a:ea typeface="+mn-ea"/>
              <a:cs typeface="+mn-cs"/>
            </a:rPr>
            <a:t>％と比べ</a:t>
          </a:r>
          <a:r>
            <a:rPr kumimoji="1" lang="en-US" altLang="ja-JP" sz="1100">
              <a:solidFill>
                <a:sysClr val="windowText" lastClr="000000"/>
              </a:solidFill>
              <a:effectLst/>
              <a:latin typeface="+mn-lt"/>
              <a:ea typeface="+mn-ea"/>
              <a:cs typeface="+mn-cs"/>
            </a:rPr>
            <a:t>14.2</a:t>
          </a:r>
          <a:r>
            <a:rPr kumimoji="1" lang="ja-JP" altLang="ja-JP" sz="1100">
              <a:solidFill>
                <a:sysClr val="windowText" lastClr="000000"/>
              </a:solidFill>
              <a:effectLst/>
              <a:latin typeface="+mn-lt"/>
              <a:ea typeface="+mn-ea"/>
              <a:cs typeface="+mn-cs"/>
            </a:rPr>
            <a:t>ポイントの増加となった。前年度に引き続き早期健全化基準の</a:t>
          </a:r>
          <a:r>
            <a:rPr kumimoji="1" lang="en-US" altLang="ja-JP" sz="1100">
              <a:solidFill>
                <a:sysClr val="windowText" lastClr="000000"/>
              </a:solidFill>
              <a:effectLst/>
              <a:latin typeface="+mn-lt"/>
              <a:ea typeface="+mn-ea"/>
              <a:cs typeface="+mn-cs"/>
            </a:rPr>
            <a:t>350</a:t>
          </a:r>
          <a:r>
            <a:rPr kumimoji="1" lang="ja-JP" altLang="ja-JP" sz="1100">
              <a:solidFill>
                <a:sysClr val="windowText" lastClr="000000"/>
              </a:solidFill>
              <a:effectLst/>
              <a:latin typeface="+mn-lt"/>
              <a:ea typeface="+mn-ea"/>
              <a:cs typeface="+mn-cs"/>
            </a:rPr>
            <a:t>％を大きく下回っている。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増加の要因としては、</a:t>
          </a:r>
          <a:r>
            <a:rPr lang="ja-JP" altLang="en-US" sz="1100" b="0" i="0" u="none" strike="noStrike" baseline="0">
              <a:solidFill>
                <a:sysClr val="windowText" lastClr="000000"/>
              </a:solidFill>
              <a:latin typeface="+mn-lt"/>
              <a:ea typeface="+mn-ea"/>
              <a:cs typeface="+mn-cs"/>
            </a:rPr>
            <a:t>地方債残高</a:t>
          </a:r>
          <a:r>
            <a:rPr kumimoji="1" lang="ja-JP" altLang="ja-JP" sz="1100">
              <a:solidFill>
                <a:sysClr val="windowText" lastClr="000000"/>
              </a:solidFill>
              <a:effectLst/>
              <a:latin typeface="+mn-lt"/>
              <a:ea typeface="+mn-ea"/>
              <a:cs typeface="+mn-cs"/>
            </a:rPr>
            <a:t>の増などに伴う将来負担額の増加、財政調整基金の減などに伴い充当可能基金が減少したことがあげられる。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76412</xdr:rowOff>
    </xdr:from>
    <xdr:to>
      <xdr:col>81</xdr:col>
      <xdr:colOff>44450</xdr:colOff>
      <xdr:row>16</xdr:row>
      <xdr:rowOff>95321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648162"/>
          <a:ext cx="838200" cy="19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148660</xdr:rowOff>
    </xdr:from>
    <xdr:to>
      <xdr:col>77</xdr:col>
      <xdr:colOff>44450</xdr:colOff>
      <xdr:row>15</xdr:row>
      <xdr:rowOff>76412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548960"/>
          <a:ext cx="889000" cy="9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132574</xdr:rowOff>
    </xdr:from>
    <xdr:to>
      <xdr:col>72</xdr:col>
      <xdr:colOff>203200</xdr:colOff>
      <xdr:row>14</xdr:row>
      <xdr:rowOff>148660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53287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132574</xdr:rowOff>
    </xdr:from>
    <xdr:to>
      <xdr:col>68</xdr:col>
      <xdr:colOff>152400</xdr:colOff>
      <xdr:row>15</xdr:row>
      <xdr:rowOff>10725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532874"/>
          <a:ext cx="889000" cy="4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75794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64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35718</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44521</xdr:rowOff>
    </xdr:from>
    <xdr:to>
      <xdr:col>81</xdr:col>
      <xdr:colOff>95250</xdr:colOff>
      <xdr:row>16</xdr:row>
      <xdr:rowOff>146121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7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16598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759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25612</xdr:rowOff>
    </xdr:from>
    <xdr:to>
      <xdr:col>77</xdr:col>
      <xdr:colOff>95250</xdr:colOff>
      <xdr:row>15</xdr:row>
      <xdr:rowOff>127212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5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111989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683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97860</xdr:rowOff>
    </xdr:from>
    <xdr:to>
      <xdr:col>73</xdr:col>
      <xdr:colOff>44450</xdr:colOff>
      <xdr:row>15</xdr:row>
      <xdr:rowOff>28010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12787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58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81774</xdr:rowOff>
    </xdr:from>
    <xdr:to>
      <xdr:col>68</xdr:col>
      <xdr:colOff>203200</xdr:colOff>
      <xdr:row>15</xdr:row>
      <xdr:rowOff>11924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48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22101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25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131375</xdr:rowOff>
    </xdr:from>
    <xdr:to>
      <xdr:col>64</xdr:col>
      <xdr:colOff>152400</xdr:colOff>
      <xdr:row>15</xdr:row>
      <xdr:rowOff>61525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5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71702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30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今年度も昨年度に引き続き職員給与の削減を実施してきたが、、退職者数の増加および事院勧告等に準じた給与改定や委員等報酬の増などにより前年度比で</a:t>
          </a:r>
          <a:r>
            <a:rPr lang="en-US" altLang="ja-JP" sz="1100">
              <a:solidFill>
                <a:schemeClr val="dk1"/>
              </a:solidFill>
              <a:effectLst/>
              <a:latin typeface="+mn-lt"/>
              <a:ea typeface="+mn-ea"/>
              <a:cs typeface="+mn-cs"/>
            </a:rPr>
            <a:t>1.3</a:t>
          </a:r>
          <a:r>
            <a:rPr lang="ja-JP" altLang="ja-JP" sz="1100">
              <a:solidFill>
                <a:schemeClr val="dk1"/>
              </a:solidFill>
              <a:effectLst/>
              <a:latin typeface="+mn-lt"/>
              <a:ea typeface="+mn-ea"/>
              <a:cs typeface="+mn-cs"/>
            </a:rPr>
            <a:t>ポイントの増となった。</a:t>
          </a:r>
        </a:p>
        <a:p>
          <a:r>
            <a:rPr lang="ja-JP" altLang="ja-JP" sz="1100">
              <a:solidFill>
                <a:schemeClr val="dk1"/>
              </a:solidFill>
              <a:effectLst/>
              <a:latin typeface="+mn-lt"/>
              <a:ea typeface="+mn-ea"/>
              <a:cs typeface="+mn-cs"/>
            </a:rPr>
            <a:t>　近年、横ばい傾向であるが、全国平均値、大分県平均値を上回っている状況や、令和</a:t>
          </a:r>
          <a:r>
            <a:rPr lang="en-US" altLang="ja-JP" sz="1100">
              <a:solidFill>
                <a:schemeClr val="dk1"/>
              </a:solidFill>
              <a:effectLst/>
              <a:latin typeface="+mn-lt"/>
              <a:ea typeface="+mn-ea"/>
              <a:cs typeface="+mn-cs"/>
            </a:rPr>
            <a:t>5</a:t>
          </a:r>
          <a:r>
            <a:rPr lang="ja-JP" altLang="ja-JP" sz="1100">
              <a:solidFill>
                <a:schemeClr val="dk1"/>
              </a:solidFill>
              <a:effectLst/>
              <a:latin typeface="+mn-lt"/>
              <a:ea typeface="+mn-ea"/>
              <a:cs typeface="+mn-cs"/>
            </a:rPr>
            <a:t>年度より職員の定年年齢も段階的に引き上げられていることから、今後も、時間外勤務縮減の取組み、職員数の適正管理などの措置を講じる必要がある。</a:t>
          </a:r>
        </a:p>
        <a:p>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14986</xdr:rowOff>
    </xdr:from>
    <xdr:to>
      <xdr:col>24</xdr:col>
      <xdr:colOff>25400</xdr:colOff>
      <xdr:row>39</xdr:row>
      <xdr:rowOff>74422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70153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163576</xdr:rowOff>
    </xdr:from>
    <xdr:to>
      <xdr:col>19</xdr:col>
      <xdr:colOff>187325</xdr:colOff>
      <xdr:row>39</xdr:row>
      <xdr:rowOff>14986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786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131572</xdr:rowOff>
    </xdr:from>
    <xdr:to>
      <xdr:col>15</xdr:col>
      <xdr:colOff>98425</xdr:colOff>
      <xdr:row>38</xdr:row>
      <xdr:rowOff>163576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466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131572</xdr:rowOff>
    </xdr:from>
    <xdr:to>
      <xdr:col>11</xdr:col>
      <xdr:colOff>9525</xdr:colOff>
      <xdr:row>39</xdr:row>
      <xdr:rowOff>51562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4667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23622</xdr:rowOff>
    </xdr:from>
    <xdr:to>
      <xdr:col>24</xdr:col>
      <xdr:colOff>76200</xdr:colOff>
      <xdr:row>39</xdr:row>
      <xdr:rowOff>125222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71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167149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135636</xdr:rowOff>
    </xdr:from>
    <xdr:to>
      <xdr:col>20</xdr:col>
      <xdr:colOff>38100</xdr:colOff>
      <xdr:row>39</xdr:row>
      <xdr:rowOff>65786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50563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3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112776</xdr:rowOff>
    </xdr:from>
    <xdr:to>
      <xdr:col>15</xdr:col>
      <xdr:colOff>149225</xdr:colOff>
      <xdr:row>39</xdr:row>
      <xdr:rowOff>42926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27703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1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80772</xdr:rowOff>
    </xdr:from>
    <xdr:to>
      <xdr:col>11</xdr:col>
      <xdr:colOff>60325</xdr:colOff>
      <xdr:row>39</xdr:row>
      <xdr:rowOff>10922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167149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8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762</xdr:rowOff>
    </xdr:from>
    <xdr:to>
      <xdr:col>6</xdr:col>
      <xdr:colOff>171450</xdr:colOff>
      <xdr:row>39</xdr:row>
      <xdr:rowOff>102362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87139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7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放課後児童健全育成事業や</a:t>
          </a:r>
          <a:r>
            <a:rPr kumimoji="1" lang="ja-JP" altLang="en-US" sz="1100">
              <a:solidFill>
                <a:sysClr val="windowText" lastClr="000000"/>
              </a:solidFill>
              <a:effectLst/>
              <a:latin typeface="+mn-lt"/>
              <a:ea typeface="+mn-ea"/>
              <a:cs typeface="+mn-cs"/>
            </a:rPr>
            <a:t>小中学校教育システム最適化事業</a:t>
          </a:r>
          <a:r>
            <a:rPr kumimoji="1" lang="ja-JP" altLang="ja-JP" sz="1100">
              <a:solidFill>
                <a:sysClr val="windowText" lastClr="000000"/>
              </a:solidFill>
              <a:effectLst/>
              <a:latin typeface="+mn-lt"/>
              <a:ea typeface="+mn-ea"/>
              <a:cs typeface="+mn-cs"/>
            </a:rPr>
            <a:t>における委託料等の増などに伴い、前年度比で</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ポイント増加している。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類似団体平均値より</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ポイント下回る状況となっているが、物件費は</a:t>
          </a:r>
          <a:r>
            <a:rPr kumimoji="1" lang="ja-JP" altLang="en-US" sz="1100">
              <a:solidFill>
                <a:sysClr val="windowText" lastClr="000000"/>
              </a:solidFill>
              <a:effectLst/>
              <a:latin typeface="+mn-lt"/>
              <a:ea typeface="+mn-ea"/>
              <a:cs typeface="+mn-cs"/>
            </a:rPr>
            <a:t>物価高騰で委託料等が</a:t>
          </a:r>
          <a:r>
            <a:rPr kumimoji="1" lang="ja-JP" altLang="ja-JP" sz="1100">
              <a:solidFill>
                <a:sysClr val="windowText" lastClr="000000"/>
              </a:solidFill>
              <a:effectLst/>
              <a:latin typeface="+mn-lt"/>
              <a:ea typeface="+mn-ea"/>
              <a:cs typeface="+mn-cs"/>
            </a:rPr>
            <a:t>増加傾向にあるため、コスト削減についてさらに推進する必要がある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15</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20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104140</xdr:rowOff>
    </xdr:from>
    <xdr:to>
      <xdr:col>78</xdr:col>
      <xdr:colOff>69850</xdr:colOff>
      <xdr:row>14</xdr:row>
      <xdr:rowOff>111760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04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104140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511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27940</xdr:rowOff>
    </xdr:from>
    <xdr:to>
      <xdr:col>69</xdr:col>
      <xdr:colOff>92075</xdr:colOff>
      <xdr:row>14</xdr:row>
      <xdr:rowOff>50800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28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53340</xdr:rowOff>
    </xdr:from>
    <xdr:to>
      <xdr:col>74</xdr:col>
      <xdr:colOff>31750</xdr:colOff>
      <xdr:row>14</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165117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0</xdr:rowOff>
    </xdr:from>
    <xdr:to>
      <xdr:col>69</xdr:col>
      <xdr:colOff>142875</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148590</xdr:rowOff>
    </xdr:from>
    <xdr:to>
      <xdr:col>65</xdr:col>
      <xdr:colOff>53975</xdr:colOff>
      <xdr:row>14</xdr:row>
      <xdr:rowOff>78740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7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88917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4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100">
              <a:solidFill>
                <a:sysClr val="windowText" lastClr="000000"/>
              </a:solidFill>
              <a:effectLst/>
              <a:latin typeface="+mn-lt"/>
              <a:ea typeface="+mn-ea"/>
              <a:cs typeface="+mn-cs"/>
            </a:rPr>
            <a:t>経常的な扶助費は増加傾向にあるが</a:t>
          </a:r>
          <a:r>
            <a:rPr kumimoji="1" lang="ja-JP" altLang="ja-JP" sz="1100">
              <a:solidFill>
                <a:sysClr val="windowText" lastClr="000000"/>
              </a:solidFill>
              <a:effectLst/>
              <a:latin typeface="+mn-lt"/>
              <a:ea typeface="+mn-ea"/>
              <a:cs typeface="+mn-cs"/>
            </a:rPr>
            <a:t>、</a:t>
          </a:r>
          <a:r>
            <a:rPr lang="ja-JP" altLang="en-US" sz="1100" b="0" i="0" u="none" strike="noStrike" baseline="0">
              <a:solidFill>
                <a:sysClr val="windowText" lastClr="000000"/>
              </a:solidFill>
              <a:latin typeface="+mn-lt"/>
              <a:ea typeface="+mn-ea"/>
              <a:cs typeface="+mn-cs"/>
            </a:rPr>
            <a:t>学校給食無償化に係る経費について扶助費から補助費となったことにより</a:t>
          </a:r>
          <a:r>
            <a:rPr kumimoji="1" lang="ja-JP" altLang="ja-JP" sz="1100">
              <a:solidFill>
                <a:sysClr val="windowText" lastClr="000000"/>
              </a:solidFill>
              <a:effectLst/>
              <a:latin typeface="+mn-lt"/>
              <a:ea typeface="+mn-ea"/>
              <a:cs typeface="+mn-cs"/>
            </a:rPr>
            <a:t>前年度比で</a:t>
          </a:r>
          <a:r>
            <a:rPr kumimoji="1" lang="en-US" altLang="ja-JP" sz="1100">
              <a:solidFill>
                <a:sysClr val="windowText" lastClr="000000"/>
              </a:solidFill>
              <a:effectLst/>
              <a:latin typeface="+mn-lt"/>
              <a:ea typeface="+mn-ea"/>
              <a:cs typeface="+mn-cs"/>
            </a:rPr>
            <a:t>0.7</a:t>
          </a:r>
          <a:r>
            <a:rPr kumimoji="1" lang="ja-JP" altLang="ja-JP" sz="1100">
              <a:solidFill>
                <a:sysClr val="windowText" lastClr="000000"/>
              </a:solidFill>
              <a:effectLst/>
              <a:latin typeface="+mn-lt"/>
              <a:ea typeface="+mn-ea"/>
              <a:cs typeface="+mn-cs"/>
            </a:rPr>
            <a:t>ポイントの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13.8</a:t>
          </a:r>
          <a:r>
            <a:rPr kumimoji="1" lang="ja-JP" altLang="ja-JP" sz="1100">
              <a:solidFill>
                <a:sysClr val="windowText" lastClr="000000"/>
              </a:solidFill>
              <a:effectLst/>
              <a:latin typeface="+mn-lt"/>
              <a:ea typeface="+mn-ea"/>
              <a:cs typeface="+mn-cs"/>
            </a:rPr>
            <a:t>％となった。類似団体と比較すると</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ポイント上回ることとなった。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29028</xdr:rowOff>
    </xdr:from>
    <xdr:to>
      <xdr:col>24</xdr:col>
      <xdr:colOff>25400</xdr:colOff>
      <xdr:row>58</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97312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37193</xdr:rowOff>
    </xdr:from>
    <xdr:to>
      <xdr:col>19</xdr:col>
      <xdr:colOff>187325</xdr:colOff>
      <xdr:row>58</xdr:row>
      <xdr:rowOff>143328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809843"/>
          <a:ext cx="8890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94343</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955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94343</xdr:rowOff>
    </xdr:from>
    <xdr:to>
      <xdr:col>11</xdr:col>
      <xdr:colOff>9525</xdr:colOff>
      <xdr:row>57</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55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121755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92528</xdr:rowOff>
    </xdr:from>
    <xdr:to>
      <xdr:col>20</xdr:col>
      <xdr:colOff>38100</xdr:colOff>
      <xdr:row>59</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7455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23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43543</xdr:rowOff>
    </xdr:from>
    <xdr:to>
      <xdr:col>11</xdr:col>
      <xdr:colOff>60325</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前年度と比較し、</a:t>
          </a:r>
          <a:r>
            <a:rPr kumimoji="1" lang="ja-JP" altLang="en-US" sz="1100">
              <a:solidFill>
                <a:sysClr val="windowText" lastClr="000000"/>
              </a:solidFill>
              <a:effectLst/>
              <a:latin typeface="+mn-lt"/>
              <a:ea typeface="+mn-ea"/>
              <a:cs typeface="+mn-cs"/>
            </a:rPr>
            <a:t>介護保険特別会計繰出金</a:t>
          </a:r>
          <a:r>
            <a:rPr kumimoji="1" lang="ja-JP" altLang="ja-JP" sz="1100">
              <a:solidFill>
                <a:sysClr val="windowText" lastClr="000000"/>
              </a:solidFill>
              <a:effectLst/>
              <a:latin typeface="+mn-lt"/>
              <a:ea typeface="+mn-ea"/>
              <a:cs typeface="+mn-cs"/>
            </a:rPr>
            <a:t>の減少などがあった一方、後期高齢者医療広域連合負担金</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加し</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全体として</a:t>
          </a:r>
          <a:r>
            <a:rPr kumimoji="1" lang="ja-JP" altLang="ja-JP" sz="1100">
              <a:solidFill>
                <a:sysClr val="windowText" lastClr="000000"/>
              </a:solidFill>
              <a:effectLst/>
              <a:latin typeface="+mn-lt"/>
              <a:ea typeface="+mn-ea"/>
              <a:cs typeface="+mn-cs"/>
            </a:rPr>
            <a:t>は前年度比で</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している。類似団体平均と比較して</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ポイント、大分県平均値より</a:t>
          </a:r>
          <a:r>
            <a:rPr kumimoji="1" lang="en-US" altLang="ja-JP" sz="1100">
              <a:solidFill>
                <a:sysClr val="windowText" lastClr="000000"/>
              </a:solidFill>
              <a:effectLst/>
              <a:latin typeface="+mn-lt"/>
              <a:ea typeface="+mn-ea"/>
              <a:cs typeface="+mn-cs"/>
            </a:rPr>
            <a:t>0.4</a:t>
          </a:r>
          <a:r>
            <a:rPr kumimoji="1" lang="ja-JP" altLang="ja-JP" sz="1100">
              <a:solidFill>
                <a:sysClr val="windowText" lastClr="000000"/>
              </a:solidFill>
              <a:effectLst/>
              <a:latin typeface="+mn-lt"/>
              <a:ea typeface="+mn-ea"/>
              <a:cs typeface="+mn-cs"/>
            </a:rPr>
            <a:t>ポイント高い状況となっている。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特別会計への繰出金が依然多いことが類似団体との比較で高止まりしている原因の一つと考える。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1815</xdr:rowOff>
    </xdr:from>
    <xdr:to>
      <xdr:col>82</xdr:col>
      <xdr:colOff>107950</xdr:colOff>
      <xdr:row>60</xdr:row>
      <xdr:rowOff>56243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288815"/>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151493</xdr:rowOff>
    </xdr:from>
    <xdr:to>
      <xdr:col>78</xdr:col>
      <xdr:colOff>69850</xdr:colOff>
      <xdr:row>60</xdr:row>
      <xdr:rowOff>56243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670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129722</xdr:rowOff>
    </xdr:from>
    <xdr:to>
      <xdr:col>73</xdr:col>
      <xdr:colOff>180975</xdr:colOff>
      <xdr:row>59</xdr:row>
      <xdr:rowOff>151493</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45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129722</xdr:rowOff>
    </xdr:from>
    <xdr:to>
      <xdr:col>69</xdr:col>
      <xdr:colOff>92075</xdr:colOff>
      <xdr:row>59</xdr:row>
      <xdr:rowOff>129722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245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122465</xdr:rowOff>
    </xdr:from>
    <xdr:to>
      <xdr:col>82</xdr:col>
      <xdr:colOff>158750</xdr:colOff>
      <xdr:row>60</xdr:row>
      <xdr:rowOff>52615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23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94542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1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5443</xdr:rowOff>
    </xdr:from>
    <xdr:to>
      <xdr:col>78</xdr:col>
      <xdr:colOff>120650</xdr:colOff>
      <xdr:row>60</xdr:row>
      <xdr:rowOff>107043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9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91820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7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100693</xdr:rowOff>
    </xdr:from>
    <xdr:to>
      <xdr:col>74</xdr:col>
      <xdr:colOff>31750</xdr:colOff>
      <xdr:row>60</xdr:row>
      <xdr:rowOff>30843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78922</xdr:rowOff>
    </xdr:from>
    <xdr:to>
      <xdr:col>69</xdr:col>
      <xdr:colOff>142875</xdr:colOff>
      <xdr:row>60</xdr:row>
      <xdr:rowOff>9072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165299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78922</xdr:rowOff>
    </xdr:from>
    <xdr:to>
      <xdr:col>65</xdr:col>
      <xdr:colOff>53975</xdr:colOff>
      <xdr:row>60</xdr:row>
      <xdr:rowOff>9072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補助金の交付・執行の適正化のため、継続して検証を行っており、大分県平均値と比較して</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ポイント、類似団体平均値と比較して</a:t>
          </a:r>
          <a:r>
            <a:rPr kumimoji="1" lang="en-US" altLang="ja-JP" sz="1100">
              <a:solidFill>
                <a:sysClr val="windowText" lastClr="000000"/>
              </a:solidFill>
              <a:effectLst/>
              <a:latin typeface="+mn-lt"/>
              <a:ea typeface="+mn-ea"/>
              <a:cs typeface="+mn-cs"/>
            </a:rPr>
            <a:t>6.8</a:t>
          </a:r>
          <a:r>
            <a:rPr kumimoji="1" lang="ja-JP" altLang="ja-JP" sz="1100">
              <a:solidFill>
                <a:sysClr val="windowText" lastClr="000000"/>
              </a:solidFill>
              <a:effectLst/>
              <a:latin typeface="+mn-lt"/>
              <a:ea typeface="+mn-ea"/>
              <a:cs typeface="+mn-cs"/>
            </a:rPr>
            <a:t>ポイント低い水準となっているものの、上下水道事業費や</a:t>
          </a:r>
          <a:r>
            <a:rPr kumimoji="1" lang="ja-JP" altLang="en-US" sz="1100">
              <a:solidFill>
                <a:sysClr val="windowText" lastClr="000000"/>
              </a:solidFill>
              <a:effectLst/>
              <a:latin typeface="+mn-lt"/>
              <a:ea typeface="+mn-ea"/>
              <a:cs typeface="+mn-cs"/>
            </a:rPr>
            <a:t>すくすく子育て祝金事業等の</a:t>
          </a:r>
          <a:r>
            <a:rPr kumimoji="1" lang="ja-JP" altLang="ja-JP" sz="1100">
              <a:solidFill>
                <a:sysClr val="windowText" lastClr="000000"/>
              </a:solidFill>
              <a:effectLst/>
              <a:latin typeface="+mn-lt"/>
              <a:ea typeface="+mn-ea"/>
              <a:cs typeface="+mn-cs"/>
            </a:rPr>
            <a:t>継続した事業費が今後も見込まれるため引き続き適正な支出に努めていく。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140716</xdr:rowOff>
    </xdr:from>
    <xdr:to>
      <xdr:col>82</xdr:col>
      <xdr:colOff>107950</xdr:colOff>
      <xdr:row>35</xdr:row>
      <xdr:rowOff>14986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597001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131572</xdr:rowOff>
    </xdr:from>
    <xdr:to>
      <xdr:col>78</xdr:col>
      <xdr:colOff>69850</xdr:colOff>
      <xdr:row>34</xdr:row>
      <xdr:rowOff>140716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59608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127000</xdr:rowOff>
    </xdr:from>
    <xdr:to>
      <xdr:col>73</xdr:col>
      <xdr:colOff>180975</xdr:colOff>
      <xdr:row>34</xdr:row>
      <xdr:rowOff>131572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56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127000</xdr:rowOff>
    </xdr:from>
    <xdr:to>
      <xdr:col>69</xdr:col>
      <xdr:colOff>92075</xdr:colOff>
      <xdr:row>34</xdr:row>
      <xdr:rowOff>159004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563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135636</xdr:rowOff>
    </xdr:from>
    <xdr:to>
      <xdr:col>82</xdr:col>
      <xdr:colOff>158750</xdr:colOff>
      <xdr:row>35</xdr:row>
      <xdr:rowOff>65786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44213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7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89916</xdr:rowOff>
    </xdr:from>
    <xdr:to>
      <xdr:col>78</xdr:col>
      <xdr:colOff>120650</xdr:colOff>
      <xdr:row>35</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30243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688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80772</xdr:rowOff>
    </xdr:from>
    <xdr:to>
      <xdr:col>74</xdr:col>
      <xdr:colOff>31750</xdr:colOff>
      <xdr:row>35</xdr:row>
      <xdr:rowOff>10922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21099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76200</xdr:rowOff>
    </xdr:from>
    <xdr:to>
      <xdr:col>69</xdr:col>
      <xdr:colOff>142875</xdr:colOff>
      <xdr:row>35</xdr:row>
      <xdr:rowOff>6350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16527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108204</xdr:rowOff>
    </xdr:from>
    <xdr:to>
      <xdr:col>65</xdr:col>
      <xdr:colOff>53975</xdr:colOff>
      <xdr:row>35</xdr:row>
      <xdr:rowOff>38354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48531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mn-lt"/>
              <a:ea typeface="+mn-ea"/>
              <a:cs typeface="+mn-cs"/>
            </a:rPr>
            <a:t>元金償還については、</a:t>
          </a:r>
          <a:r>
            <a:rPr lang="ja-JP" altLang="en-US" sz="1100" b="0" i="0" u="none" strike="noStrike" baseline="0">
              <a:solidFill>
                <a:sysClr val="windowText" lastClr="000000"/>
              </a:solidFill>
              <a:latin typeface="+mn-lt"/>
              <a:ea typeface="+mn-ea"/>
              <a:cs typeface="+mn-cs"/>
            </a:rPr>
            <a:t>臨時財政対策債の償還終了</a:t>
          </a:r>
          <a:r>
            <a:rPr kumimoji="1" lang="ja-JP" altLang="ja-JP" sz="1100">
              <a:solidFill>
                <a:sysClr val="windowText" lastClr="000000"/>
              </a:solidFill>
              <a:effectLst/>
              <a:latin typeface="+mn-lt"/>
              <a:ea typeface="+mn-ea"/>
              <a:cs typeface="+mn-cs"/>
            </a:rPr>
            <a:t>などにより減少している。また、利子償還については</a:t>
          </a:r>
          <a:r>
            <a:rPr lang="ja-JP" altLang="en-US" sz="1100" b="0" i="0" u="none" strike="noStrike" baseline="0">
              <a:solidFill>
                <a:sysClr val="windowText" lastClr="000000"/>
              </a:solidFill>
              <a:latin typeface="+mn-lt"/>
              <a:ea typeface="+mn-ea"/>
              <a:cs typeface="+mn-cs"/>
            </a:rPr>
            <a:t>新たな償還の開始に伴い</a:t>
          </a:r>
          <a:r>
            <a:rPr kumimoji="1" lang="ja-JP" altLang="ja-JP" sz="1100">
              <a:solidFill>
                <a:sysClr val="windowText" lastClr="000000"/>
              </a:solidFill>
              <a:effectLst/>
              <a:latin typeface="+mn-lt"/>
              <a:ea typeface="+mn-ea"/>
              <a:cs typeface="+mn-cs"/>
            </a:rPr>
            <a:t>増加しているが、公債費全体では減額となっている。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前年度比では</a:t>
          </a:r>
          <a:r>
            <a:rPr kumimoji="1" lang="en-US" altLang="ja-JP" sz="1100">
              <a:solidFill>
                <a:sysClr val="windowText" lastClr="000000"/>
              </a:solidFill>
              <a:effectLst/>
              <a:latin typeface="+mn-lt"/>
              <a:ea typeface="+mn-ea"/>
              <a:cs typeface="+mn-cs"/>
            </a:rPr>
            <a:t>0.9</a:t>
          </a:r>
          <a:r>
            <a:rPr kumimoji="1" lang="ja-JP" altLang="ja-JP" sz="1100">
              <a:solidFill>
                <a:sysClr val="windowText" lastClr="000000"/>
              </a:solidFill>
              <a:effectLst/>
              <a:latin typeface="+mn-lt"/>
              <a:ea typeface="+mn-ea"/>
              <a:cs typeface="+mn-cs"/>
            </a:rPr>
            <a:t>ポイントの減少となっており、類似団体平均と比較して</a:t>
          </a:r>
          <a:r>
            <a:rPr kumimoji="1" lang="en-US" altLang="ja-JP" sz="1100">
              <a:solidFill>
                <a:sysClr val="windowText" lastClr="000000"/>
              </a:solidFill>
              <a:effectLst/>
              <a:latin typeface="+mn-lt"/>
              <a:ea typeface="+mn-ea"/>
              <a:cs typeface="+mn-cs"/>
            </a:rPr>
            <a:t>0.7</a:t>
          </a:r>
          <a:r>
            <a:rPr kumimoji="1" lang="ja-JP" altLang="ja-JP" sz="1100">
              <a:solidFill>
                <a:sysClr val="windowText" lastClr="000000"/>
              </a:solidFill>
              <a:effectLst/>
              <a:latin typeface="+mn-lt"/>
              <a:ea typeface="+mn-ea"/>
              <a:cs typeface="+mn-cs"/>
            </a:rPr>
            <a:t>ポイント高い状況にある。今後もプライマリーバランスを意識した起債に努め、その抑制を図っていく。</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110998</xdr:rowOff>
    </xdr:from>
    <xdr:to>
      <xdr:col>24</xdr:col>
      <xdr:colOff>25400</xdr:colOff>
      <xdr:row>77</xdr:row>
      <xdr:rowOff>152146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126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78</xdr:row>
      <xdr:rowOff>30987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53796"/>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161289</xdr:rowOff>
    </xdr:from>
    <xdr:to>
      <xdr:col>15</xdr:col>
      <xdr:colOff>98425</xdr:colOff>
      <xdr:row>78</xdr:row>
      <xdr:rowOff>30987</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62939"/>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53848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62939"/>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32275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16273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151637</xdr:rowOff>
    </xdr:from>
    <xdr:to>
      <xdr:col>15</xdr:col>
      <xdr:colOff>149225</xdr:colOff>
      <xdr:row>78</xdr:row>
      <xdr:rowOff>81787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66564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xdr:rowOff>
    </xdr:from>
    <xdr:to>
      <xdr:col>6</xdr:col>
      <xdr:colOff>171450</xdr:colOff>
      <xdr:row>78</xdr:row>
      <xdr:rowOff>104648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89425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公債費を除く経常収支比率は、対前年度比較で</a:t>
          </a:r>
          <a:r>
            <a:rPr kumimoji="1" lang="en-US" altLang="ja-JP" sz="1100">
              <a:solidFill>
                <a:sysClr val="windowText" lastClr="000000"/>
              </a:solidFill>
              <a:effectLst/>
              <a:latin typeface="+mn-lt"/>
              <a:ea typeface="+mn-ea"/>
              <a:cs typeface="+mn-cs"/>
            </a:rPr>
            <a:t>2.8</a:t>
          </a:r>
          <a:r>
            <a:rPr kumimoji="1" lang="ja-JP" altLang="ja-JP" sz="1100">
              <a:solidFill>
                <a:sysClr val="windowText" lastClr="000000"/>
              </a:solidFill>
              <a:effectLst/>
              <a:latin typeface="+mn-lt"/>
              <a:ea typeface="+mn-ea"/>
              <a:cs typeface="+mn-cs"/>
            </a:rPr>
            <a:t>ポイントの増加となっており、類似団体と比較すると</a:t>
          </a:r>
          <a:r>
            <a:rPr kumimoji="1" lang="en-US" altLang="ja-JP" sz="1100">
              <a:solidFill>
                <a:sysClr val="windowText" lastClr="000000"/>
              </a:solidFill>
              <a:effectLst/>
              <a:latin typeface="+mn-lt"/>
              <a:ea typeface="+mn-ea"/>
              <a:cs typeface="+mn-cs"/>
            </a:rPr>
            <a:t>4.6</a:t>
          </a:r>
          <a:r>
            <a:rPr kumimoji="1" lang="ja-JP" altLang="ja-JP" sz="1100">
              <a:solidFill>
                <a:sysClr val="windowText" lastClr="000000"/>
              </a:solidFill>
              <a:effectLst/>
              <a:latin typeface="+mn-lt"/>
              <a:ea typeface="+mn-ea"/>
              <a:cs typeface="+mn-cs"/>
            </a:rPr>
            <a:t>ポイント高い状況となっている。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lang="ja-JP" altLang="en-US" sz="1100" b="0" i="0" u="none" strike="noStrike" baseline="0">
              <a:solidFill>
                <a:sysClr val="windowText" lastClr="000000"/>
              </a:solidFill>
              <a:latin typeface="+mn-lt"/>
              <a:ea typeface="+mn-ea"/>
              <a:cs typeface="+mn-cs"/>
            </a:rPr>
            <a:t>地域包括支援センター運営事業委託費等</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委託</a:t>
          </a:r>
          <a:r>
            <a:rPr kumimoji="1" lang="ja-JP" altLang="ja-JP" sz="1100">
              <a:solidFill>
                <a:sysClr val="windowText" lastClr="000000"/>
              </a:solidFill>
              <a:effectLst/>
              <a:latin typeface="+mn-lt"/>
              <a:ea typeface="+mn-ea"/>
              <a:cs typeface="+mn-cs"/>
            </a:rPr>
            <a:t>費や人件費が高いことが考えられる。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今後も特別会計への基準外繰出や補助金等についての評価・検証を継続し適正な支出に努めていく。</a:t>
          </a:r>
          <a:endParaRPr lang="ja-JP" altLang="ja-JP" sz="1400">
            <a:solidFill>
              <a:sysClr val="windowText" lastClr="000000"/>
            </a:solidFill>
            <a:effectLst/>
          </a:endParaRPr>
        </a:p>
        <a:p>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78</xdr:row>
      <xdr:rowOff>111761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271500"/>
          <a:ext cx="8382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168911</xdr:rowOff>
    </xdr:from>
    <xdr:to>
      <xdr:col>78</xdr:col>
      <xdr:colOff>69850</xdr:colOff>
      <xdr:row>77</xdr:row>
      <xdr:rowOff>69850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27661"/>
          <a:ext cx="889000" cy="24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157480</xdr:rowOff>
    </xdr:from>
    <xdr:to>
      <xdr:col>73</xdr:col>
      <xdr:colOff>180975</xdr:colOff>
      <xdr:row>75</xdr:row>
      <xdr:rowOff>168911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44780"/>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157480</xdr:rowOff>
    </xdr:from>
    <xdr:to>
      <xdr:col>69</xdr:col>
      <xdr:colOff>92075</xdr:colOff>
      <xdr:row>76</xdr:row>
      <xdr:rowOff>50800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447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60961</xdr:rowOff>
    </xdr:from>
    <xdr:to>
      <xdr:col>82</xdr:col>
      <xdr:colOff>158750</xdr:colOff>
      <xdr:row>78</xdr:row>
      <xdr:rowOff>162561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33038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118110</xdr:rowOff>
    </xdr:from>
    <xdr:to>
      <xdr:col>74</xdr:col>
      <xdr:colOff>31750</xdr:colOff>
      <xdr:row>76</xdr:row>
      <xdr:rowOff>48261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33038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6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106680</xdr:rowOff>
    </xdr:from>
    <xdr:to>
      <xdr:col>69</xdr:col>
      <xdr:colOff>142875</xdr:colOff>
      <xdr:row>75</xdr:row>
      <xdr:rowOff>36830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21607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8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0</xdr:rowOff>
    </xdr:from>
    <xdr:to>
      <xdr:col>65</xdr:col>
      <xdr:colOff>53975</xdr:colOff>
      <xdr:row>76</xdr:row>
      <xdr:rowOff>101600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86377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49809</xdr:rowOff>
    </xdr:from>
    <xdr:to>
      <xdr:col>29</xdr:col>
      <xdr:colOff>127000</xdr:colOff>
      <xdr:row>14</xdr:row>
      <xdr:rowOff>147002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497734"/>
          <a:ext cx="647700" cy="97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147002</xdr:rowOff>
    </xdr:from>
    <xdr:to>
      <xdr:col>26</xdr:col>
      <xdr:colOff>50800</xdr:colOff>
      <xdr:row>15</xdr:row>
      <xdr:rowOff>61144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94927"/>
          <a:ext cx="698500" cy="85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61144</xdr:rowOff>
    </xdr:from>
    <xdr:to>
      <xdr:col>22</xdr:col>
      <xdr:colOff>114300</xdr:colOff>
      <xdr:row>15</xdr:row>
      <xdr:rowOff>68707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80519"/>
          <a:ext cx="698500" cy="7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68707</xdr:rowOff>
    </xdr:from>
    <xdr:to>
      <xdr:col>18</xdr:col>
      <xdr:colOff>177800</xdr:colOff>
      <xdr:row>15</xdr:row>
      <xdr:rowOff>114884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88082"/>
          <a:ext cx="698500" cy="461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127201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89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170459</xdr:rowOff>
    </xdr:from>
    <xdr:to>
      <xdr:col>29</xdr:col>
      <xdr:colOff>177800</xdr:colOff>
      <xdr:row>14</xdr:row>
      <xdr:rowOff>100609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446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15536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29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96202</xdr:rowOff>
    </xdr:from>
    <xdr:to>
      <xdr:col>26</xdr:col>
      <xdr:colOff>101600</xdr:colOff>
      <xdr:row>15</xdr:row>
      <xdr:rowOff>26352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44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36529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313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10344</xdr:rowOff>
    </xdr:from>
    <xdr:to>
      <xdr:col>22</xdr:col>
      <xdr:colOff>165100</xdr:colOff>
      <xdr:row>15</xdr:row>
      <xdr:rowOff>111944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29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122121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98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17907</xdr:rowOff>
    </xdr:from>
    <xdr:to>
      <xdr:col>19</xdr:col>
      <xdr:colOff>38100</xdr:colOff>
      <xdr:row>15</xdr:row>
      <xdr:rowOff>119507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372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129684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0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64084</xdr:rowOff>
    </xdr:from>
    <xdr:to>
      <xdr:col>15</xdr:col>
      <xdr:colOff>101600</xdr:colOff>
      <xdr:row>15</xdr:row>
      <xdr:rowOff>165684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683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4411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52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79451</xdr:rowOff>
    </xdr:from>
    <xdr:to>
      <xdr:col>29</xdr:col>
      <xdr:colOff>127000</xdr:colOff>
      <xdr:row>35</xdr:row>
      <xdr:rowOff>224253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689801"/>
          <a:ext cx="647700" cy="1448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53456</xdr:rowOff>
    </xdr:from>
    <xdr:to>
      <xdr:col>26</xdr:col>
      <xdr:colOff>50800</xdr:colOff>
      <xdr:row>35</xdr:row>
      <xdr:rowOff>79451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63806"/>
          <a:ext cx="698500" cy="25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53456</xdr:rowOff>
    </xdr:from>
    <xdr:to>
      <xdr:col>22</xdr:col>
      <xdr:colOff>114300</xdr:colOff>
      <xdr:row>35</xdr:row>
      <xdr:rowOff>101071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63806"/>
          <a:ext cx="698500" cy="47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101071</xdr:rowOff>
    </xdr:from>
    <xdr:to>
      <xdr:col>18</xdr:col>
      <xdr:colOff>177800</xdr:colOff>
      <xdr:row>35</xdr:row>
      <xdr:rowOff>116843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11421"/>
          <a:ext cx="698500" cy="15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173453</xdr:rowOff>
    </xdr:from>
    <xdr:to>
      <xdr:col>29</xdr:col>
      <xdr:colOff>177800</xdr:colOff>
      <xdr:row>35</xdr:row>
      <xdr:rowOff>275053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83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145530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5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28651</xdr:rowOff>
    </xdr:from>
    <xdr:to>
      <xdr:col>26</xdr:col>
      <xdr:colOff>101600</xdr:colOff>
      <xdr:row>35</xdr:row>
      <xdr:rowOff>130251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39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140428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078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2656</xdr:rowOff>
    </xdr:from>
    <xdr:to>
      <xdr:col>22</xdr:col>
      <xdr:colOff>165100</xdr:colOff>
      <xdr:row>35</xdr:row>
      <xdr:rowOff>104256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13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114433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8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50271</xdr:rowOff>
    </xdr:from>
    <xdr:to>
      <xdr:col>19</xdr:col>
      <xdr:colOff>38100</xdr:colOff>
      <xdr:row>35</xdr:row>
      <xdr:rowOff>151871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60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162047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2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66043</xdr:rowOff>
    </xdr:from>
    <xdr:to>
      <xdr:col>15</xdr:col>
      <xdr:colOff>101600</xdr:colOff>
      <xdr:row>35</xdr:row>
      <xdr:rowOff>167643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7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152420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62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46660</xdr:rowOff>
    </xdr:from>
    <xdr:to>
      <xdr:col>24</xdr:col>
      <xdr:colOff>63500</xdr:colOff>
      <xdr:row>32</xdr:row>
      <xdr:rowOff>146607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33060"/>
          <a:ext cx="838200" cy="99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146607</xdr:rowOff>
    </xdr:from>
    <xdr:to>
      <xdr:col>19</xdr:col>
      <xdr:colOff>177800</xdr:colOff>
      <xdr:row>33</xdr:row>
      <xdr:rowOff>43345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33007"/>
          <a:ext cx="889000" cy="6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2965</xdr:rowOff>
    </xdr:from>
    <xdr:to>
      <xdr:col>15</xdr:col>
      <xdr:colOff>50800</xdr:colOff>
      <xdr:row>33</xdr:row>
      <xdr:rowOff>43345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660815"/>
          <a:ext cx="889000" cy="4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2965</xdr:rowOff>
    </xdr:from>
    <xdr:to>
      <xdr:col>10</xdr:col>
      <xdr:colOff>114300</xdr:colOff>
      <xdr:row>33</xdr:row>
      <xdr:rowOff>41043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60815"/>
          <a:ext cx="889000" cy="3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153901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5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167310</xdr:rowOff>
    </xdr:from>
    <xdr:to>
      <xdr:col>24</xdr:col>
      <xdr:colOff>114300</xdr:colOff>
      <xdr:row>32</xdr:row>
      <xdr:rowOff>97460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8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18737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33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95807</xdr:rowOff>
    </xdr:from>
    <xdr:to>
      <xdr:col>20</xdr:col>
      <xdr:colOff>38100</xdr:colOff>
      <xdr:row>33</xdr:row>
      <xdr:rowOff>25957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58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42484</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57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163995</xdr:rowOff>
    </xdr:from>
    <xdr:to>
      <xdr:col>15</xdr:col>
      <xdr:colOff>101600</xdr:colOff>
      <xdr:row>33</xdr:row>
      <xdr:rowOff>94145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5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110672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25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123615</xdr:rowOff>
    </xdr:from>
    <xdr:to>
      <xdr:col>10</xdr:col>
      <xdr:colOff>165100</xdr:colOff>
      <xdr:row>33</xdr:row>
      <xdr:rowOff>53765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1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70292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38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161693</xdr:rowOff>
    </xdr:from>
    <xdr:to>
      <xdr:col>6</xdr:col>
      <xdr:colOff>38100</xdr:colOff>
      <xdr:row>33</xdr:row>
      <xdr:rowOff>91843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4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108370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4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44831</xdr:rowOff>
    </xdr:from>
    <xdr:to>
      <xdr:col>24</xdr:col>
      <xdr:colOff>63500</xdr:colOff>
      <xdr:row>56</xdr:row>
      <xdr:rowOff>119659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46031"/>
          <a:ext cx="838200" cy="7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85685</xdr:rowOff>
    </xdr:from>
    <xdr:to>
      <xdr:col>19</xdr:col>
      <xdr:colOff>177800</xdr:colOff>
      <xdr:row>56</xdr:row>
      <xdr:rowOff>119659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686885"/>
          <a:ext cx="889000" cy="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85685</xdr:rowOff>
    </xdr:from>
    <xdr:to>
      <xdr:col>15</xdr:col>
      <xdr:colOff>50800</xdr:colOff>
      <xdr:row>56</xdr:row>
      <xdr:rowOff>121303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686885"/>
          <a:ext cx="889000" cy="35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121303</xdr:rowOff>
    </xdr:from>
    <xdr:to>
      <xdr:col>10</xdr:col>
      <xdr:colOff>114300</xdr:colOff>
      <xdr:row>57</xdr:row>
      <xdr:rowOff>90758</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22503"/>
          <a:ext cx="889000" cy="14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165481</xdr:rowOff>
    </xdr:from>
    <xdr:to>
      <xdr:col>24</xdr:col>
      <xdr:colOff>114300</xdr:colOff>
      <xdr:row>56</xdr:row>
      <xdr:rowOff>95631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9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16908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68859</xdr:rowOff>
    </xdr:from>
    <xdr:to>
      <xdr:col>20</xdr:col>
      <xdr:colOff>38100</xdr:colOff>
      <xdr:row>56</xdr:row>
      <xdr:rowOff>170459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7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15536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44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34885</xdr:rowOff>
    </xdr:from>
    <xdr:to>
      <xdr:col>15</xdr:col>
      <xdr:colOff>101600</xdr:colOff>
      <xdr:row>56</xdr:row>
      <xdr:rowOff>136485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3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153012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11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70503</xdr:rowOff>
    </xdr:from>
    <xdr:to>
      <xdr:col>10</xdr:col>
      <xdr:colOff>165100</xdr:colOff>
      <xdr:row>57</xdr:row>
      <xdr:rowOff>653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671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17180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4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39958</xdr:rowOff>
    </xdr:from>
    <xdr:to>
      <xdr:col>6</xdr:col>
      <xdr:colOff>38100</xdr:colOff>
      <xdr:row>57</xdr:row>
      <xdr:rowOff>141558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1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132685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0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170599</xdr:rowOff>
    </xdr:from>
    <xdr:to>
      <xdr:col>24</xdr:col>
      <xdr:colOff>63500</xdr:colOff>
      <xdr:row>78</xdr:row>
      <xdr:rowOff>16103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72249"/>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127355</xdr:rowOff>
    </xdr:from>
    <xdr:to>
      <xdr:col>19</xdr:col>
      <xdr:colOff>177800</xdr:colOff>
      <xdr:row>77</xdr:row>
      <xdr:rowOff>170599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29005"/>
          <a:ext cx="889000" cy="4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127355</xdr:rowOff>
    </xdr:from>
    <xdr:to>
      <xdr:col>15</xdr:col>
      <xdr:colOff>50800</xdr:colOff>
      <xdr:row>77</xdr:row>
      <xdr:rowOff>148273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29005"/>
          <a:ext cx="88900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148273</xdr:rowOff>
    </xdr:from>
    <xdr:to>
      <xdr:col>10</xdr:col>
      <xdr:colOff>114300</xdr:colOff>
      <xdr:row>78</xdr:row>
      <xdr:rowOff>18275</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49923"/>
          <a:ext cx="889000" cy="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136753</xdr:rowOff>
    </xdr:from>
    <xdr:to>
      <xdr:col>24</xdr:col>
      <xdr:colOff>114300</xdr:colOff>
      <xdr:row>78</xdr:row>
      <xdr:rowOff>66903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3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115180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1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119799</xdr:rowOff>
    </xdr:from>
    <xdr:to>
      <xdr:col>20</xdr:col>
      <xdr:colOff>38100</xdr:colOff>
      <xdr:row>78</xdr:row>
      <xdr:rowOff>49949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2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66476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9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76555</xdr:rowOff>
    </xdr:from>
    <xdr:to>
      <xdr:col>15</xdr:col>
      <xdr:colOff>101600</xdr:colOff>
      <xdr:row>78</xdr:row>
      <xdr:rowOff>6705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7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23232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5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97473</xdr:rowOff>
    </xdr:from>
    <xdr:to>
      <xdr:col>10</xdr:col>
      <xdr:colOff>165100</xdr:colOff>
      <xdr:row>78</xdr:row>
      <xdr:rowOff>27623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9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44150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74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138925</xdr:rowOff>
    </xdr:from>
    <xdr:to>
      <xdr:col>6</xdr:col>
      <xdr:colOff>38100</xdr:colOff>
      <xdr:row>78</xdr:row>
      <xdr:rowOff>69075</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60202</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5855</xdr:rowOff>
    </xdr:from>
    <xdr:to>
      <xdr:col>24</xdr:col>
      <xdr:colOff>63500</xdr:colOff>
      <xdr:row>91</xdr:row>
      <xdr:rowOff>28397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5607805"/>
          <a:ext cx="838200" cy="2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28397</xdr:rowOff>
    </xdr:from>
    <xdr:to>
      <xdr:col>19</xdr:col>
      <xdr:colOff>177800</xdr:colOff>
      <xdr:row>92</xdr:row>
      <xdr:rowOff>76758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5630347"/>
          <a:ext cx="889000" cy="2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56947</xdr:rowOff>
    </xdr:from>
    <xdr:to>
      <xdr:col>15</xdr:col>
      <xdr:colOff>50800</xdr:colOff>
      <xdr:row>92</xdr:row>
      <xdr:rowOff>76758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5658897"/>
          <a:ext cx="889000" cy="19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56947</xdr:rowOff>
    </xdr:from>
    <xdr:to>
      <xdr:col>10</xdr:col>
      <xdr:colOff>114300</xdr:colOff>
      <xdr:row>93</xdr:row>
      <xdr:rowOff>91808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5658897"/>
          <a:ext cx="889000" cy="37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126505</xdr:rowOff>
    </xdr:from>
    <xdr:to>
      <xdr:col>24</xdr:col>
      <xdr:colOff>114300</xdr:colOff>
      <xdr:row>91</xdr:row>
      <xdr:rowOff>56655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555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79532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51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149047</xdr:rowOff>
    </xdr:from>
    <xdr:to>
      <xdr:col>20</xdr:col>
      <xdr:colOff>38100</xdr:colOff>
      <xdr:row>91</xdr:row>
      <xdr:rowOff>79197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5579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95724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35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25958</xdr:rowOff>
    </xdr:from>
    <xdr:to>
      <xdr:col>15</xdr:col>
      <xdr:colOff>101600</xdr:colOff>
      <xdr:row>92</xdr:row>
      <xdr:rowOff>127558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79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144085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574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6147</xdr:rowOff>
    </xdr:from>
    <xdr:to>
      <xdr:col>10</xdr:col>
      <xdr:colOff>165100</xdr:colOff>
      <xdr:row>91</xdr:row>
      <xdr:rowOff>107747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560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124274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383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41008</xdr:rowOff>
    </xdr:from>
    <xdr:to>
      <xdr:col>6</xdr:col>
      <xdr:colOff>38100</xdr:colOff>
      <xdr:row>93</xdr:row>
      <xdr:rowOff>142608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598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159135</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576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21979</xdr:rowOff>
    </xdr:from>
    <xdr:to>
      <xdr:col>55</xdr:col>
      <xdr:colOff>0</xdr:colOff>
      <xdr:row>35</xdr:row>
      <xdr:rowOff>67493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5851279"/>
          <a:ext cx="838200" cy="21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67493</xdr:rowOff>
    </xdr:from>
    <xdr:to>
      <xdr:col>50</xdr:col>
      <xdr:colOff>114300</xdr:colOff>
      <xdr:row>35</xdr:row>
      <xdr:rowOff>170843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68243"/>
          <a:ext cx="889000" cy="10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170843</xdr:rowOff>
    </xdr:from>
    <xdr:to>
      <xdr:col>45</xdr:col>
      <xdr:colOff>177800</xdr:colOff>
      <xdr:row>36</xdr:row>
      <xdr:rowOff>85796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171593"/>
          <a:ext cx="889000" cy="8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153561</xdr:rowOff>
    </xdr:from>
    <xdr:to>
      <xdr:col>41</xdr:col>
      <xdr:colOff>50800</xdr:colOff>
      <xdr:row>36</xdr:row>
      <xdr:rowOff>85796</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468511"/>
          <a:ext cx="889000" cy="78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142629</xdr:rowOff>
    </xdr:from>
    <xdr:to>
      <xdr:col>55</xdr:col>
      <xdr:colOff>50800</xdr:colOff>
      <xdr:row>34</xdr:row>
      <xdr:rowOff>72779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80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57556</xdr:rowOff>
    </xdr:from>
    <xdr:ext cx="599010"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71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16693</xdr:rowOff>
    </xdr:from>
    <xdr:to>
      <xdr:col>50</xdr:col>
      <xdr:colOff>165100</xdr:colOff>
      <xdr:row>35</xdr:row>
      <xdr:rowOff>118293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01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134820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9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120043</xdr:rowOff>
    </xdr:from>
    <xdr:to>
      <xdr:col>46</xdr:col>
      <xdr:colOff>38100</xdr:colOff>
      <xdr:row>36</xdr:row>
      <xdr:rowOff>50193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20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66720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89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34996</xdr:rowOff>
    </xdr:from>
    <xdr:to>
      <xdr:col>41</xdr:col>
      <xdr:colOff>101600</xdr:colOff>
      <xdr:row>36</xdr:row>
      <xdr:rowOff>136596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0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153123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98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102761</xdr:rowOff>
    </xdr:from>
    <xdr:to>
      <xdr:col>36</xdr:col>
      <xdr:colOff>165100</xdr:colOff>
      <xdr:row>32</xdr:row>
      <xdr:rowOff>32911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1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24038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10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74990</xdr:rowOff>
    </xdr:from>
    <xdr:to>
      <xdr:col>55</xdr:col>
      <xdr:colOff>0</xdr:colOff>
      <xdr:row>53</xdr:row>
      <xdr:rowOff>121820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8990390"/>
          <a:ext cx="838200" cy="218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121820</xdr:rowOff>
    </xdr:from>
    <xdr:to>
      <xdr:col>50</xdr:col>
      <xdr:colOff>114300</xdr:colOff>
      <xdr:row>55</xdr:row>
      <xdr:rowOff>7716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208670"/>
          <a:ext cx="889000" cy="22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47885</xdr:rowOff>
    </xdr:from>
    <xdr:to>
      <xdr:col>45</xdr:col>
      <xdr:colOff>177800</xdr:colOff>
      <xdr:row>55</xdr:row>
      <xdr:rowOff>7716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306185"/>
          <a:ext cx="889000" cy="13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93669</xdr:rowOff>
    </xdr:from>
    <xdr:to>
      <xdr:col>41</xdr:col>
      <xdr:colOff>50800</xdr:colOff>
      <xdr:row>54</xdr:row>
      <xdr:rowOff>47885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009069"/>
          <a:ext cx="889000" cy="29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4805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3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24190</xdr:rowOff>
    </xdr:from>
    <xdr:to>
      <xdr:col>55</xdr:col>
      <xdr:colOff>50800</xdr:colOff>
      <xdr:row>52</xdr:row>
      <xdr:rowOff>125790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89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47067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79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71020</xdr:rowOff>
    </xdr:from>
    <xdr:to>
      <xdr:col>50</xdr:col>
      <xdr:colOff>165100</xdr:colOff>
      <xdr:row>54</xdr:row>
      <xdr:rowOff>1170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15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17697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893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128366</xdr:rowOff>
    </xdr:from>
    <xdr:to>
      <xdr:col>46</xdr:col>
      <xdr:colOff>38100</xdr:colOff>
      <xdr:row>55</xdr:row>
      <xdr:rowOff>58516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75043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6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168535</xdr:rowOff>
    </xdr:from>
    <xdr:to>
      <xdr:col>41</xdr:col>
      <xdr:colOff>101600</xdr:colOff>
      <xdr:row>54</xdr:row>
      <xdr:rowOff>98685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25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115212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03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42869</xdr:rowOff>
    </xdr:from>
    <xdr:to>
      <xdr:col>36</xdr:col>
      <xdr:colOff>165100</xdr:colOff>
      <xdr:row>52</xdr:row>
      <xdr:rowOff>144469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89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160996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873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15799</xdr:rowOff>
    </xdr:from>
    <xdr:to>
      <xdr:col>55</xdr:col>
      <xdr:colOff>0</xdr:colOff>
      <xdr:row>76</xdr:row>
      <xdr:rowOff>149324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2874549"/>
          <a:ext cx="838200" cy="30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149324</xdr:rowOff>
    </xdr:from>
    <xdr:to>
      <xdr:col>50</xdr:col>
      <xdr:colOff>114300</xdr:colOff>
      <xdr:row>77</xdr:row>
      <xdr:rowOff>146580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179524"/>
          <a:ext cx="889000" cy="168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146580</xdr:rowOff>
    </xdr:from>
    <xdr:to>
      <xdr:col>45</xdr:col>
      <xdr:colOff>177800</xdr:colOff>
      <xdr:row>78</xdr:row>
      <xdr:rowOff>32578</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348230"/>
          <a:ext cx="889000" cy="57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148250</xdr:rowOff>
    </xdr:from>
    <xdr:to>
      <xdr:col>41</xdr:col>
      <xdr:colOff>50800</xdr:colOff>
      <xdr:row>78</xdr:row>
      <xdr:rowOff>32578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007000"/>
          <a:ext cx="889000" cy="39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136449</xdr:rowOff>
    </xdr:from>
    <xdr:to>
      <xdr:col>55</xdr:col>
      <xdr:colOff>50800</xdr:colOff>
      <xdr:row>75</xdr:row>
      <xdr:rowOff>66599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282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159326</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67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98524</xdr:rowOff>
    </xdr:from>
    <xdr:to>
      <xdr:col>50</xdr:col>
      <xdr:colOff>165100</xdr:colOff>
      <xdr:row>77</xdr:row>
      <xdr:rowOff>28674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12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45201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90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95780</xdr:rowOff>
    </xdr:from>
    <xdr:to>
      <xdr:col>46</xdr:col>
      <xdr:colOff>38100</xdr:colOff>
      <xdr:row>78</xdr:row>
      <xdr:rowOff>25930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29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17057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39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153228</xdr:rowOff>
    </xdr:from>
    <xdr:to>
      <xdr:col>41</xdr:col>
      <xdr:colOff>101600</xdr:colOff>
      <xdr:row>78</xdr:row>
      <xdr:rowOff>83378</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5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74505</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4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97450</xdr:rowOff>
    </xdr:from>
    <xdr:to>
      <xdr:col>36</xdr:col>
      <xdr:colOff>165100</xdr:colOff>
      <xdr:row>76</xdr:row>
      <xdr:rowOff>27600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29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44127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73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167475</xdr:rowOff>
    </xdr:from>
    <xdr:to>
      <xdr:col>55</xdr:col>
      <xdr:colOff>0</xdr:colOff>
      <xdr:row>95</xdr:row>
      <xdr:rowOff>24323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283775"/>
          <a:ext cx="838200" cy="2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24323</xdr:rowOff>
    </xdr:from>
    <xdr:to>
      <xdr:col>50</xdr:col>
      <xdr:colOff>114300</xdr:colOff>
      <xdr:row>95</xdr:row>
      <xdr:rowOff>143537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312073"/>
          <a:ext cx="889000" cy="1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119354</xdr:rowOff>
    </xdr:from>
    <xdr:to>
      <xdr:col>45</xdr:col>
      <xdr:colOff>177800</xdr:colOff>
      <xdr:row>95</xdr:row>
      <xdr:rowOff>143537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235654"/>
          <a:ext cx="889000" cy="19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119354</xdr:rowOff>
    </xdr:from>
    <xdr:to>
      <xdr:col>41</xdr:col>
      <xdr:colOff>50800</xdr:colOff>
      <xdr:row>94</xdr:row>
      <xdr:rowOff>134164</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235654"/>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161168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4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116675</xdr:rowOff>
    </xdr:from>
    <xdr:to>
      <xdr:col>55</xdr:col>
      <xdr:colOff>50800</xdr:colOff>
      <xdr:row>95</xdr:row>
      <xdr:rowOff>46825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2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139552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08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144973</xdr:rowOff>
    </xdr:from>
    <xdr:to>
      <xdr:col>50</xdr:col>
      <xdr:colOff>165100</xdr:colOff>
      <xdr:row>95</xdr:row>
      <xdr:rowOff>75123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26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91650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3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92737</xdr:rowOff>
    </xdr:from>
    <xdr:to>
      <xdr:col>46</xdr:col>
      <xdr:colOff>38100</xdr:colOff>
      <xdr:row>96</xdr:row>
      <xdr:rowOff>22887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38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39414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5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68554</xdr:rowOff>
    </xdr:from>
    <xdr:to>
      <xdr:col>41</xdr:col>
      <xdr:colOff>101600</xdr:colOff>
      <xdr:row>94</xdr:row>
      <xdr:rowOff>170154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18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15231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96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83364</xdr:rowOff>
    </xdr:from>
    <xdr:to>
      <xdr:col>36</xdr:col>
      <xdr:colOff>165100</xdr:colOff>
      <xdr:row>95</xdr:row>
      <xdr:rowOff>13514</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19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30041</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597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101798</xdr:rowOff>
    </xdr:from>
    <xdr:to>
      <xdr:col>85</xdr:col>
      <xdr:colOff>127000</xdr:colOff>
      <xdr:row>36</xdr:row>
      <xdr:rowOff>117160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273998"/>
          <a:ext cx="8382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101798</xdr:rowOff>
    </xdr:from>
    <xdr:to>
      <xdr:col>81</xdr:col>
      <xdr:colOff>50800</xdr:colOff>
      <xdr:row>37</xdr:row>
      <xdr:rowOff>133162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273998"/>
          <a:ext cx="889000" cy="20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133162</xdr:rowOff>
    </xdr:from>
    <xdr:to>
      <xdr:col>76</xdr:col>
      <xdr:colOff>114300</xdr:colOff>
      <xdr:row>38</xdr:row>
      <xdr:rowOff>74640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476812"/>
          <a:ext cx="889000" cy="11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149713</xdr:rowOff>
    </xdr:from>
    <xdr:to>
      <xdr:col>71</xdr:col>
      <xdr:colOff>177800</xdr:colOff>
      <xdr:row>38</xdr:row>
      <xdr:rowOff>74640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493363"/>
          <a:ext cx="889000" cy="9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66360</xdr:rowOff>
    </xdr:from>
    <xdr:to>
      <xdr:col>85</xdr:col>
      <xdr:colOff>177800</xdr:colOff>
      <xdr:row>36</xdr:row>
      <xdr:rowOff>167960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23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89237</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0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50998</xdr:rowOff>
    </xdr:from>
    <xdr:to>
      <xdr:col>81</xdr:col>
      <xdr:colOff>101600</xdr:colOff>
      <xdr:row>36</xdr:row>
      <xdr:rowOff>152598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2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169125</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59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82362</xdr:rowOff>
    </xdr:from>
    <xdr:to>
      <xdr:col>76</xdr:col>
      <xdr:colOff>165100</xdr:colOff>
      <xdr:row>38</xdr:row>
      <xdr:rowOff>12512</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42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29039</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57428"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23840</xdr:rowOff>
    </xdr:from>
    <xdr:to>
      <xdr:col>72</xdr:col>
      <xdr:colOff>38100</xdr:colOff>
      <xdr:row>38</xdr:row>
      <xdr:rowOff>125440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3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116567</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68428" y="663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98913</xdr:rowOff>
    </xdr:from>
    <xdr:to>
      <xdr:col>67</xdr:col>
      <xdr:colOff>101600</xdr:colOff>
      <xdr:row>38</xdr:row>
      <xdr:rowOff>29063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4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20190</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53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75219</xdr:rowOff>
    </xdr:from>
    <xdr:to>
      <xdr:col>85</xdr:col>
      <xdr:colOff>127000</xdr:colOff>
      <xdr:row>74</xdr:row>
      <xdr:rowOff>85032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762519"/>
          <a:ext cx="838200" cy="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30478</xdr:rowOff>
    </xdr:from>
    <xdr:to>
      <xdr:col>81</xdr:col>
      <xdr:colOff>50800</xdr:colOff>
      <xdr:row>74</xdr:row>
      <xdr:rowOff>75219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717778"/>
          <a:ext cx="889000" cy="4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30478</xdr:rowOff>
    </xdr:from>
    <xdr:to>
      <xdr:col>76</xdr:col>
      <xdr:colOff>114300</xdr:colOff>
      <xdr:row>74</xdr:row>
      <xdr:rowOff>42790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717778"/>
          <a:ext cx="889000" cy="1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37271</xdr:rowOff>
    </xdr:from>
    <xdr:to>
      <xdr:col>71</xdr:col>
      <xdr:colOff>177800</xdr:colOff>
      <xdr:row>74</xdr:row>
      <xdr:rowOff>42790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2724571"/>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34232</xdr:rowOff>
    </xdr:from>
    <xdr:to>
      <xdr:col>85</xdr:col>
      <xdr:colOff>177800</xdr:colOff>
      <xdr:row>74</xdr:row>
      <xdr:rowOff>135832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72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57109</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57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24419</xdr:rowOff>
    </xdr:from>
    <xdr:to>
      <xdr:col>81</xdr:col>
      <xdr:colOff>101600</xdr:colOff>
      <xdr:row>74</xdr:row>
      <xdr:rowOff>126019</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7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142546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8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151128</xdr:rowOff>
    </xdr:from>
    <xdr:to>
      <xdr:col>76</xdr:col>
      <xdr:colOff>165100</xdr:colOff>
      <xdr:row>74</xdr:row>
      <xdr:rowOff>81278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6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97805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44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163440</xdr:rowOff>
    </xdr:from>
    <xdr:to>
      <xdr:col>72</xdr:col>
      <xdr:colOff>38100</xdr:colOff>
      <xdr:row>74</xdr:row>
      <xdr:rowOff>93590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7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110117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5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157921</xdr:rowOff>
    </xdr:from>
    <xdr:to>
      <xdr:col>67</xdr:col>
      <xdr:colOff>101600</xdr:colOff>
      <xdr:row>74</xdr:row>
      <xdr:rowOff>88071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67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104598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44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63209</xdr:rowOff>
    </xdr:from>
    <xdr:to>
      <xdr:col>85</xdr:col>
      <xdr:colOff>127000</xdr:colOff>
      <xdr:row>98</xdr:row>
      <xdr:rowOff>71856</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65309"/>
          <a:ext cx="838200" cy="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50775</xdr:rowOff>
    </xdr:from>
    <xdr:to>
      <xdr:col>81</xdr:col>
      <xdr:colOff>50800</xdr:colOff>
      <xdr:row>98</xdr:row>
      <xdr:rowOff>71856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52875"/>
          <a:ext cx="8890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47828</xdr:rowOff>
    </xdr:from>
    <xdr:to>
      <xdr:col>76</xdr:col>
      <xdr:colOff>114300</xdr:colOff>
      <xdr:row>98</xdr:row>
      <xdr:rowOff>50775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49928"/>
          <a:ext cx="889000" cy="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47828</xdr:rowOff>
    </xdr:from>
    <xdr:to>
      <xdr:col>71</xdr:col>
      <xdr:colOff>177800</xdr:colOff>
      <xdr:row>98</xdr:row>
      <xdr:rowOff>100952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49928"/>
          <a:ext cx="889000" cy="5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12409</xdr:rowOff>
    </xdr:from>
    <xdr:to>
      <xdr:col>85</xdr:col>
      <xdr:colOff>177800</xdr:colOff>
      <xdr:row>98</xdr:row>
      <xdr:rowOff>114009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1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162286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92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21056</xdr:rowOff>
    </xdr:from>
    <xdr:to>
      <xdr:col>81</xdr:col>
      <xdr:colOff>101600</xdr:colOff>
      <xdr:row>98</xdr:row>
      <xdr:rowOff>122656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2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113783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171425</xdr:rowOff>
    </xdr:from>
    <xdr:to>
      <xdr:col>76</xdr:col>
      <xdr:colOff>165100</xdr:colOff>
      <xdr:row>98</xdr:row>
      <xdr:rowOff>101575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92702</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9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168478</xdr:rowOff>
    </xdr:from>
    <xdr:to>
      <xdr:col>72</xdr:col>
      <xdr:colOff>38100</xdr:colOff>
      <xdr:row>98</xdr:row>
      <xdr:rowOff>98628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9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89755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9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50152</xdr:rowOff>
    </xdr:from>
    <xdr:to>
      <xdr:col>67</xdr:col>
      <xdr:colOff>101600</xdr:colOff>
      <xdr:row>98</xdr:row>
      <xdr:rowOff>151752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142879</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4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113091</xdr:rowOff>
    </xdr:from>
    <xdr:to>
      <xdr:col>116</xdr:col>
      <xdr:colOff>63500</xdr:colOff>
      <xdr:row>58</xdr:row>
      <xdr:rowOff>113457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7191"/>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113457</xdr:rowOff>
    </xdr:from>
    <xdr:to>
      <xdr:col>111</xdr:col>
      <xdr:colOff>177800</xdr:colOff>
      <xdr:row>58</xdr:row>
      <xdr:rowOff>113777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57557"/>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113777</xdr:rowOff>
    </xdr:from>
    <xdr:to>
      <xdr:col>107</xdr:col>
      <xdr:colOff>50800</xdr:colOff>
      <xdr:row>58</xdr:row>
      <xdr:rowOff>114097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7877"/>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86345</xdr:rowOff>
    </xdr:from>
    <xdr:to>
      <xdr:col>102</xdr:col>
      <xdr:colOff>114300</xdr:colOff>
      <xdr:row>58</xdr:row>
      <xdr:rowOff>114097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30445"/>
          <a:ext cx="889000" cy="2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62291</xdr:rowOff>
    </xdr:from>
    <xdr:to>
      <xdr:col>116</xdr:col>
      <xdr:colOff>114300</xdr:colOff>
      <xdr:row>58</xdr:row>
      <xdr:rowOff>163891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0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148668</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2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62657</xdr:rowOff>
    </xdr:from>
    <xdr:to>
      <xdr:col>112</xdr:col>
      <xdr:colOff>38100</xdr:colOff>
      <xdr:row>58</xdr:row>
      <xdr:rowOff>164257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155384</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994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62977</xdr:rowOff>
    </xdr:from>
    <xdr:to>
      <xdr:col>107</xdr:col>
      <xdr:colOff>101600</xdr:colOff>
      <xdr:row>58</xdr:row>
      <xdr:rowOff>164577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155704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99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63297</xdr:rowOff>
    </xdr:from>
    <xdr:to>
      <xdr:col>102</xdr:col>
      <xdr:colOff>165100</xdr:colOff>
      <xdr:row>58</xdr:row>
      <xdr:rowOff>164897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156024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001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35545</xdr:rowOff>
    </xdr:from>
    <xdr:to>
      <xdr:col>98</xdr:col>
      <xdr:colOff>38100</xdr:colOff>
      <xdr:row>58</xdr:row>
      <xdr:rowOff>137145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7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128272</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149484</xdr:rowOff>
    </xdr:from>
    <xdr:to>
      <xdr:col>116</xdr:col>
      <xdr:colOff>63500</xdr:colOff>
      <xdr:row>73</xdr:row>
      <xdr:rowOff>163063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665334"/>
          <a:ext cx="838200" cy="1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163063</xdr:rowOff>
    </xdr:from>
    <xdr:to>
      <xdr:col>111</xdr:col>
      <xdr:colOff>177800</xdr:colOff>
      <xdr:row>74</xdr:row>
      <xdr:rowOff>25720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78913"/>
          <a:ext cx="8890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25720</xdr:rowOff>
    </xdr:from>
    <xdr:to>
      <xdr:col>107</xdr:col>
      <xdr:colOff>50800</xdr:colOff>
      <xdr:row>74</xdr:row>
      <xdr:rowOff>55598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13020"/>
          <a:ext cx="889000" cy="2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55598</xdr:rowOff>
    </xdr:from>
    <xdr:to>
      <xdr:col>102</xdr:col>
      <xdr:colOff>114300</xdr:colOff>
      <xdr:row>74</xdr:row>
      <xdr:rowOff>77818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742898"/>
          <a:ext cx="88900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98684</xdr:rowOff>
    </xdr:from>
    <xdr:to>
      <xdr:col>116</xdr:col>
      <xdr:colOff>114300</xdr:colOff>
      <xdr:row>74</xdr:row>
      <xdr:rowOff>28834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1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121561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6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112263</xdr:rowOff>
    </xdr:from>
    <xdr:to>
      <xdr:col>112</xdr:col>
      <xdr:colOff>38100</xdr:colOff>
      <xdr:row>74</xdr:row>
      <xdr:rowOff>42413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58940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0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146370</xdr:rowOff>
    </xdr:from>
    <xdr:to>
      <xdr:col>107</xdr:col>
      <xdr:colOff>101600</xdr:colOff>
      <xdr:row>74</xdr:row>
      <xdr:rowOff>76520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6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93047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3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4798</xdr:rowOff>
    </xdr:from>
    <xdr:to>
      <xdr:col>102</xdr:col>
      <xdr:colOff>165100</xdr:colOff>
      <xdr:row>74</xdr:row>
      <xdr:rowOff>106398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9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122925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6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27018</xdr:rowOff>
    </xdr:from>
    <xdr:to>
      <xdr:col>98</xdr:col>
      <xdr:colOff>38100</xdr:colOff>
      <xdr:row>74</xdr:row>
      <xdr:rowOff>128618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1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145145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89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人件費については、住民一人当たり</a:t>
          </a:r>
          <a:r>
            <a:rPr kumimoji="1" lang="en-US" altLang="ja-JP" sz="1100">
              <a:solidFill>
                <a:sysClr val="windowText" lastClr="000000"/>
              </a:solidFill>
              <a:effectLst/>
              <a:latin typeface="+mn-lt"/>
              <a:ea typeface="+mn-ea"/>
              <a:cs typeface="+mn-cs"/>
            </a:rPr>
            <a:t>116,698</a:t>
          </a:r>
          <a:r>
            <a:rPr kumimoji="1" lang="ja-JP" altLang="ja-JP" sz="1100">
              <a:solidFill>
                <a:sysClr val="windowText" lastClr="000000"/>
              </a:solidFill>
              <a:effectLst/>
              <a:latin typeface="+mn-lt"/>
              <a:ea typeface="+mn-ea"/>
              <a:cs typeface="+mn-cs"/>
            </a:rPr>
            <a:t>円と対前年比</a:t>
          </a:r>
          <a:r>
            <a:rPr kumimoji="1" lang="en-US" altLang="ja-JP" sz="1100">
              <a:solidFill>
                <a:sysClr val="windowText" lastClr="000000"/>
              </a:solidFill>
              <a:effectLst/>
              <a:latin typeface="+mn-lt"/>
              <a:ea typeface="+mn-ea"/>
              <a:cs typeface="+mn-cs"/>
            </a:rPr>
            <a:t>6,121</a:t>
          </a:r>
          <a:r>
            <a:rPr kumimoji="1" lang="ja-JP" altLang="ja-JP" sz="1100">
              <a:solidFill>
                <a:sysClr val="windowText" lastClr="000000"/>
              </a:solidFill>
              <a:effectLst/>
              <a:latin typeface="+mn-lt"/>
              <a:ea typeface="+mn-ea"/>
              <a:cs typeface="+mn-cs"/>
            </a:rPr>
            <a:t>円の増となっており、会計年度任用職員の給与等や</a:t>
          </a:r>
          <a:r>
            <a:rPr kumimoji="1" lang="ja-JP" altLang="en-US" sz="1100">
              <a:solidFill>
                <a:sysClr val="windowText" lastClr="000000"/>
              </a:solidFill>
              <a:effectLst/>
              <a:latin typeface="+mn-lt"/>
              <a:ea typeface="+mn-ea"/>
              <a:cs typeface="+mn-cs"/>
            </a:rPr>
            <a:t>退職</a:t>
          </a:r>
          <a:r>
            <a:rPr kumimoji="1" lang="ja-JP" altLang="ja-JP" sz="1100">
              <a:solidFill>
                <a:sysClr val="windowText" lastClr="000000"/>
              </a:solidFill>
              <a:effectLst/>
              <a:latin typeface="+mn-lt"/>
              <a:ea typeface="+mn-ea"/>
              <a:cs typeface="+mn-cs"/>
            </a:rPr>
            <a:t>手当の増などが主な要因としてあげられる。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物件費については、住民一人当たり</a:t>
          </a:r>
          <a:r>
            <a:rPr kumimoji="1" lang="en-US" altLang="ja-JP" sz="1100">
              <a:solidFill>
                <a:sysClr val="windowText" lastClr="000000"/>
              </a:solidFill>
              <a:effectLst/>
              <a:latin typeface="+mn-lt"/>
              <a:ea typeface="+mn-ea"/>
              <a:cs typeface="+mn-cs"/>
            </a:rPr>
            <a:t>82,215</a:t>
          </a:r>
          <a:r>
            <a:rPr kumimoji="1" lang="ja-JP" altLang="ja-JP" sz="1100">
              <a:solidFill>
                <a:sysClr val="windowText" lastClr="000000"/>
              </a:solidFill>
              <a:effectLst/>
              <a:latin typeface="+mn-lt"/>
              <a:ea typeface="+mn-ea"/>
              <a:cs typeface="+mn-cs"/>
            </a:rPr>
            <a:t>円と対前年比</a:t>
          </a:r>
          <a:r>
            <a:rPr kumimoji="1" lang="en-US" altLang="ja-JP" sz="1100">
              <a:solidFill>
                <a:sysClr val="windowText" lastClr="000000"/>
              </a:solidFill>
              <a:effectLst/>
              <a:latin typeface="+mn-lt"/>
              <a:ea typeface="+mn-ea"/>
              <a:cs typeface="+mn-cs"/>
            </a:rPr>
            <a:t>6,874</a:t>
          </a:r>
          <a:r>
            <a:rPr kumimoji="1" lang="ja-JP" altLang="ja-JP" sz="1100">
              <a:solidFill>
                <a:sysClr val="windowText" lastClr="000000"/>
              </a:solidFill>
              <a:effectLst/>
              <a:latin typeface="+mn-lt"/>
              <a:ea typeface="+mn-ea"/>
              <a:cs typeface="+mn-cs"/>
            </a:rPr>
            <a:t>円の増となっており、西部中学校長寿命化改修事業や</a:t>
          </a:r>
          <a:r>
            <a:rPr lang="ja-JP" altLang="ja-JP" sz="1100" b="0" i="0" baseline="0">
              <a:solidFill>
                <a:sysClr val="windowText" lastClr="000000"/>
              </a:solidFill>
              <a:effectLst/>
              <a:latin typeface="+mn-lt"/>
              <a:ea typeface="+mn-ea"/>
              <a:cs typeface="+mn-cs"/>
            </a:rPr>
            <a:t>地域包括支援センター運営事業</a:t>
          </a:r>
          <a:r>
            <a:rPr kumimoji="1" lang="ja-JP" altLang="ja-JP" sz="1100">
              <a:solidFill>
                <a:sysClr val="windowText" lastClr="000000"/>
              </a:solidFill>
              <a:effectLst/>
              <a:latin typeface="+mn-lt"/>
              <a:ea typeface="+mn-ea"/>
              <a:cs typeface="+mn-cs"/>
            </a:rPr>
            <a:t>などの増額や物価高による委託費の増</a:t>
          </a:r>
          <a:r>
            <a:rPr kumimoji="1" lang="ja-JP" altLang="en-US" sz="1100">
              <a:solidFill>
                <a:sysClr val="windowText" lastClr="000000"/>
              </a:solidFill>
              <a:effectLst/>
              <a:latin typeface="+mn-lt"/>
              <a:ea typeface="+mn-ea"/>
              <a:cs typeface="+mn-cs"/>
            </a:rPr>
            <a:t>額</a:t>
          </a:r>
          <a:r>
            <a:rPr kumimoji="1" lang="ja-JP" altLang="ja-JP" sz="1100">
              <a:solidFill>
                <a:sysClr val="windowText" lastClr="000000"/>
              </a:solidFill>
              <a:effectLst/>
              <a:latin typeface="+mn-lt"/>
              <a:ea typeface="+mn-ea"/>
              <a:cs typeface="+mn-cs"/>
            </a:rPr>
            <a:t>となったことなどが要因としてあげられる。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扶助費については、住民一人当たり</a:t>
          </a:r>
          <a:r>
            <a:rPr kumimoji="1" lang="en-US" altLang="ja-JP" sz="1100">
              <a:solidFill>
                <a:sysClr val="windowText" lastClr="000000"/>
              </a:solidFill>
              <a:effectLst/>
              <a:latin typeface="+mn-lt"/>
              <a:ea typeface="+mn-ea"/>
              <a:cs typeface="+mn-cs"/>
            </a:rPr>
            <a:t>171,039</a:t>
          </a:r>
          <a:r>
            <a:rPr kumimoji="1" lang="ja-JP" altLang="ja-JP" sz="1100">
              <a:solidFill>
                <a:sysClr val="windowText" lastClr="000000"/>
              </a:solidFill>
              <a:effectLst/>
              <a:latin typeface="+mn-lt"/>
              <a:ea typeface="+mn-ea"/>
              <a:cs typeface="+mn-cs"/>
            </a:rPr>
            <a:t>円と対前年度比</a:t>
          </a:r>
          <a:r>
            <a:rPr kumimoji="1" lang="en-US" altLang="ja-JP" sz="1100">
              <a:solidFill>
                <a:sysClr val="windowText" lastClr="000000"/>
              </a:solidFill>
              <a:effectLst/>
              <a:latin typeface="+mn-lt"/>
              <a:ea typeface="+mn-ea"/>
              <a:cs typeface="+mn-cs"/>
            </a:rPr>
            <a:t>1,775</a:t>
          </a:r>
          <a:r>
            <a:rPr kumimoji="1" lang="ja-JP" altLang="ja-JP" sz="1100">
              <a:solidFill>
                <a:sysClr val="windowText" lastClr="000000"/>
              </a:solidFill>
              <a:effectLst/>
              <a:latin typeface="+mn-lt"/>
              <a:ea typeface="+mn-ea"/>
              <a:cs typeface="+mn-cs"/>
            </a:rPr>
            <a:t>円の増となっている。</a:t>
          </a:r>
          <a:r>
            <a:rPr lang="ja-JP" altLang="ja-JP" sz="1100" b="0" i="0" baseline="0">
              <a:solidFill>
                <a:sysClr val="windowText" lastClr="000000"/>
              </a:solidFill>
              <a:effectLst/>
              <a:latin typeface="+mn-lt"/>
              <a:ea typeface="+mn-ea"/>
              <a:cs typeface="+mn-cs"/>
            </a:rPr>
            <a:t>学校給食無償化に係る経費について扶助費から補助費となったことにより</a:t>
          </a:r>
          <a:r>
            <a:rPr lang="ja-JP" altLang="en-US" sz="1100" b="0" i="0" baseline="0">
              <a:solidFill>
                <a:sysClr val="windowText" lastClr="000000"/>
              </a:solidFill>
              <a:effectLst/>
              <a:latin typeface="+mn-lt"/>
              <a:ea typeface="+mn-ea"/>
              <a:cs typeface="+mn-cs"/>
            </a:rPr>
            <a:t>全体事業費は</a:t>
          </a:r>
          <a:r>
            <a:rPr kumimoji="1" lang="ja-JP" altLang="en-US" sz="1100">
              <a:solidFill>
                <a:sysClr val="windowText" lastClr="000000"/>
              </a:solidFill>
              <a:effectLst/>
              <a:latin typeface="+mn-lt"/>
              <a:ea typeface="+mn-ea"/>
              <a:cs typeface="+mn-cs"/>
            </a:rPr>
            <a:t>減額しているが、人口減の要因により微増</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補助費等については、住民一人あたり</a:t>
          </a:r>
          <a:r>
            <a:rPr kumimoji="1" lang="en-US" altLang="ja-JP" sz="1100">
              <a:solidFill>
                <a:sysClr val="windowText" lastClr="000000"/>
              </a:solidFill>
              <a:effectLst/>
              <a:latin typeface="+mn-lt"/>
              <a:ea typeface="+mn-ea"/>
              <a:cs typeface="+mn-cs"/>
            </a:rPr>
            <a:t>115,449</a:t>
          </a:r>
          <a:r>
            <a:rPr kumimoji="1" lang="ja-JP" altLang="ja-JP" sz="1100">
              <a:solidFill>
                <a:sysClr val="windowText" lastClr="000000"/>
              </a:solidFill>
              <a:effectLst/>
              <a:latin typeface="+mn-lt"/>
              <a:ea typeface="+mn-ea"/>
              <a:cs typeface="+mn-cs"/>
            </a:rPr>
            <a:t>円と対前年比</a:t>
          </a:r>
          <a:r>
            <a:rPr kumimoji="1" lang="en-US" altLang="ja-JP" sz="1100">
              <a:solidFill>
                <a:sysClr val="windowText" lastClr="000000"/>
              </a:solidFill>
              <a:effectLst/>
              <a:latin typeface="+mn-lt"/>
              <a:ea typeface="+mn-ea"/>
              <a:cs typeface="+mn-cs"/>
            </a:rPr>
            <a:t>28,473</a:t>
          </a:r>
          <a:r>
            <a:rPr kumimoji="1" lang="ja-JP" altLang="ja-JP" sz="1100">
              <a:solidFill>
                <a:sysClr val="windowText" lastClr="000000"/>
              </a:solidFill>
              <a:effectLst/>
              <a:latin typeface="+mn-lt"/>
              <a:ea typeface="+mn-ea"/>
              <a:cs typeface="+mn-cs"/>
            </a:rPr>
            <a:t>円の大幅増となっている。主な要因としては、広域ごみ施設建設に伴う宇佐・高田・国東広域事務組合負担金の増額などがあげられる。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普通建設事業については、住民一人当たり</a:t>
          </a:r>
          <a:r>
            <a:rPr kumimoji="1" lang="en-US" altLang="ja-JP" sz="1100">
              <a:solidFill>
                <a:sysClr val="windowText" lastClr="000000"/>
              </a:solidFill>
              <a:effectLst/>
              <a:latin typeface="+mn-lt"/>
              <a:ea typeface="+mn-ea"/>
              <a:cs typeface="+mn-cs"/>
            </a:rPr>
            <a:t>94,963</a:t>
          </a:r>
          <a:r>
            <a:rPr kumimoji="1" lang="ja-JP" altLang="ja-JP" sz="1100">
              <a:solidFill>
                <a:sysClr val="windowText" lastClr="000000"/>
              </a:solidFill>
              <a:effectLst/>
              <a:latin typeface="+mn-lt"/>
              <a:ea typeface="+mn-ea"/>
              <a:cs typeface="+mn-cs"/>
            </a:rPr>
            <a:t>円と対前年度比</a:t>
          </a:r>
          <a:r>
            <a:rPr kumimoji="1" lang="en-US" altLang="ja-JP" sz="1100">
              <a:solidFill>
                <a:sysClr val="windowText" lastClr="000000"/>
              </a:solidFill>
              <a:effectLst/>
              <a:latin typeface="+mn-lt"/>
              <a:ea typeface="+mn-ea"/>
              <a:cs typeface="+mn-cs"/>
            </a:rPr>
            <a:t>13,368</a:t>
          </a:r>
          <a:r>
            <a:rPr kumimoji="1" lang="ja-JP" altLang="ja-JP" sz="1100">
              <a:solidFill>
                <a:sysClr val="windowText" lastClr="000000"/>
              </a:solidFill>
              <a:effectLst/>
              <a:latin typeface="+mn-lt"/>
              <a:ea typeface="+mn-ea"/>
              <a:cs typeface="+mn-cs"/>
            </a:rPr>
            <a:t>円の増となっている。新規整備においては広域ごみ施設に隣接する都市公園整備事業の増など、更新整備においては</a:t>
          </a:r>
          <a:r>
            <a:rPr kumimoji="1" lang="ja-JP" altLang="en-US" sz="1100">
              <a:solidFill>
                <a:sysClr val="windowText" lastClr="000000"/>
              </a:solidFill>
              <a:effectLst/>
              <a:latin typeface="+mn-lt"/>
              <a:ea typeface="+mn-ea"/>
              <a:cs typeface="+mn-cs"/>
            </a:rPr>
            <a:t>豊</a:t>
          </a:r>
          <a:r>
            <a:rPr lang="ja-JP" altLang="en-US" sz="1100" b="0" i="0" u="none" strike="noStrike" baseline="0">
              <a:solidFill>
                <a:sysClr val="windowText" lastClr="000000"/>
              </a:solidFill>
              <a:latin typeface="+mn-lt"/>
              <a:ea typeface="+mn-ea"/>
              <a:cs typeface="+mn-cs"/>
            </a:rPr>
            <a:t>川小学校増築事業</a:t>
          </a:r>
          <a:r>
            <a:rPr kumimoji="1" lang="ja-JP" altLang="ja-JP" sz="1100">
              <a:solidFill>
                <a:sysClr val="windowText" lastClr="000000"/>
              </a:solidFill>
              <a:effectLst/>
              <a:latin typeface="+mn-lt"/>
              <a:ea typeface="+mn-ea"/>
              <a:cs typeface="+mn-cs"/>
            </a:rPr>
            <a:t>や中学校長寿命化改修事業の増などがあり、全体として大幅な増額となっている。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118669</xdr:rowOff>
    </xdr:from>
    <xdr:to>
      <xdr:col>24</xdr:col>
      <xdr:colOff>63500</xdr:colOff>
      <xdr:row>33</xdr:row>
      <xdr:rowOff>121412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76519"/>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121412</xdr:rowOff>
    </xdr:from>
    <xdr:to>
      <xdr:col>19</xdr:col>
      <xdr:colOff>177800</xdr:colOff>
      <xdr:row>33</xdr:row>
      <xdr:rowOff>125527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79262"/>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125527</xdr:rowOff>
    </xdr:from>
    <xdr:to>
      <xdr:col>15</xdr:col>
      <xdr:colOff>50800</xdr:colOff>
      <xdr:row>33</xdr:row>
      <xdr:rowOff>131928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83377"/>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64719</xdr:rowOff>
    </xdr:from>
    <xdr:to>
      <xdr:col>10</xdr:col>
      <xdr:colOff>114300</xdr:colOff>
      <xdr:row>33</xdr:row>
      <xdr:rowOff>131928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22569"/>
          <a:ext cx="889000" cy="6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67869</xdr:rowOff>
    </xdr:from>
    <xdr:to>
      <xdr:col>24</xdr:col>
      <xdr:colOff>114300</xdr:colOff>
      <xdr:row>33</xdr:row>
      <xdr:rowOff>169469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2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90746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7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70612</xdr:rowOff>
    </xdr:from>
    <xdr:to>
      <xdr:col>20</xdr:col>
      <xdr:colOff>38100</xdr:colOff>
      <xdr:row>34</xdr:row>
      <xdr:rowOff>762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2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17289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0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74727</xdr:rowOff>
    </xdr:from>
    <xdr:to>
      <xdr:col>15</xdr:col>
      <xdr:colOff>101600</xdr:colOff>
      <xdr:row>34</xdr:row>
      <xdr:rowOff>4877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3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21404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0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81128</xdr:rowOff>
    </xdr:from>
    <xdr:to>
      <xdr:col>10</xdr:col>
      <xdr:colOff>165100</xdr:colOff>
      <xdr:row>34</xdr:row>
      <xdr:rowOff>11278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3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27805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14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13919</xdr:rowOff>
    </xdr:from>
    <xdr:to>
      <xdr:col>6</xdr:col>
      <xdr:colOff>38100</xdr:colOff>
      <xdr:row>33</xdr:row>
      <xdr:rowOff>115519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67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132046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446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146307</xdr:rowOff>
    </xdr:from>
    <xdr:to>
      <xdr:col>24</xdr:col>
      <xdr:colOff>63500</xdr:colOff>
      <xdr:row>55</xdr:row>
      <xdr:rowOff>171346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576057"/>
          <a:ext cx="838200" cy="2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171346</xdr:rowOff>
    </xdr:from>
    <xdr:to>
      <xdr:col>19</xdr:col>
      <xdr:colOff>177800</xdr:colOff>
      <xdr:row>56</xdr:row>
      <xdr:rowOff>18024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01096"/>
          <a:ext cx="889000" cy="1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131790</xdr:rowOff>
    </xdr:from>
    <xdr:to>
      <xdr:col>15</xdr:col>
      <xdr:colOff>50800</xdr:colOff>
      <xdr:row>56</xdr:row>
      <xdr:rowOff>18024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61540"/>
          <a:ext cx="889000" cy="57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63271</xdr:rowOff>
    </xdr:from>
    <xdr:to>
      <xdr:col>10</xdr:col>
      <xdr:colOff>114300</xdr:colOff>
      <xdr:row>55</xdr:row>
      <xdr:rowOff>131790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07221"/>
          <a:ext cx="889000" cy="75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126077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7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95507</xdr:rowOff>
    </xdr:from>
    <xdr:to>
      <xdr:col>24</xdr:col>
      <xdr:colOff>114300</xdr:colOff>
      <xdr:row>56</xdr:row>
      <xdr:rowOff>25657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2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73934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0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120546</xdr:rowOff>
    </xdr:from>
    <xdr:to>
      <xdr:col>20</xdr:col>
      <xdr:colOff>38100</xdr:colOff>
      <xdr:row>56</xdr:row>
      <xdr:rowOff>50696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5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41823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4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138674</xdr:rowOff>
    </xdr:from>
    <xdr:to>
      <xdr:col>15</xdr:col>
      <xdr:colOff>101600</xdr:colOff>
      <xdr:row>56</xdr:row>
      <xdr:rowOff>68824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6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59951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61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80990</xdr:rowOff>
    </xdr:from>
    <xdr:to>
      <xdr:col>10</xdr:col>
      <xdr:colOff>165100</xdr:colOff>
      <xdr:row>56</xdr:row>
      <xdr:rowOff>11140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27667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285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12471</xdr:rowOff>
    </xdr:from>
    <xdr:to>
      <xdr:col>6</xdr:col>
      <xdr:colOff>38100</xdr:colOff>
      <xdr:row>51</xdr:row>
      <xdr:rowOff>114071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5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130598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53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153188</xdr:rowOff>
    </xdr:from>
    <xdr:to>
      <xdr:col>24</xdr:col>
      <xdr:colOff>63500</xdr:colOff>
      <xdr:row>71</xdr:row>
      <xdr:rowOff>17235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154688"/>
          <a:ext cx="838200" cy="3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17235</xdr:rowOff>
    </xdr:from>
    <xdr:to>
      <xdr:col>19</xdr:col>
      <xdr:colOff>177800</xdr:colOff>
      <xdr:row>72</xdr:row>
      <xdr:rowOff>36852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190185"/>
          <a:ext cx="889000" cy="19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109340</xdr:rowOff>
    </xdr:from>
    <xdr:to>
      <xdr:col>15</xdr:col>
      <xdr:colOff>50800</xdr:colOff>
      <xdr:row>72</xdr:row>
      <xdr:rowOff>36852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282290"/>
          <a:ext cx="889000" cy="9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109340</xdr:rowOff>
    </xdr:from>
    <xdr:to>
      <xdr:col>10</xdr:col>
      <xdr:colOff>114300</xdr:colOff>
      <xdr:row>73</xdr:row>
      <xdr:rowOff>38016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282290"/>
          <a:ext cx="889000" cy="271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50007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8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102388</xdr:rowOff>
    </xdr:from>
    <xdr:to>
      <xdr:col>24</xdr:col>
      <xdr:colOff>114300</xdr:colOff>
      <xdr:row>71</xdr:row>
      <xdr:rowOff>32538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1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55415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05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70</xdr:row>
      <xdr:rowOff>137885</xdr:rowOff>
    </xdr:from>
    <xdr:to>
      <xdr:col>20</xdr:col>
      <xdr:colOff>38100</xdr:colOff>
      <xdr:row>71</xdr:row>
      <xdr:rowOff>68035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1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69</xdr:row>
      <xdr:rowOff>84562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191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157502</xdr:rowOff>
    </xdr:from>
    <xdr:to>
      <xdr:col>15</xdr:col>
      <xdr:colOff>101600</xdr:colOff>
      <xdr:row>72</xdr:row>
      <xdr:rowOff>87652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33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104179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105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58540</xdr:rowOff>
    </xdr:from>
    <xdr:to>
      <xdr:col>10</xdr:col>
      <xdr:colOff>165100</xdr:colOff>
      <xdr:row>71</xdr:row>
      <xdr:rowOff>160140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2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5217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0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158666</xdr:rowOff>
    </xdr:from>
    <xdr:to>
      <xdr:col>6</xdr:col>
      <xdr:colOff>38100</xdr:colOff>
      <xdr:row>73</xdr:row>
      <xdr:rowOff>88816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50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105343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278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74454</xdr:rowOff>
    </xdr:from>
    <xdr:to>
      <xdr:col>24</xdr:col>
      <xdr:colOff>63500</xdr:colOff>
      <xdr:row>94</xdr:row>
      <xdr:rowOff>46489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504954"/>
          <a:ext cx="838200" cy="65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46489</xdr:rowOff>
    </xdr:from>
    <xdr:to>
      <xdr:col>19</xdr:col>
      <xdr:colOff>177800</xdr:colOff>
      <xdr:row>95</xdr:row>
      <xdr:rowOff>65081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162789"/>
          <a:ext cx="889000" cy="19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65081</xdr:rowOff>
    </xdr:from>
    <xdr:to>
      <xdr:col>15</xdr:col>
      <xdr:colOff>50800</xdr:colOff>
      <xdr:row>95</xdr:row>
      <xdr:rowOff>167303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52831"/>
          <a:ext cx="889000" cy="10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167303</xdr:rowOff>
    </xdr:from>
    <xdr:to>
      <xdr:col>10</xdr:col>
      <xdr:colOff>114300</xdr:colOff>
      <xdr:row>97</xdr:row>
      <xdr:rowOff>7074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55053"/>
          <a:ext cx="889000" cy="18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23654</xdr:rowOff>
    </xdr:from>
    <xdr:to>
      <xdr:col>24</xdr:col>
      <xdr:colOff>114300</xdr:colOff>
      <xdr:row>90</xdr:row>
      <xdr:rowOff>125254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45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148131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407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167139</xdr:rowOff>
    </xdr:from>
    <xdr:to>
      <xdr:col>20</xdr:col>
      <xdr:colOff>38100</xdr:colOff>
      <xdr:row>94</xdr:row>
      <xdr:rowOff>97289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11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113816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588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14281</xdr:rowOff>
    </xdr:from>
    <xdr:to>
      <xdr:col>15</xdr:col>
      <xdr:colOff>101600</xdr:colOff>
      <xdr:row>95</xdr:row>
      <xdr:rowOff>115881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0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132408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77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116503</xdr:rowOff>
    </xdr:from>
    <xdr:to>
      <xdr:col>10</xdr:col>
      <xdr:colOff>165100</xdr:colOff>
      <xdr:row>96</xdr:row>
      <xdr:rowOff>46653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40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63180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17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127724</xdr:rowOff>
    </xdr:from>
    <xdr:to>
      <xdr:col>6</xdr:col>
      <xdr:colOff>38100</xdr:colOff>
      <xdr:row>97</xdr:row>
      <xdr:rowOff>57874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8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49001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95722</xdr:rowOff>
    </xdr:from>
    <xdr:to>
      <xdr:col>55</xdr:col>
      <xdr:colOff>0</xdr:colOff>
      <xdr:row>38</xdr:row>
      <xdr:rowOff>120976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610822"/>
          <a:ext cx="838200" cy="2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95722</xdr:rowOff>
    </xdr:from>
    <xdr:to>
      <xdr:col>50</xdr:col>
      <xdr:colOff>114300</xdr:colOff>
      <xdr:row>38</xdr:row>
      <xdr:rowOff>144381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10822"/>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143292</xdr:rowOff>
    </xdr:from>
    <xdr:to>
      <xdr:col>45</xdr:col>
      <xdr:colOff>177800</xdr:colOff>
      <xdr:row>38</xdr:row>
      <xdr:rowOff>144381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58392"/>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143292</xdr:rowOff>
    </xdr:from>
    <xdr:to>
      <xdr:col>41</xdr:col>
      <xdr:colOff>50800</xdr:colOff>
      <xdr:row>38</xdr:row>
      <xdr:rowOff>149061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58392"/>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70176</xdr:rowOff>
    </xdr:from>
    <xdr:to>
      <xdr:col>55</xdr:col>
      <xdr:colOff>50800</xdr:colOff>
      <xdr:row>39</xdr:row>
      <xdr:rowOff>326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58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93054</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36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44922</xdr:rowOff>
    </xdr:from>
    <xdr:to>
      <xdr:col>50</xdr:col>
      <xdr:colOff>165100</xdr:colOff>
      <xdr:row>38</xdr:row>
      <xdr:rowOff>146522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56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163049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33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93581</xdr:rowOff>
    </xdr:from>
    <xdr:to>
      <xdr:col>46</xdr:col>
      <xdr:colOff>38100</xdr:colOff>
      <xdr:row>39</xdr:row>
      <xdr:rowOff>23731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0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14858</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70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92492</xdr:rowOff>
    </xdr:from>
    <xdr:to>
      <xdr:col>41</xdr:col>
      <xdr:colOff>101600</xdr:colOff>
      <xdr:row>39</xdr:row>
      <xdr:rowOff>22642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13769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7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98261</xdr:rowOff>
    </xdr:from>
    <xdr:to>
      <xdr:col>36</xdr:col>
      <xdr:colOff>165100</xdr:colOff>
      <xdr:row>39</xdr:row>
      <xdr:rowOff>28411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1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44939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88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107250</xdr:rowOff>
    </xdr:from>
    <xdr:to>
      <xdr:col>55</xdr:col>
      <xdr:colOff>0</xdr:colOff>
      <xdr:row>56</xdr:row>
      <xdr:rowOff>127606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08450"/>
          <a:ext cx="838200" cy="2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107250</xdr:rowOff>
    </xdr:from>
    <xdr:to>
      <xdr:col>50</xdr:col>
      <xdr:colOff>114300</xdr:colOff>
      <xdr:row>56</xdr:row>
      <xdr:rowOff>114652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08450"/>
          <a:ext cx="889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91171</xdr:rowOff>
    </xdr:from>
    <xdr:to>
      <xdr:col>45</xdr:col>
      <xdr:colOff>177800</xdr:colOff>
      <xdr:row>56</xdr:row>
      <xdr:rowOff>114652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692371"/>
          <a:ext cx="889000" cy="2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91171</xdr:rowOff>
    </xdr:from>
    <xdr:to>
      <xdr:col>41</xdr:col>
      <xdr:colOff>50800</xdr:colOff>
      <xdr:row>56</xdr:row>
      <xdr:rowOff>139526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692371"/>
          <a:ext cx="889000" cy="4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48288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76806</xdr:rowOff>
    </xdr:from>
    <xdr:to>
      <xdr:col>55</xdr:col>
      <xdr:colOff>50800</xdr:colOff>
      <xdr:row>57</xdr:row>
      <xdr:rowOff>6956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7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99683</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2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56450</xdr:rowOff>
    </xdr:from>
    <xdr:to>
      <xdr:col>50</xdr:col>
      <xdr:colOff>165100</xdr:colOff>
      <xdr:row>56</xdr:row>
      <xdr:rowOff>158050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5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3127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63852</xdr:rowOff>
    </xdr:from>
    <xdr:to>
      <xdr:col>46</xdr:col>
      <xdr:colOff>38100</xdr:colOff>
      <xdr:row>56</xdr:row>
      <xdr:rowOff>165452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66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10529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4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40371</xdr:rowOff>
    </xdr:from>
    <xdr:to>
      <xdr:col>41</xdr:col>
      <xdr:colOff>101600</xdr:colOff>
      <xdr:row>56</xdr:row>
      <xdr:rowOff>141971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4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158498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88726</xdr:rowOff>
    </xdr:from>
    <xdr:to>
      <xdr:col>36</xdr:col>
      <xdr:colOff>165100</xdr:colOff>
      <xdr:row>57</xdr:row>
      <xdr:rowOff>18876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35403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6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88402</xdr:rowOff>
    </xdr:from>
    <xdr:to>
      <xdr:col>55</xdr:col>
      <xdr:colOff>0</xdr:colOff>
      <xdr:row>77</xdr:row>
      <xdr:rowOff>15914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18602"/>
          <a:ext cx="838200" cy="9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88402</xdr:rowOff>
    </xdr:from>
    <xdr:to>
      <xdr:col>50</xdr:col>
      <xdr:colOff>114300</xdr:colOff>
      <xdr:row>76</xdr:row>
      <xdr:rowOff>118303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18602"/>
          <a:ext cx="889000" cy="2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118303</xdr:rowOff>
    </xdr:from>
    <xdr:to>
      <xdr:col>45</xdr:col>
      <xdr:colOff>177800</xdr:colOff>
      <xdr:row>77</xdr:row>
      <xdr:rowOff>22588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48503"/>
          <a:ext cx="889000" cy="7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52992</xdr:rowOff>
    </xdr:from>
    <xdr:to>
      <xdr:col>41</xdr:col>
      <xdr:colOff>50800</xdr:colOff>
      <xdr:row>77</xdr:row>
      <xdr:rowOff>22588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83192"/>
          <a:ext cx="889000" cy="141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136564</xdr:rowOff>
    </xdr:from>
    <xdr:to>
      <xdr:col>55</xdr:col>
      <xdr:colOff>50800</xdr:colOff>
      <xdr:row>77</xdr:row>
      <xdr:rowOff>66714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114991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4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37602</xdr:rowOff>
    </xdr:from>
    <xdr:to>
      <xdr:col>50</xdr:col>
      <xdr:colOff>165100</xdr:colOff>
      <xdr:row>76</xdr:row>
      <xdr:rowOff>139202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6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155729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4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67503</xdr:rowOff>
    </xdr:from>
    <xdr:to>
      <xdr:col>46</xdr:col>
      <xdr:colOff>38100</xdr:colOff>
      <xdr:row>76</xdr:row>
      <xdr:rowOff>169103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9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160230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19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143238</xdr:rowOff>
    </xdr:from>
    <xdr:to>
      <xdr:col>41</xdr:col>
      <xdr:colOff>101600</xdr:colOff>
      <xdr:row>77</xdr:row>
      <xdr:rowOff>73388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7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64515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66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2192</xdr:rowOff>
    </xdr:from>
    <xdr:to>
      <xdr:col>36</xdr:col>
      <xdr:colOff>165100</xdr:colOff>
      <xdr:row>76</xdr:row>
      <xdr:rowOff>103792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3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94919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2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56451</xdr:rowOff>
    </xdr:from>
    <xdr:to>
      <xdr:col>55</xdr:col>
      <xdr:colOff>0</xdr:colOff>
      <xdr:row>95</xdr:row>
      <xdr:rowOff>57835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344201"/>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56451</xdr:rowOff>
    </xdr:from>
    <xdr:to>
      <xdr:col>50</xdr:col>
      <xdr:colOff>114300</xdr:colOff>
      <xdr:row>95</xdr:row>
      <xdr:rowOff>67996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344201"/>
          <a:ext cx="889000" cy="1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67996</xdr:rowOff>
    </xdr:from>
    <xdr:to>
      <xdr:col>45</xdr:col>
      <xdr:colOff>177800</xdr:colOff>
      <xdr:row>95</xdr:row>
      <xdr:rowOff>125324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55746"/>
          <a:ext cx="889000" cy="5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86309</xdr:rowOff>
    </xdr:from>
    <xdr:to>
      <xdr:col>41</xdr:col>
      <xdr:colOff>50800</xdr:colOff>
      <xdr:row>95</xdr:row>
      <xdr:rowOff>125324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374059"/>
          <a:ext cx="88900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7035</xdr:rowOff>
    </xdr:from>
    <xdr:to>
      <xdr:col>55</xdr:col>
      <xdr:colOff>50800</xdr:colOff>
      <xdr:row>95</xdr:row>
      <xdr:rowOff>108635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29912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4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5651</xdr:rowOff>
    </xdr:from>
    <xdr:to>
      <xdr:col>50</xdr:col>
      <xdr:colOff>165100</xdr:colOff>
      <xdr:row>95</xdr:row>
      <xdr:rowOff>107251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9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123778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06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17196</xdr:rowOff>
    </xdr:from>
    <xdr:to>
      <xdr:col>46</xdr:col>
      <xdr:colOff>38100</xdr:colOff>
      <xdr:row>95</xdr:row>
      <xdr:rowOff>118796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0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135323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8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74524</xdr:rowOff>
    </xdr:from>
    <xdr:to>
      <xdr:col>41</xdr:col>
      <xdr:colOff>101600</xdr:colOff>
      <xdr:row>96</xdr:row>
      <xdr:rowOff>4674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6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21201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3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35509</xdr:rowOff>
    </xdr:from>
    <xdr:to>
      <xdr:col>36</xdr:col>
      <xdr:colOff>165100</xdr:colOff>
      <xdr:row>95</xdr:row>
      <xdr:rowOff>137109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2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128236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1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13665</xdr:rowOff>
    </xdr:from>
    <xdr:to>
      <xdr:col>85</xdr:col>
      <xdr:colOff>127000</xdr:colOff>
      <xdr:row>37</xdr:row>
      <xdr:rowOff>96990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185865"/>
          <a:ext cx="838200" cy="25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65519</xdr:rowOff>
    </xdr:from>
    <xdr:to>
      <xdr:col>81</xdr:col>
      <xdr:colOff>50800</xdr:colOff>
      <xdr:row>37</xdr:row>
      <xdr:rowOff>96990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09169"/>
          <a:ext cx="889000" cy="3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87236</xdr:rowOff>
    </xdr:from>
    <xdr:to>
      <xdr:col>76</xdr:col>
      <xdr:colOff>114300</xdr:colOff>
      <xdr:row>37</xdr:row>
      <xdr:rowOff>65519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59436"/>
          <a:ext cx="889000" cy="14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29248</xdr:rowOff>
    </xdr:from>
    <xdr:to>
      <xdr:col>71</xdr:col>
      <xdr:colOff>177800</xdr:colOff>
      <xdr:row>36</xdr:row>
      <xdr:rowOff>87236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5858548"/>
          <a:ext cx="889000" cy="40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4195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4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134315</xdr:rowOff>
    </xdr:from>
    <xdr:to>
      <xdr:col>85</xdr:col>
      <xdr:colOff>177800</xdr:colOff>
      <xdr:row>36</xdr:row>
      <xdr:rowOff>64465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3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157192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98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46190</xdr:rowOff>
    </xdr:from>
    <xdr:to>
      <xdr:col>81</xdr:col>
      <xdr:colOff>101600</xdr:colOff>
      <xdr:row>37</xdr:row>
      <xdr:rowOff>147790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138917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8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14719</xdr:rowOff>
    </xdr:from>
    <xdr:to>
      <xdr:col>76</xdr:col>
      <xdr:colOff>165100</xdr:colOff>
      <xdr:row>37</xdr:row>
      <xdr:rowOff>116319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5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132846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13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36436</xdr:rowOff>
    </xdr:from>
    <xdr:to>
      <xdr:col>72</xdr:col>
      <xdr:colOff>38100</xdr:colOff>
      <xdr:row>36</xdr:row>
      <xdr:rowOff>138036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154563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8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149898</xdr:rowOff>
    </xdr:from>
    <xdr:to>
      <xdr:col>67</xdr:col>
      <xdr:colOff>101600</xdr:colOff>
      <xdr:row>34</xdr:row>
      <xdr:rowOff>80048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580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96575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58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56032</xdr:rowOff>
    </xdr:from>
    <xdr:to>
      <xdr:col>85</xdr:col>
      <xdr:colOff>127000</xdr:colOff>
      <xdr:row>54</xdr:row>
      <xdr:rowOff>22066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8971432"/>
          <a:ext cx="838200" cy="30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22066</xdr:rowOff>
    </xdr:from>
    <xdr:to>
      <xdr:col>81</xdr:col>
      <xdr:colOff>50800</xdr:colOff>
      <xdr:row>55</xdr:row>
      <xdr:rowOff>83141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280366"/>
          <a:ext cx="889000" cy="23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83141</xdr:rowOff>
    </xdr:from>
    <xdr:to>
      <xdr:col>76</xdr:col>
      <xdr:colOff>114300</xdr:colOff>
      <xdr:row>55</xdr:row>
      <xdr:rowOff>87350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12891"/>
          <a:ext cx="889000" cy="4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87350</xdr:rowOff>
    </xdr:from>
    <xdr:to>
      <xdr:col>71</xdr:col>
      <xdr:colOff>177800</xdr:colOff>
      <xdr:row>56</xdr:row>
      <xdr:rowOff>82093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517100"/>
          <a:ext cx="889000" cy="16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5232</xdr:rowOff>
    </xdr:from>
    <xdr:to>
      <xdr:col>85</xdr:col>
      <xdr:colOff>177800</xdr:colOff>
      <xdr:row>52</xdr:row>
      <xdr:rowOff>106832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892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28109</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877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142716</xdr:rowOff>
    </xdr:from>
    <xdr:to>
      <xdr:col>81</xdr:col>
      <xdr:colOff>101600</xdr:colOff>
      <xdr:row>54</xdr:row>
      <xdr:rowOff>72866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22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89393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00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32341</xdr:rowOff>
    </xdr:from>
    <xdr:to>
      <xdr:col>76</xdr:col>
      <xdr:colOff>165100</xdr:colOff>
      <xdr:row>55</xdr:row>
      <xdr:rowOff>133941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6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150468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23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36550</xdr:rowOff>
    </xdr:from>
    <xdr:to>
      <xdr:col>72</xdr:col>
      <xdr:colOff>38100</xdr:colOff>
      <xdr:row>55</xdr:row>
      <xdr:rowOff>138150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154677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4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31293</xdr:rowOff>
    </xdr:from>
    <xdr:to>
      <xdr:col>67</xdr:col>
      <xdr:colOff>101600</xdr:colOff>
      <xdr:row>56</xdr:row>
      <xdr:rowOff>132893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3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124020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2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101798</xdr:rowOff>
    </xdr:from>
    <xdr:to>
      <xdr:col>85</xdr:col>
      <xdr:colOff>127000</xdr:colOff>
      <xdr:row>76</xdr:row>
      <xdr:rowOff>117114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131998"/>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101798</xdr:rowOff>
    </xdr:from>
    <xdr:to>
      <xdr:col>81</xdr:col>
      <xdr:colOff>50800</xdr:colOff>
      <xdr:row>77</xdr:row>
      <xdr:rowOff>133162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131998"/>
          <a:ext cx="889000" cy="20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133162</xdr:rowOff>
    </xdr:from>
    <xdr:to>
      <xdr:col>76</xdr:col>
      <xdr:colOff>114300</xdr:colOff>
      <xdr:row>78</xdr:row>
      <xdr:rowOff>74640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334812"/>
          <a:ext cx="889000" cy="11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149713</xdr:rowOff>
    </xdr:from>
    <xdr:to>
      <xdr:col>71</xdr:col>
      <xdr:colOff>177800</xdr:colOff>
      <xdr:row>78</xdr:row>
      <xdr:rowOff>74640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351363"/>
          <a:ext cx="889000" cy="96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66314</xdr:rowOff>
    </xdr:from>
    <xdr:to>
      <xdr:col>85</xdr:col>
      <xdr:colOff>177800</xdr:colOff>
      <xdr:row>76</xdr:row>
      <xdr:rowOff>167914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09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89192</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94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50998</xdr:rowOff>
    </xdr:from>
    <xdr:to>
      <xdr:col>81</xdr:col>
      <xdr:colOff>101600</xdr:colOff>
      <xdr:row>76</xdr:row>
      <xdr:rowOff>152598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08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169125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285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82362</xdr:rowOff>
    </xdr:from>
    <xdr:to>
      <xdr:col>76</xdr:col>
      <xdr:colOff>165100</xdr:colOff>
      <xdr:row>78</xdr:row>
      <xdr:rowOff>12512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8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29039</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05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23840</xdr:rowOff>
    </xdr:from>
    <xdr:to>
      <xdr:col>72</xdr:col>
      <xdr:colOff>38100</xdr:colOff>
      <xdr:row>78</xdr:row>
      <xdr:rowOff>125440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3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116567</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48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98913</xdr:rowOff>
    </xdr:from>
    <xdr:to>
      <xdr:col>67</xdr:col>
      <xdr:colOff>101600</xdr:colOff>
      <xdr:row>78</xdr:row>
      <xdr:rowOff>29063</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0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20190</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39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75219</xdr:rowOff>
    </xdr:from>
    <xdr:to>
      <xdr:col>85</xdr:col>
      <xdr:colOff>127000</xdr:colOff>
      <xdr:row>94</xdr:row>
      <xdr:rowOff>85032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91519"/>
          <a:ext cx="838200" cy="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30479</xdr:rowOff>
    </xdr:from>
    <xdr:to>
      <xdr:col>81</xdr:col>
      <xdr:colOff>50800</xdr:colOff>
      <xdr:row>94</xdr:row>
      <xdr:rowOff>75219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146779"/>
          <a:ext cx="889000" cy="4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30479</xdr:rowOff>
    </xdr:from>
    <xdr:to>
      <xdr:col>76</xdr:col>
      <xdr:colOff>114300</xdr:colOff>
      <xdr:row>94</xdr:row>
      <xdr:rowOff>42790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146779"/>
          <a:ext cx="889000" cy="1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37271</xdr:rowOff>
    </xdr:from>
    <xdr:to>
      <xdr:col>71</xdr:col>
      <xdr:colOff>177800</xdr:colOff>
      <xdr:row>94</xdr:row>
      <xdr:rowOff>42790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153571"/>
          <a:ext cx="889000" cy="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34232</xdr:rowOff>
    </xdr:from>
    <xdr:to>
      <xdr:col>85</xdr:col>
      <xdr:colOff>177800</xdr:colOff>
      <xdr:row>94</xdr:row>
      <xdr:rowOff>135832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15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57109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0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24419</xdr:rowOff>
    </xdr:from>
    <xdr:to>
      <xdr:col>81</xdr:col>
      <xdr:colOff>101600</xdr:colOff>
      <xdr:row>94</xdr:row>
      <xdr:rowOff>126019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14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142546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915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151129</xdr:rowOff>
    </xdr:from>
    <xdr:to>
      <xdr:col>76</xdr:col>
      <xdr:colOff>165100</xdr:colOff>
      <xdr:row>94</xdr:row>
      <xdr:rowOff>81279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9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97806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87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163440</xdr:rowOff>
    </xdr:from>
    <xdr:to>
      <xdr:col>72</xdr:col>
      <xdr:colOff>38100</xdr:colOff>
      <xdr:row>94</xdr:row>
      <xdr:rowOff>93590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10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110117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8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157921</xdr:rowOff>
    </xdr:from>
    <xdr:to>
      <xdr:col>67</xdr:col>
      <xdr:colOff>101600</xdr:colOff>
      <xdr:row>94</xdr:row>
      <xdr:rowOff>88071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0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104598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877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総務費の住民一人当たりの費用は</a:t>
          </a:r>
          <a:r>
            <a:rPr kumimoji="1" lang="en-US" altLang="ja-JP" sz="1100">
              <a:solidFill>
                <a:sysClr val="windowText" lastClr="000000"/>
              </a:solidFill>
              <a:effectLst/>
              <a:latin typeface="+mn-lt"/>
              <a:ea typeface="+mn-ea"/>
              <a:cs typeface="+mn-cs"/>
            </a:rPr>
            <a:t>76,633</a:t>
          </a:r>
          <a:r>
            <a:rPr kumimoji="1" lang="ja-JP" altLang="ja-JP" sz="1100">
              <a:solidFill>
                <a:sysClr val="windowText" lastClr="000000"/>
              </a:solidFill>
              <a:effectLst/>
              <a:latin typeface="+mn-lt"/>
              <a:ea typeface="+mn-ea"/>
              <a:cs typeface="+mn-cs"/>
            </a:rPr>
            <a:t>円と対前年度比で</a:t>
          </a:r>
          <a:r>
            <a:rPr kumimoji="1" lang="en-US" altLang="ja-JP" sz="1100">
              <a:solidFill>
                <a:sysClr val="windowText" lastClr="000000"/>
              </a:solidFill>
              <a:effectLst/>
              <a:latin typeface="+mn-lt"/>
              <a:ea typeface="+mn-ea"/>
              <a:cs typeface="+mn-cs"/>
            </a:rPr>
            <a:t>3,286</a:t>
          </a:r>
          <a:r>
            <a:rPr kumimoji="1" lang="ja-JP" altLang="ja-JP" sz="1100">
              <a:solidFill>
                <a:sysClr val="windowText" lastClr="000000"/>
              </a:solidFill>
              <a:effectLst/>
              <a:latin typeface="+mn-lt"/>
              <a:ea typeface="+mn-ea"/>
              <a:cs typeface="+mn-cs"/>
            </a:rPr>
            <a:t>円の増となっている。主な要因としては、</a:t>
          </a:r>
          <a:r>
            <a:rPr lang="ja-JP" altLang="en-US" sz="1100" b="0" i="0" u="none" strike="noStrike" baseline="0">
              <a:solidFill>
                <a:sysClr val="windowText" lastClr="000000"/>
              </a:solidFill>
              <a:latin typeface="+mn-lt"/>
              <a:ea typeface="+mn-ea"/>
              <a:cs typeface="+mn-cs"/>
            </a:rPr>
            <a:t>長洲公民館施設整備事業</a:t>
          </a:r>
          <a:r>
            <a:rPr kumimoji="1" lang="ja-JP" altLang="ja-JP" sz="1100">
              <a:solidFill>
                <a:sysClr val="windowText" lastClr="000000"/>
              </a:solidFill>
              <a:effectLst/>
              <a:latin typeface="+mn-lt"/>
              <a:ea typeface="+mn-ea"/>
              <a:cs typeface="+mn-cs"/>
            </a:rPr>
            <a:t>の減額などがある一方、</a:t>
          </a:r>
          <a:r>
            <a:rPr lang="ja-JP" altLang="en-US" sz="1100" b="0" i="0" u="none" strike="noStrike" baseline="0">
              <a:solidFill>
                <a:sysClr val="windowText" lastClr="000000"/>
              </a:solidFill>
              <a:latin typeface="+mn-lt"/>
              <a:ea typeface="+mn-ea"/>
              <a:cs typeface="+mn-cs"/>
            </a:rPr>
            <a:t>人事係給与費</a:t>
          </a:r>
          <a:r>
            <a:rPr kumimoji="1" lang="ja-JP" altLang="ja-JP" sz="1100">
              <a:solidFill>
                <a:sysClr val="windowText" lastClr="000000"/>
              </a:solidFill>
              <a:effectLst/>
              <a:latin typeface="+mn-lt"/>
              <a:ea typeface="+mn-ea"/>
              <a:cs typeface="+mn-cs"/>
            </a:rPr>
            <a:t>や</a:t>
          </a:r>
          <a:r>
            <a:rPr lang="ja-JP" altLang="en-US" sz="1100" b="0" i="0" u="none" strike="noStrike" baseline="0">
              <a:solidFill>
                <a:sysClr val="windowText" lastClr="000000"/>
              </a:solidFill>
              <a:latin typeface="+mn-lt"/>
              <a:ea typeface="+mn-ea"/>
              <a:cs typeface="+mn-cs"/>
            </a:rPr>
            <a:t>ＤＸ推進事業</a:t>
          </a:r>
          <a:r>
            <a:rPr kumimoji="1" lang="ja-JP" altLang="ja-JP" sz="1100">
              <a:solidFill>
                <a:sysClr val="windowText" lastClr="000000"/>
              </a:solidFill>
              <a:effectLst/>
              <a:latin typeface="+mn-lt"/>
              <a:ea typeface="+mn-ea"/>
              <a:cs typeface="+mn-cs"/>
            </a:rPr>
            <a:t>などの増があげられる。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民生費の住民一人当たりの費用は</a:t>
          </a:r>
          <a:r>
            <a:rPr kumimoji="1" lang="en-US" altLang="ja-JP" sz="1100">
              <a:solidFill>
                <a:sysClr val="windowText" lastClr="000000"/>
              </a:solidFill>
              <a:effectLst/>
              <a:latin typeface="+mn-lt"/>
              <a:ea typeface="+mn-ea"/>
              <a:cs typeface="+mn-cs"/>
            </a:rPr>
            <a:t>256,761</a:t>
          </a:r>
          <a:r>
            <a:rPr kumimoji="1" lang="ja-JP" altLang="ja-JP" sz="1100">
              <a:solidFill>
                <a:sysClr val="windowText" lastClr="000000"/>
              </a:solidFill>
              <a:effectLst/>
              <a:latin typeface="+mn-lt"/>
              <a:ea typeface="+mn-ea"/>
              <a:cs typeface="+mn-cs"/>
            </a:rPr>
            <a:t>円と対前年度比で</a:t>
          </a:r>
          <a:r>
            <a:rPr kumimoji="1" lang="en-US" altLang="ja-JP" sz="1100">
              <a:solidFill>
                <a:sysClr val="windowText" lastClr="000000"/>
              </a:solidFill>
              <a:effectLst/>
              <a:latin typeface="+mn-lt"/>
              <a:ea typeface="+mn-ea"/>
              <a:cs typeface="+mn-cs"/>
            </a:rPr>
            <a:t>3,261</a:t>
          </a:r>
          <a:r>
            <a:rPr kumimoji="1" lang="ja-JP" altLang="ja-JP" sz="1100">
              <a:solidFill>
                <a:sysClr val="windowText" lastClr="000000"/>
              </a:solidFill>
              <a:effectLst/>
              <a:latin typeface="+mn-lt"/>
              <a:ea typeface="+mn-ea"/>
              <a:cs typeface="+mn-cs"/>
            </a:rPr>
            <a:t>円の増となっている。主な要因としては、</a:t>
          </a:r>
          <a:r>
            <a:rPr lang="ja-JP" altLang="en-US" sz="1100" b="0" i="0" u="none" strike="noStrike" baseline="0">
              <a:solidFill>
                <a:sysClr val="windowText" lastClr="000000"/>
              </a:solidFill>
              <a:latin typeface="+mn-lt"/>
              <a:ea typeface="+mn-ea"/>
              <a:cs typeface="+mn-cs"/>
            </a:rPr>
            <a:t>物価高騰追加支援給付金事業</a:t>
          </a:r>
          <a:r>
            <a:rPr kumimoji="1" lang="ja-JP" altLang="ja-JP" sz="1100">
              <a:solidFill>
                <a:sysClr val="windowText" lastClr="000000"/>
              </a:solidFill>
              <a:effectLst/>
              <a:latin typeface="+mn-lt"/>
              <a:ea typeface="+mn-ea"/>
              <a:cs typeface="+mn-cs"/>
            </a:rPr>
            <a:t>の減がある一方、</a:t>
          </a:r>
          <a:r>
            <a:rPr lang="ja-JP" altLang="en-US" sz="1100" b="0" i="0" u="none" strike="noStrike" baseline="0">
              <a:solidFill>
                <a:sysClr val="windowText" lastClr="000000"/>
              </a:solidFill>
              <a:latin typeface="+mn-lt"/>
              <a:ea typeface="+mn-ea"/>
              <a:cs typeface="+mn-cs"/>
            </a:rPr>
            <a:t>定額減税調整給付金事業</a:t>
          </a:r>
          <a:r>
            <a:rPr kumimoji="1" lang="ja-JP" altLang="ja-JP" sz="1100">
              <a:solidFill>
                <a:sysClr val="windowText" lastClr="000000"/>
              </a:solidFill>
              <a:effectLst/>
              <a:latin typeface="+mn-lt"/>
              <a:ea typeface="+mn-ea"/>
              <a:cs typeface="+mn-cs"/>
            </a:rPr>
            <a:t>などの増があげられる。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衛生費の住民一人当たりの費用は</a:t>
          </a:r>
          <a:r>
            <a:rPr kumimoji="1" lang="en-US" altLang="ja-JP" sz="1100">
              <a:solidFill>
                <a:sysClr val="windowText" lastClr="000000"/>
              </a:solidFill>
              <a:effectLst/>
              <a:latin typeface="+mn-lt"/>
              <a:ea typeface="+mn-ea"/>
              <a:cs typeface="+mn-cs"/>
            </a:rPr>
            <a:t>99,425</a:t>
          </a:r>
          <a:r>
            <a:rPr kumimoji="1" lang="ja-JP" altLang="ja-JP" sz="1100">
              <a:solidFill>
                <a:sysClr val="windowText" lastClr="000000"/>
              </a:solidFill>
              <a:effectLst/>
              <a:latin typeface="+mn-lt"/>
              <a:ea typeface="+mn-ea"/>
              <a:cs typeface="+mn-cs"/>
            </a:rPr>
            <a:t>円と対前年度比</a:t>
          </a:r>
          <a:r>
            <a:rPr kumimoji="1" lang="en-US" altLang="ja-JP" sz="1100">
              <a:solidFill>
                <a:sysClr val="windowText" lastClr="000000"/>
              </a:solidFill>
              <a:effectLst/>
              <a:latin typeface="+mn-lt"/>
              <a:ea typeface="+mn-ea"/>
              <a:cs typeface="+mn-cs"/>
            </a:rPr>
            <a:t>34,532</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大幅</a:t>
          </a:r>
          <a:r>
            <a:rPr kumimoji="1" lang="ja-JP" altLang="ja-JP" sz="1100">
              <a:solidFill>
                <a:sysClr val="windowText" lastClr="000000"/>
              </a:solidFill>
              <a:effectLst/>
              <a:latin typeface="+mn-lt"/>
              <a:ea typeface="+mn-ea"/>
              <a:cs typeface="+mn-cs"/>
            </a:rPr>
            <a:t>増となっている。主な要因としては、</a:t>
          </a:r>
          <a:r>
            <a:rPr lang="ja-JP" altLang="en-US" sz="1100" b="0" i="0" u="none" strike="noStrike" baseline="0">
              <a:solidFill>
                <a:sysClr val="windowText" lastClr="000000"/>
              </a:solidFill>
              <a:latin typeface="+mn-lt"/>
              <a:ea typeface="+mn-ea"/>
              <a:cs typeface="+mn-cs"/>
            </a:rPr>
            <a:t>償還金</a:t>
          </a:r>
          <a:r>
            <a:rPr kumimoji="1" lang="ja-JP" altLang="ja-JP" sz="1100">
              <a:solidFill>
                <a:sysClr val="windowText" lastClr="000000"/>
              </a:solidFill>
              <a:effectLst/>
              <a:latin typeface="+mn-lt"/>
              <a:ea typeface="+mn-ea"/>
              <a:cs typeface="+mn-cs"/>
            </a:rPr>
            <a:t>の減がある一方、広域ごみ施設建設に伴う宇佐・高田・国東広域事務組合負担金などの増があげられる。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商工</a:t>
          </a:r>
          <a:r>
            <a:rPr kumimoji="1" lang="ja-JP" altLang="ja-JP" sz="1100">
              <a:solidFill>
                <a:sysClr val="windowText" lastClr="000000"/>
              </a:solidFill>
              <a:effectLst/>
              <a:latin typeface="+mn-lt"/>
              <a:ea typeface="+mn-ea"/>
              <a:cs typeface="+mn-cs"/>
            </a:rPr>
            <a:t>費の住民一人当たりの費用は</a:t>
          </a:r>
          <a:r>
            <a:rPr kumimoji="1" lang="en-US" altLang="ja-JP" sz="1100">
              <a:solidFill>
                <a:sysClr val="windowText" lastClr="000000"/>
              </a:solidFill>
              <a:effectLst/>
              <a:latin typeface="+mn-lt"/>
              <a:ea typeface="+mn-ea"/>
              <a:cs typeface="+mn-cs"/>
            </a:rPr>
            <a:t>12,915</a:t>
          </a:r>
          <a:r>
            <a:rPr kumimoji="1" lang="ja-JP" altLang="ja-JP" sz="1100">
              <a:solidFill>
                <a:sysClr val="windowText" lastClr="000000"/>
              </a:solidFill>
              <a:effectLst/>
              <a:latin typeface="+mn-lt"/>
              <a:ea typeface="+mn-ea"/>
              <a:cs typeface="+mn-cs"/>
            </a:rPr>
            <a:t>円と対前年度比</a:t>
          </a:r>
          <a:r>
            <a:rPr kumimoji="1" lang="en-US" altLang="ja-JP" sz="1100">
              <a:solidFill>
                <a:sysClr val="windowText" lastClr="000000"/>
              </a:solidFill>
              <a:effectLst/>
              <a:latin typeface="+mn-lt"/>
              <a:ea typeface="+mn-ea"/>
              <a:cs typeface="+mn-cs"/>
            </a:rPr>
            <a:t>4,329</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となっている。主な要因としては、</a:t>
          </a:r>
          <a:r>
            <a:rPr lang="ja-JP" altLang="en-US" sz="1100" b="0" i="0" u="none" strike="noStrike" baseline="0">
              <a:solidFill>
                <a:schemeClr val="dk1"/>
              </a:solidFill>
              <a:latin typeface="+mn-lt"/>
              <a:ea typeface="+mn-ea"/>
              <a:cs typeface="+mn-cs"/>
            </a:rPr>
            <a:t>地域消費喚起プレミアム商品券支援事業</a:t>
          </a:r>
          <a:r>
            <a:rPr kumimoji="1" lang="ja-JP" altLang="ja-JP" sz="1100">
              <a:solidFill>
                <a:sysClr val="windowText" lastClr="000000"/>
              </a:solidFill>
              <a:effectLst/>
              <a:latin typeface="+mn-lt"/>
              <a:ea typeface="+mn-ea"/>
              <a:cs typeface="+mn-cs"/>
            </a:rPr>
            <a:t>の減がある一方、</a:t>
          </a:r>
          <a:r>
            <a:rPr lang="ja-JP" altLang="en-US" sz="1100" b="0" i="0" u="none" strike="noStrike" baseline="0">
              <a:solidFill>
                <a:schemeClr val="dk1"/>
              </a:solidFill>
              <a:latin typeface="+mn-lt"/>
              <a:ea typeface="+mn-ea"/>
              <a:cs typeface="+mn-cs"/>
            </a:rPr>
            <a:t>企業誘致支援費</a:t>
          </a:r>
          <a:r>
            <a:rPr kumimoji="1" lang="ja-JP" altLang="ja-JP" sz="1100">
              <a:solidFill>
                <a:sysClr val="windowText" lastClr="000000"/>
              </a:solidFill>
              <a:effectLst/>
              <a:latin typeface="+mn-lt"/>
              <a:ea typeface="+mn-ea"/>
              <a:cs typeface="+mn-cs"/>
            </a:rPr>
            <a:t>の増があげられる。　</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教育費の住民一人当たりの費用は</a:t>
          </a:r>
          <a:r>
            <a:rPr kumimoji="1" lang="en-US" altLang="ja-JP" sz="1100">
              <a:solidFill>
                <a:sysClr val="windowText" lastClr="000000"/>
              </a:solidFill>
              <a:effectLst/>
              <a:latin typeface="+mn-lt"/>
              <a:ea typeface="+mn-ea"/>
              <a:cs typeface="+mn-cs"/>
            </a:rPr>
            <a:t>82,392</a:t>
          </a:r>
          <a:r>
            <a:rPr kumimoji="1" lang="ja-JP" altLang="ja-JP" sz="1100">
              <a:solidFill>
                <a:sysClr val="windowText" lastClr="000000"/>
              </a:solidFill>
              <a:effectLst/>
              <a:latin typeface="+mn-lt"/>
              <a:ea typeface="+mn-ea"/>
              <a:cs typeface="+mn-cs"/>
            </a:rPr>
            <a:t>円と対前年度比</a:t>
          </a:r>
          <a:r>
            <a:rPr kumimoji="1" lang="en-US" altLang="ja-JP" sz="1100">
              <a:solidFill>
                <a:sysClr val="windowText" lastClr="000000"/>
              </a:solidFill>
              <a:effectLst/>
              <a:latin typeface="+mn-lt"/>
              <a:ea typeface="+mn-ea"/>
              <a:cs typeface="+mn-cs"/>
            </a:rPr>
            <a:t>16,217</a:t>
          </a:r>
          <a:r>
            <a:rPr kumimoji="1" lang="ja-JP" altLang="ja-JP" sz="1100">
              <a:solidFill>
                <a:sysClr val="windowText" lastClr="000000"/>
              </a:solidFill>
              <a:effectLst/>
              <a:latin typeface="+mn-lt"/>
              <a:ea typeface="+mn-ea"/>
              <a:cs typeface="+mn-cs"/>
            </a:rPr>
            <a:t>円の増となっている。主な要因としては、西部中学校長寿命化改修事業や</a:t>
          </a:r>
          <a:r>
            <a:rPr lang="ja-JP" altLang="en-US" sz="1100" b="0" i="0" u="none" strike="noStrike" baseline="0">
              <a:solidFill>
                <a:sysClr val="windowText" lastClr="000000"/>
              </a:solidFill>
              <a:latin typeface="+mn-lt"/>
              <a:ea typeface="+mn-ea"/>
              <a:cs typeface="+mn-cs"/>
            </a:rPr>
            <a:t>豊川小学校増築事業</a:t>
          </a:r>
          <a:r>
            <a:rPr kumimoji="1" lang="ja-JP" altLang="ja-JP" sz="1100">
              <a:solidFill>
                <a:sysClr val="windowText" lastClr="000000"/>
              </a:solidFill>
              <a:effectLst/>
              <a:latin typeface="+mn-lt"/>
              <a:ea typeface="+mn-ea"/>
              <a:cs typeface="+mn-cs"/>
            </a:rPr>
            <a:t>の増があげられる。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大分県宇佐市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実質収支額は継続して黒字を確保している。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2</a:t>
          </a:r>
          <a:r>
            <a:rPr kumimoji="1" lang="ja-JP" altLang="ja-JP" sz="1000">
              <a:solidFill>
                <a:sysClr val="windowText" lastClr="000000"/>
              </a:solidFill>
              <a:effectLst/>
              <a:latin typeface="+mn-lt"/>
              <a:ea typeface="+mn-ea"/>
              <a:cs typeface="+mn-cs"/>
            </a:rPr>
            <a:t>年度まで実質単年度収支は赤字であったが、令和</a:t>
          </a:r>
          <a:r>
            <a:rPr kumimoji="1" lang="en-US" altLang="ja-JP" sz="1000">
              <a:solidFill>
                <a:sysClr val="windowText" lastClr="000000"/>
              </a:solidFill>
              <a:effectLst/>
              <a:latin typeface="+mn-lt"/>
              <a:ea typeface="+mn-ea"/>
              <a:cs typeface="+mn-cs"/>
            </a:rPr>
            <a:t>3</a:t>
          </a:r>
          <a:r>
            <a:rPr kumimoji="1" lang="ja-JP" altLang="ja-JP" sz="1000">
              <a:solidFill>
                <a:sysClr val="windowText" lastClr="000000"/>
              </a:solidFill>
              <a:effectLst/>
              <a:latin typeface="+mn-lt"/>
              <a:ea typeface="+mn-ea"/>
              <a:cs typeface="+mn-cs"/>
            </a:rPr>
            <a:t>年度は黒字に転じ、令和</a:t>
          </a:r>
          <a:r>
            <a:rPr kumimoji="1" lang="en-US" altLang="ja-JP" sz="1000">
              <a:solidFill>
                <a:sysClr val="windowText" lastClr="000000"/>
              </a:solidFill>
              <a:effectLst/>
              <a:latin typeface="+mn-lt"/>
              <a:ea typeface="+mn-ea"/>
              <a:cs typeface="+mn-cs"/>
            </a:rPr>
            <a:t>4</a:t>
          </a:r>
          <a:r>
            <a:rPr kumimoji="1" lang="ja-JP" altLang="ja-JP" sz="1000">
              <a:solidFill>
                <a:sysClr val="windowText" lastClr="000000"/>
              </a:solidFill>
              <a:effectLst/>
              <a:latin typeface="+mn-lt"/>
              <a:ea typeface="+mn-ea"/>
              <a:cs typeface="+mn-cs"/>
            </a:rPr>
            <a:t>年度以降は再度赤字に転じている。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主な要因としては、積立金取崩し額の抑制に伴う形式収支の減により実質収支が減少し、実質単年度収支が減少したことがあげられる。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a:t>
          </a:r>
          <a:r>
            <a:rPr lang="ja-JP" altLang="en-US" sz="1000" b="0" i="0" u="none" strike="noStrike" baseline="0">
              <a:solidFill>
                <a:sysClr val="windowText" lastClr="000000"/>
              </a:solidFill>
              <a:latin typeface="+mn-lt"/>
              <a:ea typeface="+mn-ea"/>
              <a:cs typeface="+mn-cs"/>
            </a:rPr>
            <a:t>今後も人件費、扶助費、公債費などの義務的経費や物価高による物件費の増加が見込まれることから、持続可能な財政運営を堅持するため、自主財源としてふるさと納税のより一層の確保に努めるとともに、事業規模の見直しや重点的に実施すべき施策を選択しながら、健全財政の枠組みを維持していく必要がある。</a:t>
          </a:r>
          <a:endParaRPr lang="ja-JP" altLang="ja-JP" sz="10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大分県宇佐市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全会計を対象とした標準財政規模に対する実質赤字の比率を示す連結実質赤字比率について、分母を示す標準財政規模は</a:t>
          </a:r>
          <a:r>
            <a:rPr kumimoji="1" lang="en-US" altLang="ja-JP" sz="1100">
              <a:solidFill>
                <a:sysClr val="windowText" lastClr="000000"/>
              </a:solidFill>
              <a:effectLst/>
              <a:latin typeface="+mn-lt"/>
              <a:ea typeface="+mn-ea"/>
              <a:cs typeface="+mn-cs"/>
            </a:rPr>
            <a:t>16,869</a:t>
          </a:r>
          <a:r>
            <a:rPr kumimoji="1" lang="ja-JP" altLang="ja-JP" sz="1100">
              <a:solidFill>
                <a:sysClr val="windowText" lastClr="000000"/>
              </a:solidFill>
              <a:effectLst/>
              <a:latin typeface="+mn-lt"/>
              <a:ea typeface="+mn-ea"/>
              <a:cs typeface="+mn-cs"/>
            </a:rPr>
            <a:t>百万円と対前年度比較で</a:t>
          </a:r>
          <a:r>
            <a:rPr kumimoji="1" lang="en-US" altLang="ja-JP" sz="1100">
              <a:solidFill>
                <a:sysClr val="windowText" lastClr="000000"/>
              </a:solidFill>
              <a:effectLst/>
              <a:latin typeface="+mn-lt"/>
              <a:ea typeface="+mn-ea"/>
              <a:cs typeface="+mn-cs"/>
            </a:rPr>
            <a:t>445</a:t>
          </a:r>
          <a:r>
            <a:rPr kumimoji="1" lang="ja-JP" altLang="ja-JP" sz="1100">
              <a:solidFill>
                <a:sysClr val="windowText" lastClr="000000"/>
              </a:solidFill>
              <a:effectLst/>
              <a:latin typeface="+mn-lt"/>
              <a:ea typeface="+mn-ea"/>
              <a:cs typeface="+mn-cs"/>
            </a:rPr>
            <a:t>百万円の増となっている。一方、分子を示す全会計の実質収支額（資金不足・剰余額）の合計は</a:t>
          </a:r>
          <a:r>
            <a:rPr kumimoji="1" lang="en-US" altLang="ja-JP" sz="1100">
              <a:solidFill>
                <a:sysClr val="windowText" lastClr="000000"/>
              </a:solidFill>
              <a:effectLst/>
              <a:latin typeface="+mn-lt"/>
              <a:ea typeface="+mn-ea"/>
              <a:cs typeface="+mn-cs"/>
            </a:rPr>
            <a:t>2,752</a:t>
          </a:r>
          <a:r>
            <a:rPr kumimoji="1" lang="ja-JP" altLang="ja-JP" sz="1100">
              <a:solidFill>
                <a:sysClr val="windowText" lastClr="000000"/>
              </a:solidFill>
              <a:effectLst/>
              <a:latin typeface="+mn-lt"/>
              <a:ea typeface="+mn-ea"/>
              <a:cs typeface="+mn-cs"/>
            </a:rPr>
            <a:t>百万円で対前年度比較は</a:t>
          </a:r>
          <a:r>
            <a:rPr kumimoji="1" lang="en-US" altLang="ja-JP" sz="1100">
              <a:solidFill>
                <a:sysClr val="windowText" lastClr="000000"/>
              </a:solidFill>
              <a:effectLst/>
              <a:latin typeface="+mn-lt"/>
              <a:ea typeface="+mn-ea"/>
              <a:cs typeface="+mn-cs"/>
            </a:rPr>
            <a:t>425</a:t>
          </a:r>
          <a:r>
            <a:rPr kumimoji="1" lang="ja-JP" altLang="ja-JP" sz="1100">
              <a:solidFill>
                <a:sysClr val="windowText" lastClr="000000"/>
              </a:solidFill>
              <a:effectLst/>
              <a:latin typeface="+mn-lt"/>
              <a:ea typeface="+mn-ea"/>
              <a:cs typeface="+mn-cs"/>
            </a:rPr>
            <a:t>百万円の減となっている。前年度よりすべての会計において、悪化が見られたものの、連結実質赤字比率は△</a:t>
          </a:r>
          <a:r>
            <a:rPr kumimoji="1" lang="en-US" altLang="ja-JP" sz="1100">
              <a:solidFill>
                <a:sysClr val="windowText" lastClr="000000"/>
              </a:solidFill>
              <a:effectLst/>
              <a:latin typeface="+mn-lt"/>
              <a:ea typeface="+mn-ea"/>
              <a:cs typeface="+mn-cs"/>
            </a:rPr>
            <a:t>16.31</a:t>
          </a:r>
          <a:r>
            <a:rPr kumimoji="1" lang="ja-JP" altLang="ja-JP" sz="1100">
              <a:solidFill>
                <a:sysClr val="windowText" lastClr="000000"/>
              </a:solidFill>
              <a:effectLst/>
              <a:latin typeface="+mn-lt"/>
              <a:ea typeface="+mn-ea"/>
              <a:cs typeface="+mn-cs"/>
            </a:rPr>
            <a:t>％と黒字であることから前年度に引き続き早期健全化基準に該当しない。</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しかし、保険事業の高齢化の進行による介護保険給付の増嵩</a:t>
          </a:r>
          <a:r>
            <a:rPr kumimoji="1" lang="ja-JP" altLang="en-US" sz="1100">
              <a:solidFill>
                <a:sysClr val="windowText" lastClr="000000"/>
              </a:solidFill>
              <a:effectLst/>
              <a:latin typeface="+mn-lt"/>
              <a:ea typeface="+mn-ea"/>
              <a:cs typeface="+mn-cs"/>
            </a:rPr>
            <a:t>、下水道施設の更新事業</a:t>
          </a:r>
          <a:r>
            <a:rPr kumimoji="1" lang="ja-JP" altLang="ja-JP" sz="1100">
              <a:solidFill>
                <a:sysClr val="windowText" lastClr="000000"/>
              </a:solidFill>
              <a:effectLst/>
              <a:latin typeface="+mn-lt"/>
              <a:ea typeface="+mn-ea"/>
              <a:cs typeface="+mn-cs"/>
            </a:rPr>
            <a:t>など、事業費が増加する要因が多く存在していることから、使用料や保険料の見直しを含め、バランスのとれた計画に基づいた事業運営が必要である。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また、一般会計においても合併特例措置の終了に伴い普通交付税の逓減などの影響で財政調整基金をはじめとする各種基金の活用による財政運営が求められるため、慎重な財政運営が必要である。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大分県宇佐市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実質公債費比率</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ヵ年平均では、前年度より増減なく</a:t>
          </a:r>
          <a:r>
            <a:rPr kumimoji="1" lang="en-US" altLang="ja-JP" sz="1100">
              <a:solidFill>
                <a:sysClr val="windowText" lastClr="000000"/>
              </a:solidFill>
              <a:effectLst/>
              <a:latin typeface="+mn-lt"/>
              <a:ea typeface="+mn-ea"/>
              <a:cs typeface="+mn-cs"/>
            </a:rPr>
            <a:t>6.4</a:t>
          </a:r>
          <a:r>
            <a:rPr kumimoji="1" lang="ja-JP" altLang="ja-JP" sz="1100">
              <a:solidFill>
                <a:sysClr val="windowText" lastClr="000000"/>
              </a:solidFill>
              <a:effectLst/>
              <a:latin typeface="+mn-lt"/>
              <a:ea typeface="+mn-ea"/>
              <a:cs typeface="+mn-cs"/>
            </a:rPr>
            <a:t>％となっており、早期健全化基準の</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％を下回っている。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分子のうち退職手当債や合併特例債等の償還終了などにより元利償還金などが減少したため、実質公債費率の分子は減少となっている。一方、分母においては</a:t>
          </a:r>
          <a:r>
            <a:rPr lang="ja-JP" altLang="en-US" sz="1100" b="0" i="0" u="none" strike="noStrike" baseline="0">
              <a:solidFill>
                <a:sysClr val="windowText" lastClr="000000"/>
              </a:solidFill>
              <a:latin typeface="+mn-lt"/>
              <a:ea typeface="+mn-ea"/>
              <a:cs typeface="+mn-cs"/>
            </a:rPr>
            <a:t>標準税収入額、普通交付税額、臨時財政対策債の合計は増加して</a:t>
          </a:r>
          <a:r>
            <a:rPr kumimoji="1" lang="ja-JP" altLang="ja-JP" sz="1100">
              <a:solidFill>
                <a:sysClr val="windowText" lastClr="000000"/>
              </a:solidFill>
              <a:effectLst/>
              <a:latin typeface="+mn-lt"/>
              <a:ea typeface="+mn-ea"/>
              <a:cs typeface="+mn-cs"/>
            </a:rPr>
            <a:t>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この結果、令和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年度における単年度実質公債費比率は対前年度約</a:t>
          </a:r>
          <a:r>
            <a:rPr kumimoji="1" lang="en-US" altLang="ja-JP" sz="1100">
              <a:solidFill>
                <a:sysClr val="windowText" lastClr="000000"/>
              </a:solidFill>
              <a:effectLst/>
              <a:latin typeface="+mn-lt"/>
              <a:ea typeface="+mn-ea"/>
              <a:cs typeface="+mn-cs"/>
            </a:rPr>
            <a:t>1.9</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今後も適正な水準を維持しながら計画的な事業展開を図る必要がある。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大分県宇佐市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将来負担比率は</a:t>
          </a:r>
          <a:r>
            <a:rPr kumimoji="1" lang="en-US" altLang="ja-JP" sz="1100">
              <a:solidFill>
                <a:sysClr val="windowText" lastClr="000000"/>
              </a:solidFill>
              <a:effectLst/>
              <a:latin typeface="+mn-lt"/>
              <a:ea typeface="+mn-ea"/>
              <a:cs typeface="+mn-cs"/>
            </a:rPr>
            <a:t>34.9</a:t>
          </a:r>
          <a:r>
            <a:rPr kumimoji="1" lang="ja-JP" altLang="ja-JP" sz="1100">
              <a:solidFill>
                <a:sysClr val="windowText" lastClr="000000"/>
              </a:solidFill>
              <a:effectLst/>
              <a:latin typeface="+mn-lt"/>
              <a:ea typeface="+mn-ea"/>
              <a:cs typeface="+mn-cs"/>
            </a:rPr>
            <a:t>％と前年度の</a:t>
          </a:r>
          <a:r>
            <a:rPr kumimoji="1" lang="en-US" altLang="ja-JP" sz="1100">
              <a:solidFill>
                <a:sysClr val="windowText" lastClr="000000"/>
              </a:solidFill>
              <a:effectLst/>
              <a:latin typeface="+mn-lt"/>
              <a:ea typeface="+mn-ea"/>
              <a:cs typeface="+mn-cs"/>
            </a:rPr>
            <a:t>20.7</a:t>
          </a:r>
          <a:r>
            <a:rPr kumimoji="1" lang="ja-JP" altLang="ja-JP" sz="1100">
              <a:solidFill>
                <a:sysClr val="windowText" lastClr="000000"/>
              </a:solidFill>
              <a:effectLst/>
              <a:latin typeface="+mn-lt"/>
              <a:ea typeface="+mn-ea"/>
              <a:cs typeface="+mn-cs"/>
            </a:rPr>
            <a:t>％と比較し</a:t>
          </a:r>
          <a:r>
            <a:rPr kumimoji="1" lang="en-US" altLang="ja-JP" sz="1100">
              <a:solidFill>
                <a:sysClr val="windowText" lastClr="000000"/>
              </a:solidFill>
              <a:effectLst/>
              <a:latin typeface="+mn-lt"/>
              <a:ea typeface="+mn-ea"/>
              <a:cs typeface="+mn-cs"/>
            </a:rPr>
            <a:t>14.2</a:t>
          </a:r>
          <a:r>
            <a:rPr kumimoji="1" lang="ja-JP" altLang="ja-JP" sz="1100">
              <a:solidFill>
                <a:sysClr val="windowText" lastClr="000000"/>
              </a:solidFill>
              <a:effectLst/>
              <a:latin typeface="+mn-lt"/>
              <a:ea typeface="+mn-ea"/>
              <a:cs typeface="+mn-cs"/>
            </a:rPr>
            <a:t>ポイント増加したが、引き続き早期健全化基準の</a:t>
          </a:r>
          <a:r>
            <a:rPr kumimoji="1" lang="en-US" altLang="ja-JP" sz="1100">
              <a:solidFill>
                <a:sysClr val="windowText" lastClr="000000"/>
              </a:solidFill>
              <a:effectLst/>
              <a:latin typeface="+mn-lt"/>
              <a:ea typeface="+mn-ea"/>
              <a:cs typeface="+mn-cs"/>
            </a:rPr>
            <a:t>350</a:t>
          </a:r>
          <a:r>
            <a:rPr kumimoji="1" lang="ja-JP" altLang="ja-JP" sz="1100">
              <a:solidFill>
                <a:sysClr val="windowText" lastClr="000000"/>
              </a:solidFill>
              <a:effectLst/>
              <a:latin typeface="+mn-lt"/>
              <a:ea typeface="+mn-ea"/>
              <a:cs typeface="+mn-cs"/>
            </a:rPr>
            <a:t>％を大きく下回っている。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増加の要因としては、</a:t>
          </a:r>
          <a:r>
            <a:rPr kumimoji="1" lang="ja-JP" altLang="en-US" sz="1100">
              <a:solidFill>
                <a:sysClr val="windowText" lastClr="000000"/>
              </a:solidFill>
              <a:effectLst/>
              <a:latin typeface="+mn-lt"/>
              <a:ea typeface="+mn-ea"/>
              <a:cs typeface="+mn-cs"/>
            </a:rPr>
            <a:t>分子</a:t>
          </a:r>
          <a:r>
            <a:rPr kumimoji="1" lang="ja-JP" altLang="ja-JP" sz="1100">
              <a:solidFill>
                <a:sysClr val="windowText" lastClr="000000"/>
              </a:solidFill>
              <a:effectLst/>
              <a:latin typeface="+mn-lt"/>
              <a:ea typeface="+mn-ea"/>
              <a:cs typeface="+mn-cs"/>
            </a:rPr>
            <a:t>においては</a:t>
          </a:r>
          <a:r>
            <a:rPr kumimoji="1" lang="ja-JP" altLang="en-US" sz="1100">
              <a:solidFill>
                <a:sysClr val="windowText" lastClr="000000"/>
              </a:solidFill>
              <a:effectLst/>
              <a:latin typeface="+mn-lt"/>
              <a:ea typeface="+mn-ea"/>
              <a:cs typeface="+mn-cs"/>
            </a:rPr>
            <a:t>増額要因である地方債残高が</a:t>
          </a:r>
          <a:r>
            <a:rPr kumimoji="1" lang="ja-JP" altLang="ja-JP" sz="1100">
              <a:solidFill>
                <a:sysClr val="windowText" lastClr="000000"/>
              </a:solidFill>
              <a:effectLst/>
              <a:latin typeface="+mn-lt"/>
              <a:ea typeface="+mn-ea"/>
              <a:cs typeface="+mn-cs"/>
            </a:rPr>
            <a:t>増加する一方、</a:t>
          </a:r>
          <a:r>
            <a:rPr kumimoji="1" lang="ja-JP" altLang="en-US" sz="1100">
              <a:solidFill>
                <a:sysClr val="windowText" lastClr="000000"/>
              </a:solidFill>
              <a:effectLst/>
              <a:latin typeface="+mn-lt"/>
              <a:ea typeface="+mn-ea"/>
              <a:cs typeface="+mn-cs"/>
            </a:rPr>
            <a:t>分子の減額要因である</a:t>
          </a:r>
          <a:r>
            <a:rPr kumimoji="1" lang="ja-JP" altLang="ja-JP" sz="1100">
              <a:solidFill>
                <a:sysClr val="windowText" lastClr="000000"/>
              </a:solidFill>
              <a:effectLst/>
              <a:latin typeface="+mn-lt"/>
              <a:ea typeface="+mn-ea"/>
              <a:cs typeface="+mn-cs"/>
            </a:rPr>
            <a:t>充当可能財源等に係る充当可能基金</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財政調整基金や減債基金の取崩等により、</a:t>
          </a:r>
          <a:r>
            <a:rPr kumimoji="1" lang="ja-JP" altLang="en-US" sz="1100">
              <a:solidFill>
                <a:sysClr val="windowText" lastClr="000000"/>
              </a:solidFill>
              <a:effectLst/>
              <a:latin typeface="+mn-lt"/>
              <a:ea typeface="+mn-ea"/>
              <a:cs typeface="+mn-cs"/>
            </a:rPr>
            <a:t>分子全体で</a:t>
          </a:r>
          <a:r>
            <a:rPr kumimoji="1" lang="en-US" altLang="ja-JP" sz="1100">
              <a:solidFill>
                <a:sysClr val="windowText" lastClr="000000"/>
              </a:solidFill>
              <a:effectLst/>
              <a:latin typeface="+mn-lt"/>
              <a:ea typeface="+mn-ea"/>
              <a:cs typeface="+mn-cs"/>
            </a:rPr>
            <a:t>72.2</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増額したことがあげられる。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今後も地方債発行の抑制や適正な基金運営を図り、健全な財政運営に努めていく。</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大分県宇佐市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・財政調整基金、減債基金合わせて</a:t>
          </a:r>
          <a:r>
            <a:rPr kumimoji="1" lang="en-US" altLang="ja-JP" sz="1100">
              <a:solidFill>
                <a:sysClr val="windowText" lastClr="000000"/>
              </a:solidFill>
              <a:effectLst/>
              <a:latin typeface="+mn-lt"/>
              <a:ea typeface="+mn-ea"/>
              <a:cs typeface="+mn-cs"/>
            </a:rPr>
            <a:t>1,437</a:t>
          </a:r>
          <a:r>
            <a:rPr kumimoji="1" lang="ja-JP" altLang="ja-JP" sz="1100">
              <a:solidFill>
                <a:sysClr val="windowText" lastClr="000000"/>
              </a:solidFill>
              <a:effectLst/>
              <a:latin typeface="+mn-lt"/>
              <a:ea typeface="+mn-ea"/>
              <a:cs typeface="+mn-cs"/>
            </a:rPr>
            <a:t>百万円を取り崩す一方、昨年度の決算剰余金の</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の積立を行うとともに、特定目的基金においては、地域振興基金、</a:t>
          </a:r>
          <a:r>
            <a:rPr kumimoji="1" lang="ja-JP" altLang="en-US" sz="1100">
              <a:solidFill>
                <a:sysClr val="windowText" lastClr="000000"/>
              </a:solidFill>
              <a:effectLst/>
              <a:latin typeface="+mn-lt"/>
              <a:ea typeface="+mn-ea"/>
              <a:cs typeface="+mn-cs"/>
            </a:rPr>
            <a:t>廃棄物処理施設整備負担金基金</a:t>
          </a:r>
          <a:r>
            <a:rPr kumimoji="1" lang="ja-JP" altLang="ja-JP" sz="1100">
              <a:solidFill>
                <a:sysClr val="windowText" lastClr="000000"/>
              </a:solidFill>
              <a:effectLst/>
              <a:latin typeface="+mn-lt"/>
              <a:ea typeface="+mn-ea"/>
              <a:cs typeface="+mn-cs"/>
            </a:rPr>
            <a:t>などの取り崩しにより、企業誘致支援費や学校教育支援教員等配置事業、</a:t>
          </a:r>
          <a:r>
            <a:rPr kumimoji="1" lang="ja-JP" altLang="en-US" sz="1100">
              <a:solidFill>
                <a:sysClr val="windowText" lastClr="000000"/>
              </a:solidFill>
              <a:effectLst/>
              <a:latin typeface="+mn-lt"/>
              <a:ea typeface="+mn-ea"/>
              <a:cs typeface="+mn-cs"/>
            </a:rPr>
            <a:t>宇佐・高田・国東広域事務組合負担金</a:t>
          </a:r>
          <a:r>
            <a:rPr kumimoji="1" lang="ja-JP" altLang="ja-JP" sz="1100">
              <a:solidFill>
                <a:sysClr val="windowText" lastClr="000000"/>
              </a:solidFill>
              <a:effectLst/>
              <a:latin typeface="+mn-lt"/>
              <a:ea typeface="+mn-ea"/>
              <a:cs typeface="+mn-cs"/>
            </a:rPr>
            <a:t>などの財源確保を行い、基金現在高は</a:t>
          </a:r>
          <a:r>
            <a:rPr kumimoji="1" lang="en-US" altLang="ja-JP" sz="1100">
              <a:solidFill>
                <a:sysClr val="windowText" lastClr="000000"/>
              </a:solidFill>
              <a:effectLst/>
              <a:latin typeface="+mn-lt"/>
              <a:ea typeface="+mn-ea"/>
              <a:cs typeface="+mn-cs"/>
            </a:rPr>
            <a:t>1,027</a:t>
          </a:r>
          <a:r>
            <a:rPr kumimoji="1" lang="ja-JP" altLang="ja-JP" sz="1100">
              <a:solidFill>
                <a:sysClr val="windowText" lastClr="000000"/>
              </a:solidFill>
              <a:effectLst/>
              <a:latin typeface="+mn-lt"/>
              <a:ea typeface="+mn-ea"/>
              <a:cs typeface="+mn-cs"/>
            </a:rPr>
            <a:t>百万円の減少となっている。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国営緊急農地再編整備事業や</a:t>
          </a:r>
          <a:r>
            <a:rPr kumimoji="1" lang="ja-JP" altLang="en-US" sz="1100">
              <a:solidFill>
                <a:sysClr val="windowText" lastClr="000000"/>
              </a:solidFill>
              <a:effectLst/>
              <a:latin typeface="+mn-lt"/>
              <a:ea typeface="+mn-ea"/>
              <a:cs typeface="+mn-cs"/>
            </a:rPr>
            <a:t>道の駅建設事業等</a:t>
          </a:r>
          <a:r>
            <a:rPr kumimoji="1" lang="ja-JP" altLang="ja-JP" sz="1100">
              <a:solidFill>
                <a:sysClr val="windowText" lastClr="000000"/>
              </a:solidFill>
              <a:effectLst/>
              <a:latin typeface="+mn-lt"/>
              <a:ea typeface="+mn-ea"/>
              <a:cs typeface="+mn-cs"/>
            </a:rPr>
            <a:t>の大型事業が控えていることから</a:t>
          </a:r>
          <a:r>
            <a:rPr kumimoji="1" lang="ja-JP" altLang="en-US" sz="1100">
              <a:solidFill>
                <a:sysClr val="windowText" lastClr="000000"/>
              </a:solidFill>
              <a:effectLst/>
              <a:latin typeface="+mn-lt"/>
              <a:ea typeface="+mn-ea"/>
              <a:cs typeface="+mn-cs"/>
            </a:rPr>
            <a:t>、現状では</a:t>
          </a:r>
          <a:r>
            <a:rPr kumimoji="1" lang="ja-JP" altLang="ja-JP" sz="1100">
              <a:solidFill>
                <a:sysClr val="windowText" lastClr="000000"/>
              </a:solidFill>
              <a:effectLst/>
              <a:latin typeface="+mn-lt"/>
              <a:ea typeface="+mn-ea"/>
              <a:cs typeface="+mn-cs"/>
            </a:rPr>
            <a:t>基金</a:t>
          </a:r>
          <a:r>
            <a:rPr kumimoji="1" lang="ja-JP" altLang="en-US" sz="1100">
              <a:solidFill>
                <a:sysClr val="windowText" lastClr="000000"/>
              </a:solidFill>
              <a:effectLst/>
              <a:latin typeface="+mn-lt"/>
              <a:ea typeface="+mn-ea"/>
              <a:cs typeface="+mn-cs"/>
            </a:rPr>
            <a:t>全体は</a:t>
          </a:r>
          <a:r>
            <a:rPr kumimoji="1" lang="ja-JP" altLang="ja-JP" sz="1100">
              <a:solidFill>
                <a:sysClr val="windowText" lastClr="000000"/>
              </a:solidFill>
              <a:effectLst/>
              <a:latin typeface="+mn-lt"/>
              <a:ea typeface="+mn-ea"/>
              <a:cs typeface="+mn-cs"/>
            </a:rPr>
            <a:t>減少していく見込みである。</a:t>
          </a:r>
          <a:r>
            <a:rPr kumimoji="1" lang="ja-JP" altLang="en-US" sz="1100">
              <a:solidFill>
                <a:sysClr val="windowText" lastClr="000000"/>
              </a:solidFill>
              <a:effectLst/>
              <a:latin typeface="+mn-lt"/>
              <a:ea typeface="+mn-ea"/>
              <a:cs typeface="+mn-cs"/>
            </a:rPr>
            <a:t>しかし、基金を長期債券での運用している割合が高く、含み損の問題より取り崩し可能額は限られているので、令和</a:t>
          </a:r>
          <a:r>
            <a:rPr kumimoji="1" lang="en-US" altLang="ja-JP" sz="1100">
              <a:solidFill>
                <a:sysClr val="windowText" lastClr="000000"/>
              </a:solidFill>
              <a:effectLst/>
              <a:latin typeface="+mn-lt"/>
              <a:ea typeface="+mn-ea"/>
              <a:cs typeface="+mn-cs"/>
            </a:rPr>
            <a:t>8</a:t>
          </a:r>
          <a:r>
            <a:rPr kumimoji="1" lang="ja-JP" altLang="en-US" sz="1100">
              <a:solidFill>
                <a:sysClr val="windowText" lastClr="000000"/>
              </a:solidFill>
              <a:effectLst/>
              <a:latin typeface="+mn-lt"/>
              <a:ea typeface="+mn-ea"/>
              <a:cs typeface="+mn-cs"/>
            </a:rPr>
            <a:t>年度から歳出削減に取組み、基金残高を減らさない取組を行う予定である。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・地域振興基金（合併特例債）：市民の連携の強化及び地域振興を図る</a:t>
          </a:r>
          <a:endParaRPr lang="ja-JP" altLang="ja-JP" sz="1400">
            <a:effectLst/>
          </a:endParaRPr>
        </a:p>
        <a:p>
          <a:r>
            <a:rPr kumimoji="1" lang="ja-JP" altLang="ja-JP" sz="1100">
              <a:solidFill>
                <a:schemeClr val="dk1"/>
              </a:solidFill>
              <a:effectLst/>
              <a:latin typeface="+mn-lt"/>
              <a:ea typeface="+mn-ea"/>
              <a:cs typeface="+mn-cs"/>
            </a:rPr>
            <a:t>・公共施設整備基金：宇佐市の公共施設を整備する</a:t>
          </a:r>
          <a:endParaRPr lang="ja-JP" altLang="ja-JP" sz="1400">
            <a:effectLst/>
          </a:endParaRPr>
        </a:p>
        <a:p>
          <a:r>
            <a:rPr kumimoji="1" lang="ja-JP" altLang="ja-JP" sz="1100">
              <a:solidFill>
                <a:schemeClr val="dk1"/>
              </a:solidFill>
              <a:effectLst/>
              <a:latin typeface="+mn-lt"/>
              <a:ea typeface="+mn-ea"/>
              <a:cs typeface="+mn-cs"/>
            </a:rPr>
            <a:t>・廃棄物処理施設整備負担金基金：大分県ごみ処理広域化計画に基づき、廃棄物処理施設の新設、改造事業等に伴う負担金の確保と円滑な執行を図る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・地域振興基金（合併特例債）：企業誘致支援費や学校教育支援教員等配置事業等の事業に充当したものの、土地売払収入などの積立たことから前年度比較で</a:t>
          </a:r>
          <a:r>
            <a:rPr kumimoji="1" lang="en-US" altLang="ja-JP" sz="1100">
              <a:solidFill>
                <a:schemeClr val="dk1"/>
              </a:solidFill>
              <a:effectLst/>
              <a:latin typeface="+mn-lt"/>
              <a:ea typeface="+mn-ea"/>
              <a:cs typeface="+mn-cs"/>
            </a:rPr>
            <a:t>158</a:t>
          </a:r>
          <a:r>
            <a:rPr kumimoji="1" lang="ja-JP" altLang="ja-JP" sz="1100">
              <a:solidFill>
                <a:schemeClr val="dk1"/>
              </a:solidFill>
              <a:effectLst/>
              <a:latin typeface="+mn-lt"/>
              <a:ea typeface="+mn-ea"/>
              <a:cs typeface="+mn-cs"/>
            </a:rPr>
            <a:t>百万円減少した</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廃棄物処理施設整備負担金基金</a:t>
          </a:r>
          <a:r>
            <a:rPr kumimoji="1" lang="ja-JP" altLang="ja-JP" sz="1100">
              <a:solidFill>
                <a:schemeClr val="dk1"/>
              </a:solidFill>
              <a:effectLst/>
              <a:latin typeface="+mn-lt"/>
              <a:ea typeface="+mn-ea"/>
              <a:cs typeface="+mn-cs"/>
            </a:rPr>
            <a:t>：宇佐・高田・国東広域事務組合負担金事業に充当し、前年度比較で</a:t>
          </a:r>
          <a:r>
            <a:rPr kumimoji="1" lang="en-US" altLang="ja-JP" sz="1100">
              <a:solidFill>
                <a:schemeClr val="dk1"/>
              </a:solidFill>
              <a:effectLst/>
              <a:latin typeface="+mn-lt"/>
              <a:ea typeface="+mn-ea"/>
              <a:cs typeface="+mn-cs"/>
            </a:rPr>
            <a:t>333</a:t>
          </a:r>
          <a:r>
            <a:rPr kumimoji="1" lang="ja-JP" altLang="ja-JP" sz="1100">
              <a:solidFill>
                <a:schemeClr val="dk1"/>
              </a:solidFill>
              <a:effectLst/>
              <a:latin typeface="+mn-lt"/>
              <a:ea typeface="+mn-ea"/>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・公共施設整備基金：国営緊急農地再編整備事業の完了に伴う市負担金の支払いが控えており、取崩しが行われる予定。</a:t>
          </a:r>
          <a:endParaRPr lang="ja-JP" altLang="ja-JP" sz="1400">
            <a:effectLst/>
          </a:endParaRPr>
        </a:p>
        <a:p>
          <a:r>
            <a:rPr kumimoji="1" lang="ja-JP" altLang="ja-JP" sz="1100">
              <a:solidFill>
                <a:schemeClr val="dk1"/>
              </a:solidFill>
              <a:effectLst/>
              <a:latin typeface="+mn-lt"/>
              <a:ea typeface="+mn-ea"/>
              <a:cs typeface="+mn-cs"/>
            </a:rPr>
            <a:t>・廃棄物処理施設整備負担金基金：広域ごみ処理施設の建設が本格化に伴い、大きく取崩しを行う予定</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ea"/>
              <a:ea typeface="+mn-ea"/>
              <a:cs typeface="+mn-cs"/>
            </a:rPr>
            <a:t>・職員退職手当基金については、退職者の増加が見込まれることから、積立を行う予定である。　</a:t>
          </a:r>
          <a:endParaRPr kumimoji="1" lang="en-US" altLang="ja-JP" sz="1100">
            <a:solidFill>
              <a:schemeClr val="dk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・基金を長期債券での運用している割合が高く、含み損の問題より取り崩し可能額は限られているので、令和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年度から歳出削減に取組み、基金残高を減らさない取組を行う予定あ</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・決算剰余金の</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の積立を行ったが、</a:t>
          </a:r>
          <a:r>
            <a:rPr kumimoji="1" lang="ja-JP" altLang="en-US" sz="1100">
              <a:solidFill>
                <a:sysClr val="windowText" lastClr="000000"/>
              </a:solidFill>
              <a:effectLst/>
              <a:latin typeface="+mn-lt"/>
              <a:ea typeface="+mn-ea"/>
              <a:cs typeface="+mn-cs"/>
            </a:rPr>
            <a:t>財源不足の補填のため</a:t>
          </a:r>
          <a:r>
            <a:rPr kumimoji="1" lang="ja-JP" altLang="ja-JP" sz="1100">
              <a:solidFill>
                <a:sysClr val="windowText" lastClr="000000"/>
              </a:solidFill>
              <a:effectLst/>
              <a:latin typeface="+mn-lt"/>
              <a:ea typeface="+mn-ea"/>
              <a:cs typeface="+mn-cs"/>
            </a:rPr>
            <a:t>、取り崩しを行ったことにより前年度比較で</a:t>
          </a:r>
          <a:r>
            <a:rPr kumimoji="1" lang="en-US" altLang="ja-JP" sz="1100">
              <a:solidFill>
                <a:sysClr val="windowText" lastClr="000000"/>
              </a:solidFill>
              <a:effectLst/>
              <a:latin typeface="+mn-lt"/>
              <a:ea typeface="+mn-ea"/>
              <a:cs typeface="+mn-cs"/>
            </a:rPr>
            <a:t>404</a:t>
          </a:r>
          <a:r>
            <a:rPr kumimoji="1" lang="ja-JP" altLang="ja-JP" sz="1100">
              <a:solidFill>
                <a:sysClr val="windowText" lastClr="000000"/>
              </a:solidFill>
              <a:effectLst/>
              <a:latin typeface="+mn-lt"/>
              <a:ea typeface="+mn-ea"/>
              <a:cs typeface="+mn-cs"/>
            </a:rPr>
            <a:t>百万円の減少となった。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今後も基金残高の減少が予測されるが、災害等の臨時的な歳出への備えのため、基金の計画的な取り崩しを行う。</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・決算剰余金の</a:t>
          </a:r>
          <a:r>
            <a:rPr kumimoji="1" lang="en-US" altLang="ja-JP" sz="1100">
              <a:solidFill>
                <a:sysClr val="windowText" lastClr="000000"/>
              </a:solidFill>
              <a:effectLst/>
              <a:latin typeface="+mn-lt"/>
              <a:ea typeface="+mn-ea"/>
              <a:cs typeface="+mn-cs"/>
            </a:rPr>
            <a:t>1/3</a:t>
          </a:r>
          <a:r>
            <a:rPr kumimoji="1" lang="ja-JP" altLang="ja-JP" sz="1100">
              <a:solidFill>
                <a:sysClr val="windowText" lastClr="000000"/>
              </a:solidFill>
              <a:effectLst/>
              <a:latin typeface="+mn-lt"/>
              <a:ea typeface="+mn-ea"/>
              <a:cs typeface="+mn-cs"/>
            </a:rPr>
            <a:t>の積立を行ったが、合併特例事業債等の地方債元金の償還に伴い、取り崩しを行ったことにより前年度比較で</a:t>
          </a:r>
          <a:r>
            <a:rPr kumimoji="1" lang="en-US" altLang="ja-JP" sz="1100">
              <a:solidFill>
                <a:sysClr val="windowText" lastClr="000000"/>
              </a:solidFill>
              <a:effectLst/>
              <a:latin typeface="+mn-lt"/>
              <a:ea typeface="+mn-ea"/>
              <a:cs typeface="+mn-cs"/>
            </a:rPr>
            <a:t>82</a:t>
          </a:r>
          <a:r>
            <a:rPr kumimoji="1" lang="ja-JP" altLang="ja-JP" sz="1100">
              <a:solidFill>
                <a:sysClr val="windowText" lastClr="000000"/>
              </a:solidFill>
              <a:effectLst/>
              <a:latin typeface="+mn-lt"/>
              <a:ea typeface="+mn-ea"/>
              <a:cs typeface="+mn-cs"/>
            </a:rPr>
            <a:t>百万円の減少となった。</a:t>
          </a:r>
          <a:endParaRPr lang="ja-JP" altLang="ja-JP">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・西部中学校長寿命化改修事業や広域ごみ処理施設建設に伴う負担金に対する借入により償還額の増加が見込まれるため基金残高は減少していく見込みである。</a:t>
          </a:r>
          <a:endParaRPr lang="ja-JP" altLang="ja-JP">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E6864BB-13A3-43C8-BA88-D802F836E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F182635-2904-4491-9BCE-67B905A4DE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5D696C1-AC07-436D-BE1D-0E8F488AE59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90F75D4-AE14-47CB-8455-91AE88AD6FC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C7405FD-FC25-4B70-9DF7-5396F19AEE4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5960D46-A4EA-4271-B2B4-40F46F17F7C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49B7419-07EB-4782-AC54-B2F16103A11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262AE95-431A-4BBF-A5B2-2167AD2FC49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8CDE50D-1BFC-4DA5-81E1-AF5FF588978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1B5168A-A8D3-41DB-81EA-07CE2EEACE4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53D3B9C-B77A-4621-98D7-4BDF97952A0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107C101-F0F6-45C0-B58E-68834CE3477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F288B25-DDA1-4E53-925D-F674FD16851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AF380A9-EF7A-4142-B056-956E601EEC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0D516D7-FD07-4050-90CC-AC14A834358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6F90AC6-E7C6-419F-BF67-86761F9739B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A91E156-B707-49F8-A9D3-C3B4D431072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CE4DC50-D3EE-4E37-A30C-D2B1D44AA46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21A74FF-82F3-428E-ACB2-ED5C7526F02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DB66E78-DA84-4C5C-8FB8-3F75F9F357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6D160DF-4D02-4924-9DF0-1F5AC1409E7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C51E45E-0289-4BBA-AB6B-D2D2C11ECC7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6528D3D-EB7D-4CC3-B8DD-3910151FD07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4E9B84E-E5AA-415A-82D4-D8CD2CCECFC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CD0AB9A-90E2-43AF-BA6B-30133308071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FE8AEB3-0371-4521-A855-84D12D3976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A6FE71F-777F-4C1B-9E03-B3DB6D27A1E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873157C-8F7B-4F5D-8322-AF778C27E14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A112791-D475-48A8-B6E4-6D67D4EEDD5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F64109A-0299-45D1-8B02-EF6A3EC1616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301209C-B92F-4EDA-8392-4102589243C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EA5F2FC-1E53-4DF4-A9D0-6FD0CE4258B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B0F031A-4C02-417C-808A-E3F9942DD18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5A3BFCB-F8F9-45DD-B8C1-397835A3DA8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6F17F00-EEAE-476C-A050-B8E0E751A0C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CD3111-0101-4710-BEF4-CB15AFDD4C4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95C9ED1E-A4E9-4565-906A-24EA77F3AFA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13FCDC1-9CB2-49FC-B6C1-96BAD05290E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4743F0E-5913-4C5D-AD5B-7FDC71F3E05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BE21D34-2860-409C-9156-AD7340D5326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B7EC9F6-621B-48C2-B245-90DAF6D4D33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9A3C8C4-9276-4F4E-B01D-EC09347CD7F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82AE8AF-237F-46E6-972A-4E79ECFE8E6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ED4753D-54B6-412A-BE3B-2A19EDC4D17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35B770C-843D-40E2-AEB0-950EAE00943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95E350C-22D9-4F67-98B2-6CCCB71076E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8B51388-65F3-48B1-9BD4-44A1337F4FB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有形固定資産減価償却率は類似団体平均値を大幅に上回っており、年間約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ポイントずつ増加している。これは昭和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年代にかけて集中整備した公共施設が、耐用年数を迎えつつあることが主な要因である。本市では以上の状況を踏まえ、平成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月に「宇佐市公共施設等総合管理計画」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月改訂）</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を策定し、さらに令和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年度には総合管理計画に基づいた「個別施設計画」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月改訂）</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を策定し、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施設の状態や今後の管理方針等を細かに把握することで、施設の特性に応じた計画的な更新等を行う方針としている。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B6DA661-B3BB-45F7-9D00-AC0986CE51E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D9D5E80-30FC-40D3-B1D5-80C73405EB8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AAAFD35B-1265-4651-B560-770838670A1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B3C7A10-BD84-4B97-810F-42C41B16955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823BA5D8-CD79-4CE6-919D-16A6CD0A653E}"/>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E501E4F-BBA9-45B8-88F7-40083B15E7B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9B1E3CF-74D0-45A5-8179-2196BBC16734}"/>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1896299D-DC91-47CF-A474-E6E0BE20E54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FA312F6-B19C-4F0B-B19E-018A424D22D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84DF1C9-E454-4351-95B2-E642CDBF384D}"/>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2BE090F-F987-463A-AB4B-DE14FD870B21}"/>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9B05B210-A326-4D96-9B38-76372C1D1D4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75BDA66-FC00-4377-AC49-6E71BEB1A4F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CE348B1-4CA7-42E4-AC8F-F178C7B6114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D61345D1-721A-42FB-B8AF-9C972DD35AA9}"/>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A5331357-92FE-478F-9D24-8A2AECB8636A}"/>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6AED7D61-7B2C-41AE-B1DB-41D2C53F1766}"/>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3F717001-D506-4A9D-AF65-492064482BB3}"/>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4A760AF7-6166-46B9-8FAA-966085BEFDFA}"/>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DB1D2496-4FF3-4845-93B4-94CDC7E13B41}"/>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22715532-BE94-4EC2-A1A4-7B8538C1694F}"/>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1D9A323F-F571-45DD-B59A-55FA5EF4F108}"/>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436367B0-EE9A-4C4E-B5B7-B39BD16A58D8}"/>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51BEC3DF-77D5-434C-8B30-6BC6DE195E3C}"/>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49FC24A9-6FFF-4127-AC1A-2CA332CC093B}"/>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659F9AB-A4CF-4F7C-8ACA-8A7ABDAAC07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5CAFDA0-C510-446C-B031-2792FDAEB28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DAF1F6E-1946-4B78-B4D0-F8FB93AD933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020F3F7-B50B-4AAB-9D6F-619C7C7F748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8CD9C94-D6E8-4159-A12B-E738CD15F84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159893</xdr:rowOff>
    </xdr:from>
    <xdr:to>
      <xdr:col>23</xdr:col>
      <xdr:colOff>136525</xdr:colOff>
      <xdr:row>33</xdr:row>
      <xdr:rowOff>90043</xdr:rowOff>
    </xdr:to>
    <xdr:sp macro="" textlink="">
      <xdr:nvSpPr>
        <xdr:cNvPr id="79" name="楕円 78">
          <a:extLst>
            <a:ext uri="{FF2B5EF4-FFF2-40B4-BE49-F238E27FC236}">
              <a16:creationId xmlns:a16="http://schemas.microsoft.com/office/drawing/2014/main" id="{3E03E36B-27C1-4680-84EF-1BDBAFBDF7BE}"/>
            </a:ext>
          </a:extLst>
        </xdr:cNvPr>
        <xdr:cNvSpPr/>
      </xdr:nvSpPr>
      <xdr:spPr>
        <a:xfrm>
          <a:off x="4711700" y="641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138320</xdr:rowOff>
    </xdr:from>
    <xdr:ext cx="405111" cy="259045"/>
    <xdr:sp macro="" textlink="">
      <xdr:nvSpPr>
        <xdr:cNvPr id="80" name="有形固定資産減価償却率該当値テキスト">
          <a:extLst>
            <a:ext uri="{FF2B5EF4-FFF2-40B4-BE49-F238E27FC236}">
              <a16:creationId xmlns:a16="http://schemas.microsoft.com/office/drawing/2014/main" id="{8DE3DDA5-EDBC-411C-AFE2-D143083F3646}"/>
            </a:ext>
          </a:extLst>
        </xdr:cNvPr>
        <xdr:cNvSpPr txBox="1"/>
      </xdr:nvSpPr>
      <xdr:spPr>
        <a:xfrm>
          <a:off x="4813300" y="6396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125349</xdr:rowOff>
    </xdr:from>
    <xdr:to>
      <xdr:col>19</xdr:col>
      <xdr:colOff>187325</xdr:colOff>
      <xdr:row>33</xdr:row>
      <xdr:rowOff>55499</xdr:rowOff>
    </xdr:to>
    <xdr:sp macro="" textlink="">
      <xdr:nvSpPr>
        <xdr:cNvPr id="81" name="楕円 80">
          <a:extLst>
            <a:ext uri="{FF2B5EF4-FFF2-40B4-BE49-F238E27FC236}">
              <a16:creationId xmlns:a16="http://schemas.microsoft.com/office/drawing/2014/main" id="{0626E0E0-1BDA-4C39-AEC2-539CA0D7BFE9}"/>
            </a:ext>
          </a:extLst>
        </xdr:cNvPr>
        <xdr:cNvSpPr/>
      </xdr:nvSpPr>
      <xdr:spPr>
        <a:xfrm>
          <a:off x="4000500" y="638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4699</xdr:rowOff>
    </xdr:from>
    <xdr:to>
      <xdr:col>23</xdr:col>
      <xdr:colOff>85725</xdr:colOff>
      <xdr:row>33</xdr:row>
      <xdr:rowOff>39243</xdr:rowOff>
    </xdr:to>
    <xdr:cxnSp macro="">
      <xdr:nvCxnSpPr>
        <xdr:cNvPr id="82" name="直線コネクタ 81">
          <a:extLst>
            <a:ext uri="{FF2B5EF4-FFF2-40B4-BE49-F238E27FC236}">
              <a16:creationId xmlns:a16="http://schemas.microsoft.com/office/drawing/2014/main" id="{CB301ABD-E956-4E3F-A489-686CFF1F06AD}"/>
            </a:ext>
          </a:extLst>
        </xdr:cNvPr>
        <xdr:cNvCxnSpPr/>
      </xdr:nvCxnSpPr>
      <xdr:spPr>
        <a:xfrm>
          <a:off x="4051300" y="6434074"/>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69215</xdr:rowOff>
    </xdr:from>
    <xdr:to>
      <xdr:col>15</xdr:col>
      <xdr:colOff>187325</xdr:colOff>
      <xdr:row>32</xdr:row>
      <xdr:rowOff>170815</xdr:rowOff>
    </xdr:to>
    <xdr:sp macro="" textlink="">
      <xdr:nvSpPr>
        <xdr:cNvPr id="83" name="楕円 82">
          <a:extLst>
            <a:ext uri="{FF2B5EF4-FFF2-40B4-BE49-F238E27FC236}">
              <a16:creationId xmlns:a16="http://schemas.microsoft.com/office/drawing/2014/main" id="{929649E8-8EC5-41BA-BB46-1B2A92E941F3}"/>
            </a:ext>
          </a:extLst>
        </xdr:cNvPr>
        <xdr:cNvSpPr/>
      </xdr:nvSpPr>
      <xdr:spPr>
        <a:xfrm>
          <a:off x="3238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120015</xdr:rowOff>
    </xdr:from>
    <xdr:to>
      <xdr:col>19</xdr:col>
      <xdr:colOff>136525</xdr:colOff>
      <xdr:row>33</xdr:row>
      <xdr:rowOff>4699</xdr:rowOff>
    </xdr:to>
    <xdr:cxnSp macro="">
      <xdr:nvCxnSpPr>
        <xdr:cNvPr id="84" name="直線コネクタ 83">
          <a:extLst>
            <a:ext uri="{FF2B5EF4-FFF2-40B4-BE49-F238E27FC236}">
              <a16:creationId xmlns:a16="http://schemas.microsoft.com/office/drawing/2014/main" id="{294A8D13-2460-4E67-9577-A1555CE6B4E1}"/>
            </a:ext>
          </a:extLst>
        </xdr:cNvPr>
        <xdr:cNvCxnSpPr/>
      </xdr:nvCxnSpPr>
      <xdr:spPr>
        <a:xfrm>
          <a:off x="3289300" y="6377940"/>
          <a:ext cx="7620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8763</xdr:rowOff>
    </xdr:from>
    <xdr:to>
      <xdr:col>11</xdr:col>
      <xdr:colOff>187325</xdr:colOff>
      <xdr:row>32</xdr:row>
      <xdr:rowOff>110363</xdr:rowOff>
    </xdr:to>
    <xdr:sp macro="" textlink="">
      <xdr:nvSpPr>
        <xdr:cNvPr id="85" name="楕円 84">
          <a:extLst>
            <a:ext uri="{FF2B5EF4-FFF2-40B4-BE49-F238E27FC236}">
              <a16:creationId xmlns:a16="http://schemas.microsoft.com/office/drawing/2014/main" id="{0874E98E-4FA4-4527-9FCC-CA385C5134DB}"/>
            </a:ext>
          </a:extLst>
        </xdr:cNvPr>
        <xdr:cNvSpPr/>
      </xdr:nvSpPr>
      <xdr:spPr>
        <a:xfrm>
          <a:off x="24765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59563</xdr:rowOff>
    </xdr:from>
    <xdr:to>
      <xdr:col>15</xdr:col>
      <xdr:colOff>136525</xdr:colOff>
      <xdr:row>32</xdr:row>
      <xdr:rowOff>120015</xdr:rowOff>
    </xdr:to>
    <xdr:cxnSp macro="">
      <xdr:nvCxnSpPr>
        <xdr:cNvPr id="86" name="直線コネクタ 85">
          <a:extLst>
            <a:ext uri="{FF2B5EF4-FFF2-40B4-BE49-F238E27FC236}">
              <a16:creationId xmlns:a16="http://schemas.microsoft.com/office/drawing/2014/main" id="{C0A1EF39-6BFC-4AD9-815E-6AB92C2F7DE7}"/>
            </a:ext>
          </a:extLst>
        </xdr:cNvPr>
        <xdr:cNvCxnSpPr/>
      </xdr:nvCxnSpPr>
      <xdr:spPr>
        <a:xfrm>
          <a:off x="2527300" y="6317488"/>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137033</xdr:rowOff>
    </xdr:from>
    <xdr:to>
      <xdr:col>7</xdr:col>
      <xdr:colOff>187325</xdr:colOff>
      <xdr:row>32</xdr:row>
      <xdr:rowOff>67183</xdr:rowOff>
    </xdr:to>
    <xdr:sp macro="" textlink="">
      <xdr:nvSpPr>
        <xdr:cNvPr id="87" name="楕円 86">
          <a:extLst>
            <a:ext uri="{FF2B5EF4-FFF2-40B4-BE49-F238E27FC236}">
              <a16:creationId xmlns:a16="http://schemas.microsoft.com/office/drawing/2014/main" id="{F439179F-9083-40C7-908F-2D33E1D67B6B}"/>
            </a:ext>
          </a:extLst>
        </xdr:cNvPr>
        <xdr:cNvSpPr/>
      </xdr:nvSpPr>
      <xdr:spPr>
        <a:xfrm>
          <a:off x="1714500" y="622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16383</xdr:rowOff>
    </xdr:from>
    <xdr:to>
      <xdr:col>11</xdr:col>
      <xdr:colOff>136525</xdr:colOff>
      <xdr:row>32</xdr:row>
      <xdr:rowOff>59563</xdr:rowOff>
    </xdr:to>
    <xdr:cxnSp macro="">
      <xdr:nvCxnSpPr>
        <xdr:cNvPr id="88" name="直線コネクタ 87">
          <a:extLst>
            <a:ext uri="{FF2B5EF4-FFF2-40B4-BE49-F238E27FC236}">
              <a16:creationId xmlns:a16="http://schemas.microsoft.com/office/drawing/2014/main" id="{7BB46E2B-FE6B-4A7B-BD53-C55C8A077DF6}"/>
            </a:ext>
          </a:extLst>
        </xdr:cNvPr>
        <xdr:cNvCxnSpPr/>
      </xdr:nvCxnSpPr>
      <xdr:spPr>
        <a:xfrm>
          <a:off x="1765300" y="627430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4C0549AE-2CFE-4385-A7A6-CB13F6F1F884}"/>
            </a:ext>
          </a:extLst>
        </xdr:cNvPr>
        <xdr:cNvSpPr txBox="1"/>
      </xdr:nvSpPr>
      <xdr:spPr>
        <a:xfrm>
          <a:off x="3836044" y="573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821DF06C-54F5-40A4-8A5B-2F61D3C4F309}"/>
            </a:ext>
          </a:extLst>
        </xdr:cNvPr>
        <xdr:cNvSpPr txBox="1"/>
      </xdr:nvSpPr>
      <xdr:spPr>
        <a:xfrm>
          <a:off x="30867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02812F04-556F-41F6-B339-6355B9F7A31F}"/>
            </a:ext>
          </a:extLst>
        </xdr:cNvPr>
        <xdr:cNvSpPr txBox="1"/>
      </xdr:nvSpPr>
      <xdr:spPr>
        <a:xfrm>
          <a:off x="2324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92" name="n_4aveValue有形固定資産減価償却率">
          <a:extLst>
            <a:ext uri="{FF2B5EF4-FFF2-40B4-BE49-F238E27FC236}">
              <a16:creationId xmlns:a16="http://schemas.microsoft.com/office/drawing/2014/main" id="{82188C84-6753-4ED7-A406-58ADAB4AC50E}"/>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46626</xdr:rowOff>
    </xdr:from>
    <xdr:ext cx="405111" cy="259045"/>
    <xdr:sp macro="" textlink="">
      <xdr:nvSpPr>
        <xdr:cNvPr id="93" name="n_1mainValue有形固定資産減価償却率">
          <a:extLst>
            <a:ext uri="{FF2B5EF4-FFF2-40B4-BE49-F238E27FC236}">
              <a16:creationId xmlns:a16="http://schemas.microsoft.com/office/drawing/2014/main" id="{1F5DBC37-0171-4332-88E7-59D598994948}"/>
            </a:ext>
          </a:extLst>
        </xdr:cNvPr>
        <xdr:cNvSpPr txBox="1"/>
      </xdr:nvSpPr>
      <xdr:spPr>
        <a:xfrm>
          <a:off x="3836044" y="6476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161942</xdr:rowOff>
    </xdr:from>
    <xdr:ext cx="405111" cy="259045"/>
    <xdr:sp macro="" textlink="">
      <xdr:nvSpPr>
        <xdr:cNvPr id="94" name="n_2mainValue有形固定資産減価償却率">
          <a:extLst>
            <a:ext uri="{FF2B5EF4-FFF2-40B4-BE49-F238E27FC236}">
              <a16:creationId xmlns:a16="http://schemas.microsoft.com/office/drawing/2014/main" id="{744D9B41-F70D-498C-832D-4EDBA177C033}"/>
            </a:ext>
          </a:extLst>
        </xdr:cNvPr>
        <xdr:cNvSpPr txBox="1"/>
      </xdr:nvSpPr>
      <xdr:spPr>
        <a:xfrm>
          <a:off x="3086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101490</xdr:rowOff>
    </xdr:from>
    <xdr:ext cx="405111" cy="259045"/>
    <xdr:sp macro="" textlink="">
      <xdr:nvSpPr>
        <xdr:cNvPr id="95" name="n_3mainValue有形固定資産減価償却率">
          <a:extLst>
            <a:ext uri="{FF2B5EF4-FFF2-40B4-BE49-F238E27FC236}">
              <a16:creationId xmlns:a16="http://schemas.microsoft.com/office/drawing/2014/main" id="{B39F2AA3-4E74-4D6D-98A4-0E2E0A528611}"/>
            </a:ext>
          </a:extLst>
        </xdr:cNvPr>
        <xdr:cNvSpPr txBox="1"/>
      </xdr:nvSpPr>
      <xdr:spPr>
        <a:xfrm>
          <a:off x="2324744" y="635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58310</xdr:rowOff>
    </xdr:from>
    <xdr:ext cx="405111" cy="259045"/>
    <xdr:sp macro="" textlink="">
      <xdr:nvSpPr>
        <xdr:cNvPr id="96" name="n_4mainValue有形固定資産減価償却率">
          <a:extLst>
            <a:ext uri="{FF2B5EF4-FFF2-40B4-BE49-F238E27FC236}">
              <a16:creationId xmlns:a16="http://schemas.microsoft.com/office/drawing/2014/main" id="{FE3A1901-B76E-43A5-9EFC-50A8D28DD728}"/>
            </a:ext>
          </a:extLst>
        </xdr:cNvPr>
        <xdr:cNvSpPr txBox="1"/>
      </xdr:nvSpPr>
      <xdr:spPr>
        <a:xfrm>
          <a:off x="1562744" y="6316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DBAD8C2-00FC-41FA-97B1-C106FC920F4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E71523C0-D625-4352-9805-F181BE7C037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32348C17-C9CD-457E-8A39-A9103BAE963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[ 941.8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359FEDC-53F8-433A-A13C-E02FE49BC1F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25F408DD-C20F-47C8-8981-EA0436B1B64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DF955AF-3480-4052-8E41-C68BB381146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76BAA47-435B-4D33-A5E4-BC90C6E0997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A42E9F7A-0D6E-476E-80AB-0C78771287A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F099A77-28AB-4209-8285-C8B923690E3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716602DD-EC2A-4022-9B7F-372F5800797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11948F5-294C-4E40-860C-1D8DCC1D813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A71DD94-CA95-4963-BD45-FE36A4BE856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EAF529F-92F5-4A3A-B888-92DD5D3AAA8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債務償還比率は類似団体平均を下回っていたものの、庁舎建設等の大型建設事業の実施により地方債残高が増加したことに加え、充当可能基金残高が減少したことにより、令和元年度以降は類似団体平均を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計画的な業務支出の抑制と基金残高の確保に努めていく必要がある。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FD19DECC-6C3C-4832-9D87-D2FF36FA0C4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A1617353-7B07-4D4F-AE59-4D33EBBD2D3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428BAA5-CE7D-42E5-A191-C6F00275B46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227EF21A-ADF4-4AD4-BB9F-ABD0B0C06BF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C347F5BA-B419-4625-919B-191EC308343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793EC113-659D-46B2-8147-51ED4219AF1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C8DB7A77-26F4-4E6E-B308-54ADD670EA7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3F364053-E4F4-4F4C-9E4C-52B970E46A3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C4FBE924-8EDE-4157-BC18-45D728FDD91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4306F50D-6A3C-4C79-8924-E742CC193DC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9C08F993-6ED0-4286-AEF2-2AA78F87C06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E6DA887D-6CA7-4827-A626-16D7D0C1555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3BC925B8-7465-46EA-A0E1-FD5FD632359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4663DAA4-A17F-4D3B-98BD-24DDB90720C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6FC628C0-8CC6-4A3A-AAEF-12B163DE5A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EC02E1FC-DFE3-4D47-8379-2D629D5C31C2}"/>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AC3542E4-DBB5-4276-8977-1B5BCE4905A6}"/>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9C8B219A-1579-42DC-90F6-C39F6C094F01}"/>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4BC4BF2-3367-4B02-BC54-03D9570B3F49}"/>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DE87FB5F-1677-48B2-8685-FE91F2C9600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1D68DE36-29F1-429F-A14F-E8C627438A8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2DC6CEE-108D-466C-962F-25E4B433BE3F}"/>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C1FE326C-023A-462A-BFDF-FECDEED6D83D}"/>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66C11FB7-E3B4-4704-AB93-BEAAB1C026F1}"/>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DFCDCACC-051F-4DFC-87A3-6600A9FF08D2}"/>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a:extLst>
            <a:ext uri="{FF2B5EF4-FFF2-40B4-BE49-F238E27FC236}">
              <a16:creationId xmlns:a16="http://schemas.microsoft.com/office/drawing/2014/main" id="{1CE45F1D-D7B9-4467-B9E8-0386F31D3316}"/>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4222D0B-B6E4-466E-A8E8-0EB06DFAD28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13ABC4EC-26EB-412A-99E5-706722F77B6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1B9A768-7C5C-4F46-9864-99E2536D28A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F25E371-B3BC-4259-BAE6-54B91D3B2A5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47375A5-708D-40E9-8284-FA2A04295F8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133745</xdr:rowOff>
    </xdr:from>
    <xdr:to>
      <xdr:col>76</xdr:col>
      <xdr:colOff>73025</xdr:colOff>
      <xdr:row>33</xdr:row>
      <xdr:rowOff>63895</xdr:rowOff>
    </xdr:to>
    <xdr:sp macro="" textlink="">
      <xdr:nvSpPr>
        <xdr:cNvPr id="141" name="楕円 140">
          <a:extLst>
            <a:ext uri="{FF2B5EF4-FFF2-40B4-BE49-F238E27FC236}">
              <a16:creationId xmlns:a16="http://schemas.microsoft.com/office/drawing/2014/main" id="{DF3FD398-F9B7-4D0D-96BD-8341F7C44554}"/>
            </a:ext>
          </a:extLst>
        </xdr:cNvPr>
        <xdr:cNvSpPr/>
      </xdr:nvSpPr>
      <xdr:spPr>
        <a:xfrm>
          <a:off x="14744700" y="639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48672</xdr:rowOff>
    </xdr:from>
    <xdr:ext cx="469744" cy="259045"/>
    <xdr:sp macro="" textlink="">
      <xdr:nvSpPr>
        <xdr:cNvPr id="142" name="債務償還比率該当値テキスト">
          <a:extLst>
            <a:ext uri="{FF2B5EF4-FFF2-40B4-BE49-F238E27FC236}">
              <a16:creationId xmlns:a16="http://schemas.microsoft.com/office/drawing/2014/main" id="{7EA63D98-7685-4CF2-813B-F8E01398418D}"/>
            </a:ext>
          </a:extLst>
        </xdr:cNvPr>
        <xdr:cNvSpPr txBox="1"/>
      </xdr:nvSpPr>
      <xdr:spPr>
        <a:xfrm>
          <a:off x="14846300" y="630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87376</xdr:rowOff>
    </xdr:from>
    <xdr:to>
      <xdr:col>72</xdr:col>
      <xdr:colOff>123825</xdr:colOff>
      <xdr:row>32</xdr:row>
      <xdr:rowOff>17526</xdr:rowOff>
    </xdr:to>
    <xdr:sp macro="" textlink="">
      <xdr:nvSpPr>
        <xdr:cNvPr id="143" name="楕円 142">
          <a:extLst>
            <a:ext uri="{FF2B5EF4-FFF2-40B4-BE49-F238E27FC236}">
              <a16:creationId xmlns:a16="http://schemas.microsoft.com/office/drawing/2014/main" id="{3E3E11FA-9FD2-4DE3-BD75-9EEA3FCF990D}"/>
            </a:ext>
          </a:extLst>
        </xdr:cNvPr>
        <xdr:cNvSpPr/>
      </xdr:nvSpPr>
      <xdr:spPr>
        <a:xfrm>
          <a:off x="14033500" y="617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138176</xdr:rowOff>
    </xdr:from>
    <xdr:to>
      <xdr:col>76</xdr:col>
      <xdr:colOff>22225</xdr:colOff>
      <xdr:row>33</xdr:row>
      <xdr:rowOff>13095</xdr:rowOff>
    </xdr:to>
    <xdr:cxnSp macro="">
      <xdr:nvCxnSpPr>
        <xdr:cNvPr id="144" name="直線コネクタ 143">
          <a:extLst>
            <a:ext uri="{FF2B5EF4-FFF2-40B4-BE49-F238E27FC236}">
              <a16:creationId xmlns:a16="http://schemas.microsoft.com/office/drawing/2014/main" id="{57F5F0DE-F1D2-44B9-8171-59FE5A0A4EB1}"/>
            </a:ext>
          </a:extLst>
        </xdr:cNvPr>
        <xdr:cNvCxnSpPr/>
      </xdr:nvCxnSpPr>
      <xdr:spPr>
        <a:xfrm>
          <a:off x="14084300" y="6224651"/>
          <a:ext cx="711200" cy="21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109615</xdr:rowOff>
    </xdr:from>
    <xdr:to>
      <xdr:col>68</xdr:col>
      <xdr:colOff>123825</xdr:colOff>
      <xdr:row>31</xdr:row>
      <xdr:rowOff>39765</xdr:rowOff>
    </xdr:to>
    <xdr:sp macro="" textlink="">
      <xdr:nvSpPr>
        <xdr:cNvPr id="145" name="楕円 144">
          <a:extLst>
            <a:ext uri="{FF2B5EF4-FFF2-40B4-BE49-F238E27FC236}">
              <a16:creationId xmlns:a16="http://schemas.microsoft.com/office/drawing/2014/main" id="{F26E8ADF-E6E4-4E6B-A00F-BD2755F596B8}"/>
            </a:ext>
          </a:extLst>
        </xdr:cNvPr>
        <xdr:cNvSpPr/>
      </xdr:nvSpPr>
      <xdr:spPr>
        <a:xfrm>
          <a:off x="13271500" y="602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160415</xdr:rowOff>
    </xdr:from>
    <xdr:to>
      <xdr:col>72</xdr:col>
      <xdr:colOff>73025</xdr:colOff>
      <xdr:row>31</xdr:row>
      <xdr:rowOff>138176</xdr:rowOff>
    </xdr:to>
    <xdr:cxnSp macro="">
      <xdr:nvCxnSpPr>
        <xdr:cNvPr id="146" name="直線コネクタ 145">
          <a:extLst>
            <a:ext uri="{FF2B5EF4-FFF2-40B4-BE49-F238E27FC236}">
              <a16:creationId xmlns:a16="http://schemas.microsoft.com/office/drawing/2014/main" id="{5FDD1EBE-E21B-4A46-B807-68B77B4A23D9}"/>
            </a:ext>
          </a:extLst>
        </xdr:cNvPr>
        <xdr:cNvCxnSpPr/>
      </xdr:nvCxnSpPr>
      <xdr:spPr>
        <a:xfrm>
          <a:off x="13322300" y="6075440"/>
          <a:ext cx="762000" cy="14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43526</xdr:rowOff>
    </xdr:from>
    <xdr:to>
      <xdr:col>64</xdr:col>
      <xdr:colOff>123825</xdr:colOff>
      <xdr:row>30</xdr:row>
      <xdr:rowOff>145126</xdr:rowOff>
    </xdr:to>
    <xdr:sp macro="" textlink="">
      <xdr:nvSpPr>
        <xdr:cNvPr id="147" name="楕円 146">
          <a:extLst>
            <a:ext uri="{FF2B5EF4-FFF2-40B4-BE49-F238E27FC236}">
              <a16:creationId xmlns:a16="http://schemas.microsoft.com/office/drawing/2014/main" id="{5082238F-490A-42FA-9B26-E9BC6CEF731A}"/>
            </a:ext>
          </a:extLst>
        </xdr:cNvPr>
        <xdr:cNvSpPr/>
      </xdr:nvSpPr>
      <xdr:spPr>
        <a:xfrm>
          <a:off x="12509500" y="595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94326</xdr:rowOff>
    </xdr:from>
    <xdr:to>
      <xdr:col>68</xdr:col>
      <xdr:colOff>73025</xdr:colOff>
      <xdr:row>30</xdr:row>
      <xdr:rowOff>160415</xdr:rowOff>
    </xdr:to>
    <xdr:cxnSp macro="">
      <xdr:nvCxnSpPr>
        <xdr:cNvPr id="148" name="直線コネクタ 147">
          <a:extLst>
            <a:ext uri="{FF2B5EF4-FFF2-40B4-BE49-F238E27FC236}">
              <a16:creationId xmlns:a16="http://schemas.microsoft.com/office/drawing/2014/main" id="{40C2E55D-6D0F-4688-80B5-51F45883EC42}"/>
            </a:ext>
          </a:extLst>
        </xdr:cNvPr>
        <xdr:cNvCxnSpPr/>
      </xdr:nvCxnSpPr>
      <xdr:spPr>
        <a:xfrm>
          <a:off x="12560300" y="6009351"/>
          <a:ext cx="762000" cy="6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29563</xdr:rowOff>
    </xdr:from>
    <xdr:to>
      <xdr:col>60</xdr:col>
      <xdr:colOff>123825</xdr:colOff>
      <xdr:row>31</xdr:row>
      <xdr:rowOff>131163</xdr:rowOff>
    </xdr:to>
    <xdr:sp macro="" textlink="">
      <xdr:nvSpPr>
        <xdr:cNvPr id="149" name="楕円 148">
          <a:extLst>
            <a:ext uri="{FF2B5EF4-FFF2-40B4-BE49-F238E27FC236}">
              <a16:creationId xmlns:a16="http://schemas.microsoft.com/office/drawing/2014/main" id="{D638AC86-BD3C-4969-9472-1C287ED9F139}"/>
            </a:ext>
          </a:extLst>
        </xdr:cNvPr>
        <xdr:cNvSpPr/>
      </xdr:nvSpPr>
      <xdr:spPr>
        <a:xfrm>
          <a:off x="11747500" y="61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94326</xdr:rowOff>
    </xdr:from>
    <xdr:to>
      <xdr:col>64</xdr:col>
      <xdr:colOff>73025</xdr:colOff>
      <xdr:row>31</xdr:row>
      <xdr:rowOff>80363</xdr:rowOff>
    </xdr:to>
    <xdr:cxnSp macro="">
      <xdr:nvCxnSpPr>
        <xdr:cNvPr id="150" name="直線コネクタ 149">
          <a:extLst>
            <a:ext uri="{FF2B5EF4-FFF2-40B4-BE49-F238E27FC236}">
              <a16:creationId xmlns:a16="http://schemas.microsoft.com/office/drawing/2014/main" id="{CB90752B-A07F-47A9-9590-9A50EB14D1B5}"/>
            </a:ext>
          </a:extLst>
        </xdr:cNvPr>
        <xdr:cNvCxnSpPr/>
      </xdr:nvCxnSpPr>
      <xdr:spPr>
        <a:xfrm flipV="1">
          <a:off x="11798300" y="6009351"/>
          <a:ext cx="762000" cy="15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AC6FAC1-97E9-43EA-B3E6-29411789A761}"/>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FB60A59F-A5D0-43BB-8E19-5CA7C553F9E9}"/>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35ADF8B4-B401-4BE0-9C96-0CD3021F9E5A}"/>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a:extLst>
            <a:ext uri="{FF2B5EF4-FFF2-40B4-BE49-F238E27FC236}">
              <a16:creationId xmlns:a16="http://schemas.microsoft.com/office/drawing/2014/main" id="{BF2A181E-3DE8-41C8-B882-331607C06FD8}"/>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8653</xdr:rowOff>
    </xdr:from>
    <xdr:ext cx="469744" cy="259045"/>
    <xdr:sp macro="" textlink="">
      <xdr:nvSpPr>
        <xdr:cNvPr id="155" name="n_1mainValue債務償還比率">
          <a:extLst>
            <a:ext uri="{FF2B5EF4-FFF2-40B4-BE49-F238E27FC236}">
              <a16:creationId xmlns:a16="http://schemas.microsoft.com/office/drawing/2014/main" id="{8CFA394F-FAA6-4EC1-B9DE-7E95A74C73F5}"/>
            </a:ext>
          </a:extLst>
        </xdr:cNvPr>
        <xdr:cNvSpPr txBox="1"/>
      </xdr:nvSpPr>
      <xdr:spPr>
        <a:xfrm>
          <a:off x="13836727" y="62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30892</xdr:rowOff>
    </xdr:from>
    <xdr:ext cx="469744" cy="259045"/>
    <xdr:sp macro="" textlink="">
      <xdr:nvSpPr>
        <xdr:cNvPr id="156" name="n_2mainValue債務償還比率">
          <a:extLst>
            <a:ext uri="{FF2B5EF4-FFF2-40B4-BE49-F238E27FC236}">
              <a16:creationId xmlns:a16="http://schemas.microsoft.com/office/drawing/2014/main" id="{D52A940A-B5AF-41A0-8D79-F9392CE67B1E}"/>
            </a:ext>
          </a:extLst>
        </xdr:cNvPr>
        <xdr:cNvSpPr txBox="1"/>
      </xdr:nvSpPr>
      <xdr:spPr>
        <a:xfrm>
          <a:off x="13087427" y="611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136253</xdr:rowOff>
    </xdr:from>
    <xdr:ext cx="469744" cy="259045"/>
    <xdr:sp macro="" textlink="">
      <xdr:nvSpPr>
        <xdr:cNvPr id="157" name="n_3mainValue債務償還比率">
          <a:extLst>
            <a:ext uri="{FF2B5EF4-FFF2-40B4-BE49-F238E27FC236}">
              <a16:creationId xmlns:a16="http://schemas.microsoft.com/office/drawing/2014/main" id="{F364B47F-FA21-406D-8A83-BE8290A789B9}"/>
            </a:ext>
          </a:extLst>
        </xdr:cNvPr>
        <xdr:cNvSpPr txBox="1"/>
      </xdr:nvSpPr>
      <xdr:spPr>
        <a:xfrm>
          <a:off x="12325427" y="605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122290</xdr:rowOff>
    </xdr:from>
    <xdr:ext cx="469744" cy="259045"/>
    <xdr:sp macro="" textlink="">
      <xdr:nvSpPr>
        <xdr:cNvPr id="158" name="n_4mainValue債務償還比率">
          <a:extLst>
            <a:ext uri="{FF2B5EF4-FFF2-40B4-BE49-F238E27FC236}">
              <a16:creationId xmlns:a16="http://schemas.microsoft.com/office/drawing/2014/main" id="{FED6A75B-BA2B-46A8-9871-D750E9155C7A}"/>
            </a:ext>
          </a:extLst>
        </xdr:cNvPr>
        <xdr:cNvSpPr txBox="1"/>
      </xdr:nvSpPr>
      <xdr:spPr>
        <a:xfrm>
          <a:off x="11563427" y="62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93D7E29-DBC3-44F7-93FD-9774B3CC231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5E78E6-1728-4742-99DF-6A9455AD73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681E235-6FD7-4136-943D-D197AB7171F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40C7508F-0E76-4BF1-A3B4-70E34F83AF8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9F743FD-4A39-4A14-92D3-8BC9BE430D6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DAADE59-7047-48EC-83AD-69D8A637A4A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48EF76-1E5F-4813-8D99-86F61B0B59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5F8A9F-DEB9-4F10-ADC3-D74A33B7B95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72A8FDA-1C5C-4F3C-BEF0-F780B6BD25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D7E8E2-B9E4-4C39-BF3E-486F775B20B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852FB1B-8027-45F2-A4B7-4C1E31AC173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1AFA881-A710-4A1E-A17D-7B94863D1C3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DC0836-F473-4E53-A70F-FE5B4ABEB1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063D4D-D1D2-4250-A6B0-73FD022EBA1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C42887-D28B-4CD4-A1CB-29E4525B3F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B7E13B9-7C72-4A0A-BEED-74DDEAFF96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CF4E99-6D85-4AE6-A87E-BE37D1428B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53B6FB-A773-4018-A079-B0A22BB4C0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D1A1E3-107C-41C9-8760-7B04A71B1F7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347F50A-96A4-4996-B42D-3BF0E30C987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C02C6A-1034-41AE-A995-39524AC7D0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50CE3C0-3589-43FE-A9A8-D7296169127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21BD80D-FEF0-4478-A87C-FE968C94A17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1C5CE1-901C-49AF-887F-720E0C93C9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6F10669-4614-4F6F-BB1D-E1CC52B7D70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7CECD1-278C-45D6-A196-90071B13052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66ECA2-C81F-41A1-A549-F03FF846790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A6D0DB-D6F0-4997-B430-DF943C04D11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8C9C4E-80DA-493E-A518-334748D45E8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40E0C9-D327-4B12-9FF2-8BB54CC43DB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8DD7B1-2564-4B9C-837A-B510DD31A71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50EC172-D56C-4815-8B4E-3F295ABFCC5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F11E88F-C2F6-4D12-A120-CFD8CEF0621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AA8044-A9EC-408C-8E52-D9380DE35F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8860539-D1D8-4204-B9D4-3D85938CEA9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2EF5AE-12AF-40A4-A34A-57C603A23D8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A1ABA0-33E0-4419-BE5B-AA2C0E72B5A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F0580C-8F8F-4E4B-ACF2-BDAAD62F4A5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2A190D6-040A-4BCA-BDC1-F1A5CE06E2B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766BDE-502B-478A-A9D4-07EDD39512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E969BC3-B7D7-45E1-87D8-463DD8D0CD3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70A1C6-16B6-4B56-B482-4C47702B96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6EC588-F3B7-4D7D-ACFE-DC51EEE0B16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D44C64-7093-42FA-80E0-17238459D06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3D3BC4-3ED4-462A-8D54-3AFA9F08194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D8711A-24F5-4911-AA64-1F20D360FD8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71363AB-C563-4639-A975-6C01C598A4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962B14-A238-4FBE-9DB4-5C9C5403B2C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ADE5C6F-10C8-4E73-98C7-6554A2E46D0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12007B6-EE0C-4D15-B035-48CAF770302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F49A7CA-3E38-429A-9BB6-D1933B7F298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942E712-B9A8-435D-997F-3391613658B5}"/>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CB533FB-3735-4839-A523-E6ED642C927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640B9BC-0B16-4A93-9131-CF399BAB875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F3F2CCA-CA9B-4CDF-94BB-45FAF4149EC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20C476D-7CBD-452E-BA26-3BDA0EC9E59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6003C0D-E675-4823-A1A2-9BB3766A0AF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7115D80-FBE3-455A-94AD-9B80CCDF26E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97E9E76-3902-4602-AC6C-D51B6ED33A3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E3D1A6FC-7E8C-4149-B45B-3B60BD420DB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4DCB1A8B-F7C0-4CAE-B452-99EFFBD8864D}"/>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32393E05-8112-41DF-AE85-A6C4D0036E7F}"/>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FD9099E7-832B-4917-AC6C-21D3323514A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AC1C667-C31A-4155-8816-55AE703EC264}"/>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73E9AF57-45B2-44A0-9159-4938079E4E87}"/>
            </a:ext>
          </a:extLst>
        </xdr:cNvPr>
        <xdr:cNvSpPr txBox="1"/>
      </xdr:nvSpPr>
      <xdr:spPr>
        <a:xfrm>
          <a:off x="4673600" y="623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90EDFC8C-2FB5-4F78-8138-AF6F185ADB99}"/>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050B38F-E850-46FD-98B5-C3D214460FBF}"/>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596AAF0B-D1C7-4CDB-BA7C-C84030AAB5FB}"/>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DBCD8A6-E864-41AC-B3F4-76BB222C3B6D}"/>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B5464113-3890-48B4-9DA0-A8791B0841F1}"/>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1E2FDAF-8909-434D-ACDA-15170EEEB26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31E7703-D187-456E-AE45-17F443AAAB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D784528-4590-4A76-AC84-D1624EC67E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D74527-B9DC-49AD-87C0-90293D6B410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ADDA589-4BBD-4581-A8A3-8A106DB648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148844</xdr:rowOff>
    </xdr:from>
    <xdr:to>
      <xdr:col>24</xdr:col>
      <xdr:colOff>114300</xdr:colOff>
      <xdr:row>39</xdr:row>
      <xdr:rowOff>78994</xdr:rowOff>
    </xdr:to>
    <xdr:sp macro="" textlink="">
      <xdr:nvSpPr>
        <xdr:cNvPr id="71" name="楕円 70">
          <a:extLst>
            <a:ext uri="{FF2B5EF4-FFF2-40B4-BE49-F238E27FC236}">
              <a16:creationId xmlns:a16="http://schemas.microsoft.com/office/drawing/2014/main" id="{C35780AE-19C7-4851-818A-A26F6C6F76D8}"/>
            </a:ext>
          </a:extLst>
        </xdr:cNvPr>
        <xdr:cNvSpPr/>
      </xdr:nvSpPr>
      <xdr:spPr>
        <a:xfrm>
          <a:off x="45847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127271</xdr:rowOff>
    </xdr:from>
    <xdr:ext cx="405111" cy="259045"/>
    <xdr:sp macro="" textlink="">
      <xdr:nvSpPr>
        <xdr:cNvPr id="72" name="【道路】&#10;有形固定資産減価償却率該当値テキスト">
          <a:extLst>
            <a:ext uri="{FF2B5EF4-FFF2-40B4-BE49-F238E27FC236}">
              <a16:creationId xmlns:a16="http://schemas.microsoft.com/office/drawing/2014/main" id="{C971DD55-B4BF-4AF7-876A-6EFEEB742489}"/>
            </a:ext>
          </a:extLst>
        </xdr:cNvPr>
        <xdr:cNvSpPr txBox="1"/>
      </xdr:nvSpPr>
      <xdr:spPr>
        <a:xfrm>
          <a:off x="4673600" y="664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3" name="楕円 72">
          <a:extLst>
            <a:ext uri="{FF2B5EF4-FFF2-40B4-BE49-F238E27FC236}">
              <a16:creationId xmlns:a16="http://schemas.microsoft.com/office/drawing/2014/main" id="{F529477D-E09F-4B23-9D4A-E112CD4445C7}"/>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28194</xdr:rowOff>
    </xdr:to>
    <xdr:cxnSp macro="">
      <xdr:nvCxnSpPr>
        <xdr:cNvPr id="74" name="直線コネクタ 73">
          <a:extLst>
            <a:ext uri="{FF2B5EF4-FFF2-40B4-BE49-F238E27FC236}">
              <a16:creationId xmlns:a16="http://schemas.microsoft.com/office/drawing/2014/main" id="{DDA2297D-907C-47D7-99AF-D319A0D6806C}"/>
            </a:ext>
          </a:extLst>
        </xdr:cNvPr>
        <xdr:cNvCxnSpPr/>
      </xdr:nvCxnSpPr>
      <xdr:spPr>
        <a:xfrm>
          <a:off x="3797300" y="668274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87122</xdr:rowOff>
    </xdr:from>
    <xdr:to>
      <xdr:col>15</xdr:col>
      <xdr:colOff>101600</xdr:colOff>
      <xdr:row>39</xdr:row>
      <xdr:rowOff>17272</xdr:rowOff>
    </xdr:to>
    <xdr:sp macro="" textlink="">
      <xdr:nvSpPr>
        <xdr:cNvPr id="75" name="楕円 74">
          <a:extLst>
            <a:ext uri="{FF2B5EF4-FFF2-40B4-BE49-F238E27FC236}">
              <a16:creationId xmlns:a16="http://schemas.microsoft.com/office/drawing/2014/main" id="{8DD23E6E-FC75-4E32-9A8B-6CC91EFD4D0A}"/>
            </a:ext>
          </a:extLst>
        </xdr:cNvPr>
        <xdr:cNvSpPr/>
      </xdr:nvSpPr>
      <xdr:spPr>
        <a:xfrm>
          <a:off x="28575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137922</xdr:rowOff>
    </xdr:from>
    <xdr:to>
      <xdr:col>19</xdr:col>
      <xdr:colOff>177800</xdr:colOff>
      <xdr:row>38</xdr:row>
      <xdr:rowOff>167640</xdr:rowOff>
    </xdr:to>
    <xdr:cxnSp macro="">
      <xdr:nvCxnSpPr>
        <xdr:cNvPr id="76" name="直線コネクタ 75">
          <a:extLst>
            <a:ext uri="{FF2B5EF4-FFF2-40B4-BE49-F238E27FC236}">
              <a16:creationId xmlns:a16="http://schemas.microsoft.com/office/drawing/2014/main" id="{A876B69F-9C8D-44EB-AC13-7D95465ECB40}"/>
            </a:ext>
          </a:extLst>
        </xdr:cNvPr>
        <xdr:cNvCxnSpPr/>
      </xdr:nvCxnSpPr>
      <xdr:spPr>
        <a:xfrm>
          <a:off x="2908300" y="665302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55118</xdr:rowOff>
    </xdr:from>
    <xdr:to>
      <xdr:col>10</xdr:col>
      <xdr:colOff>165100</xdr:colOff>
      <xdr:row>38</xdr:row>
      <xdr:rowOff>156718</xdr:rowOff>
    </xdr:to>
    <xdr:sp macro="" textlink="">
      <xdr:nvSpPr>
        <xdr:cNvPr id="77" name="楕円 76">
          <a:extLst>
            <a:ext uri="{FF2B5EF4-FFF2-40B4-BE49-F238E27FC236}">
              <a16:creationId xmlns:a16="http://schemas.microsoft.com/office/drawing/2014/main" id="{31F44E32-E4E6-4B63-8306-4150EEA72AD2}"/>
            </a:ext>
          </a:extLst>
        </xdr:cNvPr>
        <xdr:cNvSpPr/>
      </xdr:nvSpPr>
      <xdr:spPr>
        <a:xfrm>
          <a:off x="1968500" y="657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105918</xdr:rowOff>
    </xdr:from>
    <xdr:to>
      <xdr:col>15</xdr:col>
      <xdr:colOff>50800</xdr:colOff>
      <xdr:row>38</xdr:row>
      <xdr:rowOff>137922</xdr:rowOff>
    </xdr:to>
    <xdr:cxnSp macro="">
      <xdr:nvCxnSpPr>
        <xdr:cNvPr id="78" name="直線コネクタ 77">
          <a:extLst>
            <a:ext uri="{FF2B5EF4-FFF2-40B4-BE49-F238E27FC236}">
              <a16:creationId xmlns:a16="http://schemas.microsoft.com/office/drawing/2014/main" id="{7C703BBA-389D-4241-BB97-89457E4F2F38}"/>
            </a:ext>
          </a:extLst>
        </xdr:cNvPr>
        <xdr:cNvCxnSpPr/>
      </xdr:nvCxnSpPr>
      <xdr:spPr>
        <a:xfrm>
          <a:off x="2019300" y="662101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23114</xdr:rowOff>
    </xdr:from>
    <xdr:to>
      <xdr:col>6</xdr:col>
      <xdr:colOff>38100</xdr:colOff>
      <xdr:row>38</xdr:row>
      <xdr:rowOff>124714</xdr:rowOff>
    </xdr:to>
    <xdr:sp macro="" textlink="">
      <xdr:nvSpPr>
        <xdr:cNvPr id="79" name="楕円 78">
          <a:extLst>
            <a:ext uri="{FF2B5EF4-FFF2-40B4-BE49-F238E27FC236}">
              <a16:creationId xmlns:a16="http://schemas.microsoft.com/office/drawing/2014/main" id="{75BC5C15-C0FA-42B8-9A81-02EBE1FA529C}"/>
            </a:ext>
          </a:extLst>
        </xdr:cNvPr>
        <xdr:cNvSpPr/>
      </xdr:nvSpPr>
      <xdr:spPr>
        <a:xfrm>
          <a:off x="10795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73914</xdr:rowOff>
    </xdr:from>
    <xdr:to>
      <xdr:col>10</xdr:col>
      <xdr:colOff>114300</xdr:colOff>
      <xdr:row>38</xdr:row>
      <xdr:rowOff>105918</xdr:rowOff>
    </xdr:to>
    <xdr:cxnSp macro="">
      <xdr:nvCxnSpPr>
        <xdr:cNvPr id="80" name="直線コネクタ 79">
          <a:extLst>
            <a:ext uri="{FF2B5EF4-FFF2-40B4-BE49-F238E27FC236}">
              <a16:creationId xmlns:a16="http://schemas.microsoft.com/office/drawing/2014/main" id="{7C369096-5E8B-45F4-ACF7-A8912B702A4A}"/>
            </a:ext>
          </a:extLst>
        </xdr:cNvPr>
        <xdr:cNvCxnSpPr/>
      </xdr:nvCxnSpPr>
      <xdr:spPr>
        <a:xfrm>
          <a:off x="1130300" y="658901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DDB97276-6673-4C93-B28C-612FE566CA2C}"/>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8D6400F9-CDA2-4C2D-B3ED-EC67E7CCDD30}"/>
            </a:ext>
          </a:extLst>
        </xdr:cNvPr>
        <xdr:cNvSpPr txBox="1"/>
      </xdr:nvSpPr>
      <xdr:spPr>
        <a:xfrm>
          <a:off x="27057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7DFFD5AD-58AF-47B5-8018-CE797EA6DCA1}"/>
            </a:ext>
          </a:extLst>
        </xdr:cNvPr>
        <xdr:cNvSpPr txBox="1"/>
      </xdr:nvSpPr>
      <xdr:spPr>
        <a:xfrm>
          <a:off x="1816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D66019D1-4838-4FC1-8629-1E195CBD7F27}"/>
            </a:ext>
          </a:extLst>
        </xdr:cNvPr>
        <xdr:cNvSpPr txBox="1"/>
      </xdr:nvSpPr>
      <xdr:spPr>
        <a:xfrm>
          <a:off x="927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B3357F09-28DC-47BC-9158-BA1EE4CBD050}"/>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8399</xdr:rowOff>
    </xdr:from>
    <xdr:ext cx="405111" cy="259045"/>
    <xdr:sp macro="" textlink="">
      <xdr:nvSpPr>
        <xdr:cNvPr id="86" name="n_2mainValue【道路】&#10;有形固定資産減価償却率">
          <a:extLst>
            <a:ext uri="{FF2B5EF4-FFF2-40B4-BE49-F238E27FC236}">
              <a16:creationId xmlns:a16="http://schemas.microsoft.com/office/drawing/2014/main" id="{791777C8-E69E-42AB-8494-FCE242E93F89}"/>
            </a:ext>
          </a:extLst>
        </xdr:cNvPr>
        <xdr:cNvSpPr txBox="1"/>
      </xdr:nvSpPr>
      <xdr:spPr>
        <a:xfrm>
          <a:off x="2705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147845</xdr:rowOff>
    </xdr:from>
    <xdr:ext cx="405111" cy="259045"/>
    <xdr:sp macro="" textlink="">
      <xdr:nvSpPr>
        <xdr:cNvPr id="87" name="n_3mainValue【道路】&#10;有形固定資産減価償却率">
          <a:extLst>
            <a:ext uri="{FF2B5EF4-FFF2-40B4-BE49-F238E27FC236}">
              <a16:creationId xmlns:a16="http://schemas.microsoft.com/office/drawing/2014/main" id="{30DC141B-BD31-4037-8B7E-F9AA09D1E76C}"/>
            </a:ext>
          </a:extLst>
        </xdr:cNvPr>
        <xdr:cNvSpPr txBox="1"/>
      </xdr:nvSpPr>
      <xdr:spPr>
        <a:xfrm>
          <a:off x="1816744"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115841</xdr:rowOff>
    </xdr:from>
    <xdr:ext cx="405111" cy="259045"/>
    <xdr:sp macro="" textlink="">
      <xdr:nvSpPr>
        <xdr:cNvPr id="88" name="n_4mainValue【道路】&#10;有形固定資産減価償却率">
          <a:extLst>
            <a:ext uri="{FF2B5EF4-FFF2-40B4-BE49-F238E27FC236}">
              <a16:creationId xmlns:a16="http://schemas.microsoft.com/office/drawing/2014/main" id="{D987BF83-1FF3-4779-992E-4C9849A1B108}"/>
            </a:ext>
          </a:extLst>
        </xdr:cNvPr>
        <xdr:cNvSpPr txBox="1"/>
      </xdr:nvSpPr>
      <xdr:spPr>
        <a:xfrm>
          <a:off x="927744"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D351BB7-41F5-4F5E-B8F1-70A5DDA6E52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A45652A-3EBA-41D2-95A3-6B6C4F76522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5289B61-E2BE-48A3-9591-54C91C54BC4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EF1235C-E5FC-44BE-A07E-8BA2545964C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6D4AF89-3654-419E-9E31-221737D1FC5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07A15CE-25C4-4DB4-8F1F-B374A21364B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E9A5BCA-0372-4FA7-BEB3-1CEBB99757D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4E9530E-9D58-486B-8259-F253E283417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19BB8A1-9DD1-46CC-A8F1-38EAFEA5EE8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C7D8DBA-0CE3-4647-8760-4D785F87E1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9AF001E-2F6F-4D27-ADB3-1FD07CBE3E7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DA36087-1044-4523-9089-F1DE2BC0986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3EFF4AC-43F3-48C4-AE0B-8410C855EB1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D786BFE-02A9-4AA1-8BB5-90E3FFCAF60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2C46321-64D1-48EA-BCF0-9FC8750CC30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CAB1975-C633-4764-A2B2-0FD30D58775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8391933-3C5D-49BB-AAB1-8E3EEFE358F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17413EF-6F93-4F03-B3EE-C48914380C1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6894EF3-FD55-4C2D-BBCE-650A72BD836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D6BA1D1-A892-41E8-AC02-50ADFE674A6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8567490-4045-4210-A313-BC53F083346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BBC2514-0FD9-4AF9-9277-8496B4A67A9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A5AA30-C9A5-4DE7-8EF9-AF89908A233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D1791D21-83AB-439A-AC5A-4977BBC6D3B1}"/>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70EB9EE-AAD4-424A-91C5-5D00D54F5B98}"/>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B94BF2F-2A9D-47E2-B662-D69D39F2CC7A}"/>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B8B2FE99-025A-4559-B3F9-C7311294320A}"/>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2833A8D3-653F-4389-8E95-E6C39E1C32C2}"/>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7FFD06C7-DA69-4C4C-A8E8-004C1EF1DA5E}"/>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318AFA41-6303-403F-801E-77F0E98271A4}"/>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771A5DAA-DAC7-4F6B-A60B-830BD71A15A2}"/>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FBAAFE80-AC56-4413-8D24-604C5646CD53}"/>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1FD2B39-78BC-4791-BC75-E27D565C72CD}"/>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B93C5123-B3DC-47B3-B4C7-6188EDBE03AA}"/>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31AFA5-D2A1-4C70-8208-A7A273DB2D8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D9E639-0884-4F75-9646-143B675C3D8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9054DD6-1A7B-4ADF-9089-1477C63D68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352C0F-8599-4FFB-90BE-B8791226BD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145BD8-5731-41EA-B0A2-E4BECAB2D37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14846</xdr:rowOff>
    </xdr:from>
    <xdr:to>
      <xdr:col>55</xdr:col>
      <xdr:colOff>50800</xdr:colOff>
      <xdr:row>34</xdr:row>
      <xdr:rowOff>116446</xdr:rowOff>
    </xdr:to>
    <xdr:sp macro="" textlink="">
      <xdr:nvSpPr>
        <xdr:cNvPr id="128" name="楕円 127">
          <a:extLst>
            <a:ext uri="{FF2B5EF4-FFF2-40B4-BE49-F238E27FC236}">
              <a16:creationId xmlns:a16="http://schemas.microsoft.com/office/drawing/2014/main" id="{712B7396-D0B9-432B-A7B4-371952A18991}"/>
            </a:ext>
          </a:extLst>
        </xdr:cNvPr>
        <xdr:cNvSpPr/>
      </xdr:nvSpPr>
      <xdr:spPr>
        <a:xfrm>
          <a:off x="10426700" y="584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139323</xdr:rowOff>
    </xdr:from>
    <xdr:ext cx="534377" cy="259045"/>
    <xdr:sp macro="" textlink="">
      <xdr:nvSpPr>
        <xdr:cNvPr id="129" name="【道路】&#10;一人当たり延長該当値テキスト">
          <a:extLst>
            <a:ext uri="{FF2B5EF4-FFF2-40B4-BE49-F238E27FC236}">
              <a16:creationId xmlns:a16="http://schemas.microsoft.com/office/drawing/2014/main" id="{18909AF4-7707-43E8-BD64-03DFD3CD5F63}"/>
            </a:ext>
          </a:extLst>
        </xdr:cNvPr>
        <xdr:cNvSpPr txBox="1"/>
      </xdr:nvSpPr>
      <xdr:spPr>
        <a:xfrm>
          <a:off x="10515600" y="579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34849</xdr:rowOff>
    </xdr:from>
    <xdr:to>
      <xdr:col>50</xdr:col>
      <xdr:colOff>165100</xdr:colOff>
      <xdr:row>34</xdr:row>
      <xdr:rowOff>136449</xdr:rowOff>
    </xdr:to>
    <xdr:sp macro="" textlink="">
      <xdr:nvSpPr>
        <xdr:cNvPr id="130" name="楕円 129">
          <a:extLst>
            <a:ext uri="{FF2B5EF4-FFF2-40B4-BE49-F238E27FC236}">
              <a16:creationId xmlns:a16="http://schemas.microsoft.com/office/drawing/2014/main" id="{C6C13262-E66C-4C62-8586-FA641DA2329E}"/>
            </a:ext>
          </a:extLst>
        </xdr:cNvPr>
        <xdr:cNvSpPr/>
      </xdr:nvSpPr>
      <xdr:spPr>
        <a:xfrm>
          <a:off x="9588500" y="586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65646</xdr:rowOff>
    </xdr:from>
    <xdr:to>
      <xdr:col>55</xdr:col>
      <xdr:colOff>0</xdr:colOff>
      <xdr:row>34</xdr:row>
      <xdr:rowOff>85649</xdr:rowOff>
    </xdr:to>
    <xdr:cxnSp macro="">
      <xdr:nvCxnSpPr>
        <xdr:cNvPr id="131" name="直線コネクタ 130">
          <a:extLst>
            <a:ext uri="{FF2B5EF4-FFF2-40B4-BE49-F238E27FC236}">
              <a16:creationId xmlns:a16="http://schemas.microsoft.com/office/drawing/2014/main" id="{8A832842-05FB-4B76-8EF2-4EAEA06FA6D2}"/>
            </a:ext>
          </a:extLst>
        </xdr:cNvPr>
        <xdr:cNvCxnSpPr/>
      </xdr:nvCxnSpPr>
      <xdr:spPr>
        <a:xfrm flipV="1">
          <a:off x="9639300" y="5894946"/>
          <a:ext cx="8382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50927</xdr:rowOff>
    </xdr:from>
    <xdr:to>
      <xdr:col>46</xdr:col>
      <xdr:colOff>38100</xdr:colOff>
      <xdr:row>34</xdr:row>
      <xdr:rowOff>152527</xdr:rowOff>
    </xdr:to>
    <xdr:sp macro="" textlink="">
      <xdr:nvSpPr>
        <xdr:cNvPr id="132" name="楕円 131">
          <a:extLst>
            <a:ext uri="{FF2B5EF4-FFF2-40B4-BE49-F238E27FC236}">
              <a16:creationId xmlns:a16="http://schemas.microsoft.com/office/drawing/2014/main" id="{52FBE4D5-CE19-48B8-9F05-D184900E8828}"/>
            </a:ext>
          </a:extLst>
        </xdr:cNvPr>
        <xdr:cNvSpPr/>
      </xdr:nvSpPr>
      <xdr:spPr>
        <a:xfrm>
          <a:off x="8699500" y="5880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85649</xdr:rowOff>
    </xdr:from>
    <xdr:to>
      <xdr:col>50</xdr:col>
      <xdr:colOff>114300</xdr:colOff>
      <xdr:row>34</xdr:row>
      <xdr:rowOff>101727</xdr:rowOff>
    </xdr:to>
    <xdr:cxnSp macro="">
      <xdr:nvCxnSpPr>
        <xdr:cNvPr id="133" name="直線コネクタ 132">
          <a:extLst>
            <a:ext uri="{FF2B5EF4-FFF2-40B4-BE49-F238E27FC236}">
              <a16:creationId xmlns:a16="http://schemas.microsoft.com/office/drawing/2014/main" id="{49E9205F-50DF-419A-A031-1F79A282B990}"/>
            </a:ext>
          </a:extLst>
        </xdr:cNvPr>
        <xdr:cNvCxnSpPr/>
      </xdr:nvCxnSpPr>
      <xdr:spPr>
        <a:xfrm flipV="1">
          <a:off x="8750300" y="5914949"/>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66434</xdr:rowOff>
    </xdr:from>
    <xdr:to>
      <xdr:col>41</xdr:col>
      <xdr:colOff>101600</xdr:colOff>
      <xdr:row>34</xdr:row>
      <xdr:rowOff>168034</xdr:rowOff>
    </xdr:to>
    <xdr:sp macro="" textlink="">
      <xdr:nvSpPr>
        <xdr:cNvPr id="134" name="楕円 133">
          <a:extLst>
            <a:ext uri="{FF2B5EF4-FFF2-40B4-BE49-F238E27FC236}">
              <a16:creationId xmlns:a16="http://schemas.microsoft.com/office/drawing/2014/main" id="{03FE58DF-9D96-4C2D-B27A-F30CFCB8D065}"/>
            </a:ext>
          </a:extLst>
        </xdr:cNvPr>
        <xdr:cNvSpPr/>
      </xdr:nvSpPr>
      <xdr:spPr>
        <a:xfrm>
          <a:off x="7810500" y="589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101727</xdr:rowOff>
    </xdr:from>
    <xdr:to>
      <xdr:col>45</xdr:col>
      <xdr:colOff>177800</xdr:colOff>
      <xdr:row>34</xdr:row>
      <xdr:rowOff>117234</xdr:rowOff>
    </xdr:to>
    <xdr:cxnSp macro="">
      <xdr:nvCxnSpPr>
        <xdr:cNvPr id="135" name="直線コネクタ 134">
          <a:extLst>
            <a:ext uri="{FF2B5EF4-FFF2-40B4-BE49-F238E27FC236}">
              <a16:creationId xmlns:a16="http://schemas.microsoft.com/office/drawing/2014/main" id="{1EE60744-BFC5-406A-A150-707F143B08CF}"/>
            </a:ext>
          </a:extLst>
        </xdr:cNvPr>
        <xdr:cNvCxnSpPr/>
      </xdr:nvCxnSpPr>
      <xdr:spPr>
        <a:xfrm flipV="1">
          <a:off x="7861300" y="5931027"/>
          <a:ext cx="8890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87922</xdr:rowOff>
    </xdr:from>
    <xdr:to>
      <xdr:col>36</xdr:col>
      <xdr:colOff>165100</xdr:colOff>
      <xdr:row>35</xdr:row>
      <xdr:rowOff>18072</xdr:rowOff>
    </xdr:to>
    <xdr:sp macro="" textlink="">
      <xdr:nvSpPr>
        <xdr:cNvPr id="136" name="楕円 135">
          <a:extLst>
            <a:ext uri="{FF2B5EF4-FFF2-40B4-BE49-F238E27FC236}">
              <a16:creationId xmlns:a16="http://schemas.microsoft.com/office/drawing/2014/main" id="{BF80360E-424B-46A2-8E4A-C267CECDED89}"/>
            </a:ext>
          </a:extLst>
        </xdr:cNvPr>
        <xdr:cNvSpPr/>
      </xdr:nvSpPr>
      <xdr:spPr>
        <a:xfrm>
          <a:off x="6921500" y="591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117234</xdr:rowOff>
    </xdr:from>
    <xdr:to>
      <xdr:col>41</xdr:col>
      <xdr:colOff>50800</xdr:colOff>
      <xdr:row>34</xdr:row>
      <xdr:rowOff>138722</xdr:rowOff>
    </xdr:to>
    <xdr:cxnSp macro="">
      <xdr:nvCxnSpPr>
        <xdr:cNvPr id="137" name="直線コネクタ 136">
          <a:extLst>
            <a:ext uri="{FF2B5EF4-FFF2-40B4-BE49-F238E27FC236}">
              <a16:creationId xmlns:a16="http://schemas.microsoft.com/office/drawing/2014/main" id="{B41836E5-D6CA-4BF4-8253-D59C817A39C2}"/>
            </a:ext>
          </a:extLst>
        </xdr:cNvPr>
        <xdr:cNvCxnSpPr/>
      </xdr:nvCxnSpPr>
      <xdr:spPr>
        <a:xfrm flipV="1">
          <a:off x="6972300" y="5946534"/>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34BEFD3E-23C7-40C0-BC53-29882ECD133A}"/>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64F41AEE-AE01-487F-A276-242452819308}"/>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5A215C2F-C198-44FE-B6A8-8543FEFA4EB1}"/>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38841</xdr:rowOff>
    </xdr:from>
    <xdr:ext cx="534377" cy="259045"/>
    <xdr:sp macro="" textlink="">
      <xdr:nvSpPr>
        <xdr:cNvPr id="141" name="n_4aveValue【道路】&#10;一人当たり延長">
          <a:extLst>
            <a:ext uri="{FF2B5EF4-FFF2-40B4-BE49-F238E27FC236}">
              <a16:creationId xmlns:a16="http://schemas.microsoft.com/office/drawing/2014/main" id="{9D129A3F-7FDE-4FCB-9982-FE1C583C65F9}"/>
            </a:ext>
          </a:extLst>
        </xdr:cNvPr>
        <xdr:cNvSpPr txBox="1"/>
      </xdr:nvSpPr>
      <xdr:spPr>
        <a:xfrm>
          <a:off x="6705111" y="655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152976</xdr:rowOff>
    </xdr:from>
    <xdr:ext cx="534377" cy="259045"/>
    <xdr:sp macro="" textlink="">
      <xdr:nvSpPr>
        <xdr:cNvPr id="142" name="n_1mainValue【道路】&#10;一人当たり延長">
          <a:extLst>
            <a:ext uri="{FF2B5EF4-FFF2-40B4-BE49-F238E27FC236}">
              <a16:creationId xmlns:a16="http://schemas.microsoft.com/office/drawing/2014/main" id="{4A7425D0-CF03-4F51-9D77-5CD90D1A6BF8}"/>
            </a:ext>
          </a:extLst>
        </xdr:cNvPr>
        <xdr:cNvSpPr txBox="1"/>
      </xdr:nvSpPr>
      <xdr:spPr>
        <a:xfrm>
          <a:off x="9359411" y="563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169054</xdr:rowOff>
    </xdr:from>
    <xdr:ext cx="534377" cy="259045"/>
    <xdr:sp macro="" textlink="">
      <xdr:nvSpPr>
        <xdr:cNvPr id="143" name="n_2mainValue【道路】&#10;一人当たり延長">
          <a:extLst>
            <a:ext uri="{FF2B5EF4-FFF2-40B4-BE49-F238E27FC236}">
              <a16:creationId xmlns:a16="http://schemas.microsoft.com/office/drawing/2014/main" id="{91771E65-1EE9-4A8F-BA31-EB621C57B69D}"/>
            </a:ext>
          </a:extLst>
        </xdr:cNvPr>
        <xdr:cNvSpPr txBox="1"/>
      </xdr:nvSpPr>
      <xdr:spPr>
        <a:xfrm>
          <a:off x="8483111" y="565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13111</xdr:rowOff>
    </xdr:from>
    <xdr:ext cx="534377" cy="259045"/>
    <xdr:sp macro="" textlink="">
      <xdr:nvSpPr>
        <xdr:cNvPr id="144" name="n_3mainValue【道路】&#10;一人当たり延長">
          <a:extLst>
            <a:ext uri="{FF2B5EF4-FFF2-40B4-BE49-F238E27FC236}">
              <a16:creationId xmlns:a16="http://schemas.microsoft.com/office/drawing/2014/main" id="{642A67E9-6356-4827-9AAF-9E2C3A008A86}"/>
            </a:ext>
          </a:extLst>
        </xdr:cNvPr>
        <xdr:cNvSpPr txBox="1"/>
      </xdr:nvSpPr>
      <xdr:spPr>
        <a:xfrm>
          <a:off x="7594111" y="567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34599</xdr:rowOff>
    </xdr:from>
    <xdr:ext cx="534377" cy="259045"/>
    <xdr:sp macro="" textlink="">
      <xdr:nvSpPr>
        <xdr:cNvPr id="145" name="n_4mainValue【道路】&#10;一人当たり延長">
          <a:extLst>
            <a:ext uri="{FF2B5EF4-FFF2-40B4-BE49-F238E27FC236}">
              <a16:creationId xmlns:a16="http://schemas.microsoft.com/office/drawing/2014/main" id="{EEA354B4-C945-4979-AE53-819F2CD14509}"/>
            </a:ext>
          </a:extLst>
        </xdr:cNvPr>
        <xdr:cNvSpPr txBox="1"/>
      </xdr:nvSpPr>
      <xdr:spPr>
        <a:xfrm>
          <a:off x="6705111" y="56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9C4C4E3C-688F-45B6-B24C-262ED64261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B28E3E34-21A9-4A95-923A-7BE7AB47074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FA39EFD-2F75-4696-8F52-BFF0FD3CEE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2D59113-FED1-4CA4-9328-BE7D7320261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A0E1DA8-FCB3-4BDD-81AA-B3B55F1CB2C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157A05D-FC2F-4EE8-A963-87497629E01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814303C-5370-4D66-AEDC-FC28CECF0B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F609178-BBED-422E-B449-D36EDE5034F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6D0E6B6-C008-4CB1-BC7D-9C1CE613BA2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497179E-2347-42AA-AC5C-34318A8A6A3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D3EDB3B-1649-4355-9862-578DE0AEC2B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129B201-C078-4191-B244-0E62557B070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04B42FF-05F0-4EC0-AF85-8F336BB798D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2603267-24A4-4749-B6D0-AC7F9640AF5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66B5AC6-683B-4944-8497-5F0DABC7091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6E2C4A3-67CA-478E-AE0E-E6B9DFDD0BD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BE850D2-029D-4324-90F9-041DC11B02C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39575F7-16E9-4985-AF51-6F630ACB265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FE400B9-9F18-4169-AE95-5994F451712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BB51DDC-67F6-425B-8DCC-2F806DC35A0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A4CE0A7-2D1F-4A80-8368-528BBE95770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28B47D36-88C6-4333-B165-DC8BFD66C9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9C4935F-CD21-4A84-BFBD-82FD8894486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4F1EDA3-6C28-4483-A163-9EAE11BDF9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9CEC41D-1AE9-4D7C-876B-99F336CC38C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7EA2A9CA-3324-46C4-A116-63E0FDA51679}"/>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9D60B00-49CC-4B6D-B89F-EBE6D8C4840C}"/>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5CFCF5EA-4A71-4C3D-86C4-8E0A53A1AE3E}"/>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F09881B-EEAF-454E-B7E8-8BA32432DFBA}"/>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BE4D55B9-F889-45CC-94D4-C0BA24D696CE}"/>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6FCE58A-C288-44BC-9C18-B3AD5C6187B3}"/>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24001E5B-1858-48BC-B61E-1FD2E83EAB07}"/>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7F9648A7-5294-4AA2-B4C2-33B2E5AD25F7}"/>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B99A9CB8-D556-4DA7-9000-0A12E1F5D049}"/>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D3FD9D20-000C-4055-BD4E-DAA105BAEDBF}"/>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D8CD21CB-118E-49C2-AB2C-4B93271E9E8F}"/>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FF7DD7F-9319-4585-BE37-02D72383B5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51EB61C-E2EF-4FB7-9098-6B47AB4581A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A32B18-2142-4FC3-9F65-2A4CF7AE451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26E4564-B9F2-47C8-A7EB-A6F905160C6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7B30EC1-4EEA-4E27-870B-73A13DD164D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829787ED-189E-4482-9612-D7BA1963C718}"/>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77072AB-E3E5-4339-8812-034F2B892ED7}"/>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35741</xdr:rowOff>
    </xdr:from>
    <xdr:to>
      <xdr:col>20</xdr:col>
      <xdr:colOff>38100</xdr:colOff>
      <xdr:row>61</xdr:row>
      <xdr:rowOff>137341</xdr:rowOff>
    </xdr:to>
    <xdr:sp macro="" textlink="">
      <xdr:nvSpPr>
        <xdr:cNvPr id="189" name="楕円 188">
          <a:extLst>
            <a:ext uri="{FF2B5EF4-FFF2-40B4-BE49-F238E27FC236}">
              <a16:creationId xmlns:a16="http://schemas.microsoft.com/office/drawing/2014/main" id="{C3EB78E3-650F-4843-8966-4288E7F66B01}"/>
            </a:ext>
          </a:extLst>
        </xdr:cNvPr>
        <xdr:cNvSpPr/>
      </xdr:nvSpPr>
      <xdr:spPr>
        <a:xfrm>
          <a:off x="3746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86541</xdr:rowOff>
    </xdr:from>
    <xdr:to>
      <xdr:col>24</xdr:col>
      <xdr:colOff>63500</xdr:colOff>
      <xdr:row>61</xdr:row>
      <xdr:rowOff>97972</xdr:rowOff>
    </xdr:to>
    <xdr:cxnSp macro="">
      <xdr:nvCxnSpPr>
        <xdr:cNvPr id="190" name="直線コネクタ 189">
          <a:extLst>
            <a:ext uri="{FF2B5EF4-FFF2-40B4-BE49-F238E27FC236}">
              <a16:creationId xmlns:a16="http://schemas.microsoft.com/office/drawing/2014/main" id="{05C92480-A2DD-4251-848E-06A404A0DF51}"/>
            </a:ext>
          </a:extLst>
        </xdr:cNvPr>
        <xdr:cNvCxnSpPr/>
      </xdr:nvCxnSpPr>
      <xdr:spPr>
        <a:xfrm>
          <a:off x="3797300" y="10544991"/>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141877</xdr:rowOff>
    </xdr:from>
    <xdr:to>
      <xdr:col>15</xdr:col>
      <xdr:colOff>101600</xdr:colOff>
      <xdr:row>61</xdr:row>
      <xdr:rowOff>72027</xdr:rowOff>
    </xdr:to>
    <xdr:sp macro="" textlink="">
      <xdr:nvSpPr>
        <xdr:cNvPr id="191" name="楕円 190">
          <a:extLst>
            <a:ext uri="{FF2B5EF4-FFF2-40B4-BE49-F238E27FC236}">
              <a16:creationId xmlns:a16="http://schemas.microsoft.com/office/drawing/2014/main" id="{DAA0931A-1CCE-45F0-BE6D-D7B6DA93D74D}"/>
            </a:ext>
          </a:extLst>
        </xdr:cNvPr>
        <xdr:cNvSpPr/>
      </xdr:nvSpPr>
      <xdr:spPr>
        <a:xfrm>
          <a:off x="2857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21227</xdr:rowOff>
    </xdr:from>
    <xdr:to>
      <xdr:col>19</xdr:col>
      <xdr:colOff>177800</xdr:colOff>
      <xdr:row>61</xdr:row>
      <xdr:rowOff>86541</xdr:rowOff>
    </xdr:to>
    <xdr:cxnSp macro="">
      <xdr:nvCxnSpPr>
        <xdr:cNvPr id="192" name="直線コネクタ 191">
          <a:extLst>
            <a:ext uri="{FF2B5EF4-FFF2-40B4-BE49-F238E27FC236}">
              <a16:creationId xmlns:a16="http://schemas.microsoft.com/office/drawing/2014/main" id="{E460EB64-01DE-4543-B7F2-31F5215878F5}"/>
            </a:ext>
          </a:extLst>
        </xdr:cNvPr>
        <xdr:cNvCxnSpPr/>
      </xdr:nvCxnSpPr>
      <xdr:spPr>
        <a:xfrm>
          <a:off x="2908300" y="1047967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122283</xdr:rowOff>
    </xdr:from>
    <xdr:to>
      <xdr:col>10</xdr:col>
      <xdr:colOff>165100</xdr:colOff>
      <xdr:row>61</xdr:row>
      <xdr:rowOff>52433</xdr:rowOff>
    </xdr:to>
    <xdr:sp macro="" textlink="">
      <xdr:nvSpPr>
        <xdr:cNvPr id="193" name="楕円 192">
          <a:extLst>
            <a:ext uri="{FF2B5EF4-FFF2-40B4-BE49-F238E27FC236}">
              <a16:creationId xmlns:a16="http://schemas.microsoft.com/office/drawing/2014/main" id="{25583DBB-2912-4FFE-897B-596073C521CD}"/>
            </a:ext>
          </a:extLst>
        </xdr:cNvPr>
        <xdr:cNvSpPr/>
      </xdr:nvSpPr>
      <xdr:spPr>
        <a:xfrm>
          <a:off x="1968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1633</xdr:rowOff>
    </xdr:from>
    <xdr:to>
      <xdr:col>15</xdr:col>
      <xdr:colOff>50800</xdr:colOff>
      <xdr:row>61</xdr:row>
      <xdr:rowOff>21227</xdr:rowOff>
    </xdr:to>
    <xdr:cxnSp macro="">
      <xdr:nvCxnSpPr>
        <xdr:cNvPr id="194" name="直線コネクタ 193">
          <a:extLst>
            <a:ext uri="{FF2B5EF4-FFF2-40B4-BE49-F238E27FC236}">
              <a16:creationId xmlns:a16="http://schemas.microsoft.com/office/drawing/2014/main" id="{228C92D5-4904-43FD-B9EE-16679F8D3CB8}"/>
            </a:ext>
          </a:extLst>
        </xdr:cNvPr>
        <xdr:cNvCxnSpPr/>
      </xdr:nvCxnSpPr>
      <xdr:spPr>
        <a:xfrm>
          <a:off x="2019300" y="1046008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5" name="楕円 194">
          <a:extLst>
            <a:ext uri="{FF2B5EF4-FFF2-40B4-BE49-F238E27FC236}">
              <a16:creationId xmlns:a16="http://schemas.microsoft.com/office/drawing/2014/main" id="{C082210E-8320-4CBA-B87A-9659A979AA97}"/>
            </a:ext>
          </a:extLst>
        </xdr:cNvPr>
        <xdr:cNvSpPr/>
      </xdr:nvSpPr>
      <xdr:spPr>
        <a:xfrm>
          <a:off x="1079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61</xdr:row>
      <xdr:rowOff>1633</xdr:rowOff>
    </xdr:to>
    <xdr:cxnSp macro="">
      <xdr:nvCxnSpPr>
        <xdr:cNvPr id="196" name="直線コネクタ 195">
          <a:extLst>
            <a:ext uri="{FF2B5EF4-FFF2-40B4-BE49-F238E27FC236}">
              <a16:creationId xmlns:a16="http://schemas.microsoft.com/office/drawing/2014/main" id="{B219C76B-447F-418A-B9B0-23D72AF27B1B}"/>
            </a:ext>
          </a:extLst>
        </xdr:cNvPr>
        <xdr:cNvCxnSpPr/>
      </xdr:nvCxnSpPr>
      <xdr:spPr>
        <a:xfrm>
          <a:off x="1130300" y="10445387"/>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94478B64-3EA3-4F3D-95C2-5B4495517E72}"/>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6A02C8D-7F8C-49AE-895A-6E9A829CBA26}"/>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FBFBB869-F802-4C3D-B6F9-A56864FCE927}"/>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A8E7095-E91F-4394-8ECC-079705036E8B}"/>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128468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F4A4901F-667A-4049-AFE2-73D2F1294E76}"/>
            </a:ext>
          </a:extLst>
        </xdr:cNvPr>
        <xdr:cNvSpPr txBox="1"/>
      </xdr:nvSpPr>
      <xdr:spPr>
        <a:xfrm>
          <a:off x="35820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63154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1ABFDF5-38F2-4F91-86D1-F032C5D762FA}"/>
            </a:ext>
          </a:extLst>
        </xdr:cNvPr>
        <xdr:cNvSpPr txBox="1"/>
      </xdr:nvSpPr>
      <xdr:spPr>
        <a:xfrm>
          <a:off x="2705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43560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25AC332-1E0E-4917-9AFF-42803AA20835}"/>
            </a:ext>
          </a:extLst>
        </xdr:cNvPr>
        <xdr:cNvSpPr txBox="1"/>
      </xdr:nvSpPr>
      <xdr:spPr>
        <a:xfrm>
          <a:off x="1816744" y="1050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54264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97B36CC-5B6C-4635-A732-2B019C4A45E1}"/>
            </a:ext>
          </a:extLst>
        </xdr:cNvPr>
        <xdr:cNvSpPr txBox="1"/>
      </xdr:nvSpPr>
      <xdr:spPr>
        <a:xfrm>
          <a:off x="927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FB7278A-3442-458E-8160-FAFEFE5626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EF7B29F-B763-4BB4-86BE-050986FC299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63AB01C9-E315-4F27-88E2-7A55A43DE69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97BA16E-D0C7-478B-BAD7-D46A9974F6E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D1722F2-A7B4-4A5D-A5BB-5423CB170A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8E6C2DA-DD53-40FD-85B1-FE7C172EFDC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BB8CA02-557F-43A5-ABDF-A2EEA1D4AEB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1C280EB-B77D-4202-98E5-E0ACD93379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C98DBB4-1951-40D5-B372-BA57DC8B444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B711510-2402-44E1-B13E-1D5DB4E5BDD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AE9E1B1-8D54-4E03-8596-48D38562F42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26FE344-6AC6-4459-9122-BC29530B7B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0C06872-ED53-42CC-BFF1-DC126BA3FC1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F054E4B-2D73-4191-B265-D5DB5F6F484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D1214E3-4029-454D-A726-EB1D01CF58C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25D117C6-5713-4F2D-9807-5CA2FFF3596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FD6C40B-7720-494B-A69E-CF7E3DEE7CE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6849706-4C06-4340-B17A-004CB3E6E16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1E03DB6-2C97-47EC-B5E6-56A6B7E2CA4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F23DC14-474F-48EC-84E0-51010572002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543CFF6-BF07-47F2-B292-DC879177596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7B0CAA9-3F9A-4A32-A48C-A9C0E99913F1}"/>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A188483-9576-47B9-A4B8-FBECA168A5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361F3010-76A0-4AD0-A073-D57DCD9CFC02}"/>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C68C94D-09E4-4B1D-A884-B69A60218789}"/>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34E7B789-D667-4F17-A75F-95CBD797D38B}"/>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B82B2324-FE50-4AF4-AA71-71CDD965D954}"/>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BC929D46-EA10-47C7-A18A-623D9AC8CF96}"/>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20ED0A3A-9BE6-4E6A-A03C-2AC276BAA41E}"/>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1A26A009-06A2-47E1-8CF5-7204663AE6C9}"/>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26A65550-3699-47C1-893F-F16230298769}"/>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50BDD5DA-0D18-4BB9-8304-6F7B4124B20B}"/>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A2606B5C-C0E4-470E-B3CE-FE75D14D0813}"/>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0A0D5441-9E94-42F0-9BA5-0FFDCB01DF47}"/>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A05E3D8-2917-4D33-82B0-3C54346508B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4335E2A-A355-4061-B811-A5D756E7FD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0CD2684-7BB0-4CA9-8D5B-C72488176E3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927E342-5D92-486F-A84A-CBBD05452B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50DFE8-2889-4239-8276-57F14B5D398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2616</xdr:rowOff>
    </xdr:from>
    <xdr:to>
      <xdr:col>55</xdr:col>
      <xdr:colOff>50800</xdr:colOff>
      <xdr:row>61</xdr:row>
      <xdr:rowOff>104216</xdr:rowOff>
    </xdr:to>
    <xdr:sp macro="" textlink="">
      <xdr:nvSpPr>
        <xdr:cNvPr id="244" name="楕円 243">
          <a:extLst>
            <a:ext uri="{FF2B5EF4-FFF2-40B4-BE49-F238E27FC236}">
              <a16:creationId xmlns:a16="http://schemas.microsoft.com/office/drawing/2014/main" id="{DFB1BBBD-D6DB-4637-8881-B6E455A05E58}"/>
            </a:ext>
          </a:extLst>
        </xdr:cNvPr>
        <xdr:cNvSpPr/>
      </xdr:nvSpPr>
      <xdr:spPr>
        <a:xfrm>
          <a:off x="10426700" y="1046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25493</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99BC49F9-C250-4641-8193-5AC3571CF19E}"/>
            </a:ext>
          </a:extLst>
        </xdr:cNvPr>
        <xdr:cNvSpPr txBox="1"/>
      </xdr:nvSpPr>
      <xdr:spPr>
        <a:xfrm>
          <a:off x="10515600" y="1031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15411</xdr:rowOff>
    </xdr:from>
    <xdr:to>
      <xdr:col>50</xdr:col>
      <xdr:colOff>165100</xdr:colOff>
      <xdr:row>61</xdr:row>
      <xdr:rowOff>117011</xdr:rowOff>
    </xdr:to>
    <xdr:sp macro="" textlink="">
      <xdr:nvSpPr>
        <xdr:cNvPr id="246" name="楕円 245">
          <a:extLst>
            <a:ext uri="{FF2B5EF4-FFF2-40B4-BE49-F238E27FC236}">
              <a16:creationId xmlns:a16="http://schemas.microsoft.com/office/drawing/2014/main" id="{C4A4737A-29DE-4E75-83ED-46F3F53C8102}"/>
            </a:ext>
          </a:extLst>
        </xdr:cNvPr>
        <xdr:cNvSpPr/>
      </xdr:nvSpPr>
      <xdr:spPr>
        <a:xfrm>
          <a:off x="9588500" y="104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53416</xdr:rowOff>
    </xdr:from>
    <xdr:to>
      <xdr:col>55</xdr:col>
      <xdr:colOff>0</xdr:colOff>
      <xdr:row>61</xdr:row>
      <xdr:rowOff>66211</xdr:rowOff>
    </xdr:to>
    <xdr:cxnSp macro="">
      <xdr:nvCxnSpPr>
        <xdr:cNvPr id="247" name="直線コネクタ 246">
          <a:extLst>
            <a:ext uri="{FF2B5EF4-FFF2-40B4-BE49-F238E27FC236}">
              <a16:creationId xmlns:a16="http://schemas.microsoft.com/office/drawing/2014/main" id="{25239593-1839-4AA7-B355-4B619C7532A8}"/>
            </a:ext>
          </a:extLst>
        </xdr:cNvPr>
        <xdr:cNvCxnSpPr/>
      </xdr:nvCxnSpPr>
      <xdr:spPr>
        <a:xfrm flipV="1">
          <a:off x="9639300" y="10511866"/>
          <a:ext cx="838200" cy="1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77512</xdr:rowOff>
    </xdr:from>
    <xdr:to>
      <xdr:col>46</xdr:col>
      <xdr:colOff>38100</xdr:colOff>
      <xdr:row>62</xdr:row>
      <xdr:rowOff>7662</xdr:rowOff>
    </xdr:to>
    <xdr:sp macro="" textlink="">
      <xdr:nvSpPr>
        <xdr:cNvPr id="248" name="楕円 247">
          <a:extLst>
            <a:ext uri="{FF2B5EF4-FFF2-40B4-BE49-F238E27FC236}">
              <a16:creationId xmlns:a16="http://schemas.microsoft.com/office/drawing/2014/main" id="{2C855B3C-8714-4C89-B04F-A7958A4921B3}"/>
            </a:ext>
          </a:extLst>
        </xdr:cNvPr>
        <xdr:cNvSpPr/>
      </xdr:nvSpPr>
      <xdr:spPr>
        <a:xfrm>
          <a:off x="8699500" y="1053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66211</xdr:rowOff>
    </xdr:from>
    <xdr:to>
      <xdr:col>50</xdr:col>
      <xdr:colOff>114300</xdr:colOff>
      <xdr:row>61</xdr:row>
      <xdr:rowOff>128312</xdr:rowOff>
    </xdr:to>
    <xdr:cxnSp macro="">
      <xdr:nvCxnSpPr>
        <xdr:cNvPr id="249" name="直線コネクタ 248">
          <a:extLst>
            <a:ext uri="{FF2B5EF4-FFF2-40B4-BE49-F238E27FC236}">
              <a16:creationId xmlns:a16="http://schemas.microsoft.com/office/drawing/2014/main" id="{BCB5FAAE-29A8-48CE-BA16-50EF8CCAB41F}"/>
            </a:ext>
          </a:extLst>
        </xdr:cNvPr>
        <xdr:cNvCxnSpPr/>
      </xdr:nvCxnSpPr>
      <xdr:spPr>
        <a:xfrm flipV="1">
          <a:off x="8750300" y="10524661"/>
          <a:ext cx="889000" cy="6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84313</xdr:rowOff>
    </xdr:from>
    <xdr:to>
      <xdr:col>41</xdr:col>
      <xdr:colOff>101600</xdr:colOff>
      <xdr:row>62</xdr:row>
      <xdr:rowOff>14463</xdr:rowOff>
    </xdr:to>
    <xdr:sp macro="" textlink="">
      <xdr:nvSpPr>
        <xdr:cNvPr id="250" name="楕円 249">
          <a:extLst>
            <a:ext uri="{FF2B5EF4-FFF2-40B4-BE49-F238E27FC236}">
              <a16:creationId xmlns:a16="http://schemas.microsoft.com/office/drawing/2014/main" id="{385E3969-FE2B-471B-9A61-32E67FBBAEEF}"/>
            </a:ext>
          </a:extLst>
        </xdr:cNvPr>
        <xdr:cNvSpPr/>
      </xdr:nvSpPr>
      <xdr:spPr>
        <a:xfrm>
          <a:off x="7810500" y="1054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128312</xdr:rowOff>
    </xdr:from>
    <xdr:to>
      <xdr:col>45</xdr:col>
      <xdr:colOff>177800</xdr:colOff>
      <xdr:row>61</xdr:row>
      <xdr:rowOff>135113</xdr:rowOff>
    </xdr:to>
    <xdr:cxnSp macro="">
      <xdr:nvCxnSpPr>
        <xdr:cNvPr id="251" name="直線コネクタ 250">
          <a:extLst>
            <a:ext uri="{FF2B5EF4-FFF2-40B4-BE49-F238E27FC236}">
              <a16:creationId xmlns:a16="http://schemas.microsoft.com/office/drawing/2014/main" id="{0E550A23-30E8-4735-951E-85FAF68FE62D}"/>
            </a:ext>
          </a:extLst>
        </xdr:cNvPr>
        <xdr:cNvCxnSpPr/>
      </xdr:nvCxnSpPr>
      <xdr:spPr>
        <a:xfrm flipV="1">
          <a:off x="7861300" y="10586762"/>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94806</xdr:rowOff>
    </xdr:from>
    <xdr:to>
      <xdr:col>36</xdr:col>
      <xdr:colOff>165100</xdr:colOff>
      <xdr:row>62</xdr:row>
      <xdr:rowOff>24956</xdr:rowOff>
    </xdr:to>
    <xdr:sp macro="" textlink="">
      <xdr:nvSpPr>
        <xdr:cNvPr id="252" name="楕円 251">
          <a:extLst>
            <a:ext uri="{FF2B5EF4-FFF2-40B4-BE49-F238E27FC236}">
              <a16:creationId xmlns:a16="http://schemas.microsoft.com/office/drawing/2014/main" id="{439CD036-5298-4F03-B769-AB8BB4D20A10}"/>
            </a:ext>
          </a:extLst>
        </xdr:cNvPr>
        <xdr:cNvSpPr/>
      </xdr:nvSpPr>
      <xdr:spPr>
        <a:xfrm>
          <a:off x="6921500" y="10553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135113</xdr:rowOff>
    </xdr:from>
    <xdr:to>
      <xdr:col>41</xdr:col>
      <xdr:colOff>50800</xdr:colOff>
      <xdr:row>61</xdr:row>
      <xdr:rowOff>145606</xdr:rowOff>
    </xdr:to>
    <xdr:cxnSp macro="">
      <xdr:nvCxnSpPr>
        <xdr:cNvPr id="253" name="直線コネクタ 252">
          <a:extLst>
            <a:ext uri="{FF2B5EF4-FFF2-40B4-BE49-F238E27FC236}">
              <a16:creationId xmlns:a16="http://schemas.microsoft.com/office/drawing/2014/main" id="{DA44124F-066C-4293-AE1D-A47765DCE7C4}"/>
            </a:ext>
          </a:extLst>
        </xdr:cNvPr>
        <xdr:cNvCxnSpPr/>
      </xdr:nvCxnSpPr>
      <xdr:spPr>
        <a:xfrm flipV="1">
          <a:off x="6972300" y="10593563"/>
          <a:ext cx="889000" cy="1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7CBC1A03-21CA-4902-8455-7EE05F5B6297}"/>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55920C8B-C48F-4557-9214-8C896D5E8044}"/>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03EC7BB-7770-4806-82EA-EF682B3773CC}"/>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2A0654B4-EE0E-4162-B8D8-39F301DE8C10}"/>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133538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595B4B15-18C3-4576-822C-46DB85428661}"/>
            </a:ext>
          </a:extLst>
        </xdr:cNvPr>
        <xdr:cNvSpPr txBox="1"/>
      </xdr:nvSpPr>
      <xdr:spPr>
        <a:xfrm>
          <a:off x="9327095" y="1024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24189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FEE77CD-6F29-483E-97BB-D468CE1B66B3}"/>
            </a:ext>
          </a:extLst>
        </xdr:cNvPr>
        <xdr:cNvSpPr txBox="1"/>
      </xdr:nvSpPr>
      <xdr:spPr>
        <a:xfrm>
          <a:off x="8450795" y="1031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30990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FFE5322-004D-4DC8-8B44-4A3F3C92E3A6}"/>
            </a:ext>
          </a:extLst>
        </xdr:cNvPr>
        <xdr:cNvSpPr txBox="1"/>
      </xdr:nvSpPr>
      <xdr:spPr>
        <a:xfrm>
          <a:off x="7561795" y="10317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41483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3619BF37-50D6-4FA4-BBBA-E564C9B20A6E}"/>
            </a:ext>
          </a:extLst>
        </xdr:cNvPr>
        <xdr:cNvSpPr txBox="1"/>
      </xdr:nvSpPr>
      <xdr:spPr>
        <a:xfrm>
          <a:off x="6672795" y="10328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32D7B90-5C8A-400C-97D1-956E0E3AF2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E657BE1-2881-45AE-9D46-8FDAB15DDF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A86FF9B-F172-4308-BB78-BCEEB283CA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C9190AF-4984-4748-AA0A-FF7A9E29E07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8285860-C961-4233-A955-30565807276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C6D8E4F-28FA-455C-A5E7-A18A0647BBD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74DD10A3-FB95-4228-BCF0-134166A24F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EA6A3C7-F689-460B-BDBC-8D8E3A55E29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8D417E3-3188-4353-B5FD-316F3C0B38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FD70469F-80A5-4E6E-AD79-2C1E963BB33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A672C04-785D-4589-B914-26E8CD1D374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AD17423-D796-4F86-854E-A56A1EC0443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309237C1-AB6E-41B7-AA5A-FCAAC6104CF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351F00D-3FB0-4CEC-BFEA-A3E118706A0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488BF0E6-69CD-4E9D-BC86-DF4A2254687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D05C0C23-59A2-48E8-94E8-48008CA9A64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BF6AF91-9DC7-425F-8E92-87D72A0718E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92288D6-AEA0-46A3-B6E9-3E7578192DE7}"/>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440EC116-E4DD-469A-A3DC-9413174A181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4A3A140C-F95A-49FA-B8D2-C0D29F3F5F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793863EB-42C0-40F1-8CD0-49093F9A68C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EECB5BD7-95C7-4A45-A0AD-950DA36978A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74C3D8C-6D39-44B8-9599-7B229F8E062E}"/>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F7C96C2-9A96-4586-9E21-7E212999CF2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9D623CAD-FEB2-4BD2-8713-8DA0992F7433}"/>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6622B368-15E7-4098-BC44-4B06AAB669A4}"/>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3631288C-1F25-4822-9199-EC4683C703A4}"/>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48E3498-8AE6-4368-BCAF-663FA01DCCE6}"/>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E8BC7719-B99D-4693-A1E1-B8F9D8178D1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F9B6A04A-E02B-4ED3-877E-C9B055B64BF5}"/>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1250103-FC4B-42D9-94C0-0A6F14C92F64}"/>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21E45D20-3980-46D8-8369-5243FFB5F3D8}"/>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2B117F93-4951-4102-8B4E-45EF1E0ADD5B}"/>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C0AB50E-AF87-47F2-BC33-0DC649A79E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718724E-537A-4D9D-900D-86442C923A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2247C73-F14C-49CE-9F2A-15108C591E5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6B86989-00A7-4275-BF6D-AB3CE3D8347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596843F-C5A6-41F4-A977-DC0A832FBD5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87885</xdr:rowOff>
    </xdr:from>
    <xdr:to>
      <xdr:col>24</xdr:col>
      <xdr:colOff>114300</xdr:colOff>
      <xdr:row>84</xdr:row>
      <xdr:rowOff>18035</xdr:rowOff>
    </xdr:to>
    <xdr:sp macro="" textlink="">
      <xdr:nvSpPr>
        <xdr:cNvPr id="300" name="楕円 299">
          <a:extLst>
            <a:ext uri="{FF2B5EF4-FFF2-40B4-BE49-F238E27FC236}">
              <a16:creationId xmlns:a16="http://schemas.microsoft.com/office/drawing/2014/main" id="{FC92B914-E4BD-4B5B-95BC-D97029CF761A}"/>
            </a:ext>
          </a:extLst>
        </xdr:cNvPr>
        <xdr:cNvSpPr/>
      </xdr:nvSpPr>
      <xdr:spPr>
        <a:xfrm>
          <a:off x="4584700" y="1431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66312</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BE6BCC07-10F7-4E94-91C6-F521C1F888BF}"/>
            </a:ext>
          </a:extLst>
        </xdr:cNvPr>
        <xdr:cNvSpPr txBox="1"/>
      </xdr:nvSpPr>
      <xdr:spPr>
        <a:xfrm>
          <a:off x="4673600" y="1429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60452</xdr:rowOff>
    </xdr:from>
    <xdr:to>
      <xdr:col>20</xdr:col>
      <xdr:colOff>38100</xdr:colOff>
      <xdr:row>83</xdr:row>
      <xdr:rowOff>162052</xdr:rowOff>
    </xdr:to>
    <xdr:sp macro="" textlink="">
      <xdr:nvSpPr>
        <xdr:cNvPr id="302" name="楕円 301">
          <a:extLst>
            <a:ext uri="{FF2B5EF4-FFF2-40B4-BE49-F238E27FC236}">
              <a16:creationId xmlns:a16="http://schemas.microsoft.com/office/drawing/2014/main" id="{31F80C54-EA33-4C81-B991-0BB91B8D3256}"/>
            </a:ext>
          </a:extLst>
        </xdr:cNvPr>
        <xdr:cNvSpPr/>
      </xdr:nvSpPr>
      <xdr:spPr>
        <a:xfrm>
          <a:off x="3746500" y="1429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111252</xdr:rowOff>
    </xdr:from>
    <xdr:to>
      <xdr:col>24</xdr:col>
      <xdr:colOff>63500</xdr:colOff>
      <xdr:row>83</xdr:row>
      <xdr:rowOff>138685</xdr:rowOff>
    </xdr:to>
    <xdr:cxnSp macro="">
      <xdr:nvCxnSpPr>
        <xdr:cNvPr id="303" name="直線コネクタ 302">
          <a:extLst>
            <a:ext uri="{FF2B5EF4-FFF2-40B4-BE49-F238E27FC236}">
              <a16:creationId xmlns:a16="http://schemas.microsoft.com/office/drawing/2014/main" id="{A6015DC1-4D69-4299-82D4-E8FA14D37E63}"/>
            </a:ext>
          </a:extLst>
        </xdr:cNvPr>
        <xdr:cNvCxnSpPr/>
      </xdr:nvCxnSpPr>
      <xdr:spPr>
        <a:xfrm>
          <a:off x="3797300" y="14341602"/>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37592</xdr:rowOff>
    </xdr:from>
    <xdr:to>
      <xdr:col>15</xdr:col>
      <xdr:colOff>101600</xdr:colOff>
      <xdr:row>83</xdr:row>
      <xdr:rowOff>139192</xdr:rowOff>
    </xdr:to>
    <xdr:sp macro="" textlink="">
      <xdr:nvSpPr>
        <xdr:cNvPr id="304" name="楕円 303">
          <a:extLst>
            <a:ext uri="{FF2B5EF4-FFF2-40B4-BE49-F238E27FC236}">
              <a16:creationId xmlns:a16="http://schemas.microsoft.com/office/drawing/2014/main" id="{70475AB7-CAAB-4278-9D1E-B31D8DDCAD9A}"/>
            </a:ext>
          </a:extLst>
        </xdr:cNvPr>
        <xdr:cNvSpPr/>
      </xdr:nvSpPr>
      <xdr:spPr>
        <a:xfrm>
          <a:off x="2857500" y="1426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88392</xdr:rowOff>
    </xdr:from>
    <xdr:to>
      <xdr:col>19</xdr:col>
      <xdr:colOff>177800</xdr:colOff>
      <xdr:row>83</xdr:row>
      <xdr:rowOff>111252</xdr:rowOff>
    </xdr:to>
    <xdr:cxnSp macro="">
      <xdr:nvCxnSpPr>
        <xdr:cNvPr id="305" name="直線コネクタ 304">
          <a:extLst>
            <a:ext uri="{FF2B5EF4-FFF2-40B4-BE49-F238E27FC236}">
              <a16:creationId xmlns:a16="http://schemas.microsoft.com/office/drawing/2014/main" id="{08058BC8-CB19-475D-B35B-24C9BEAE74C0}"/>
            </a:ext>
          </a:extLst>
        </xdr:cNvPr>
        <xdr:cNvCxnSpPr/>
      </xdr:nvCxnSpPr>
      <xdr:spPr>
        <a:xfrm>
          <a:off x="2908300" y="1431874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23876</xdr:rowOff>
    </xdr:from>
    <xdr:to>
      <xdr:col>10</xdr:col>
      <xdr:colOff>165100</xdr:colOff>
      <xdr:row>83</xdr:row>
      <xdr:rowOff>125476</xdr:rowOff>
    </xdr:to>
    <xdr:sp macro="" textlink="">
      <xdr:nvSpPr>
        <xdr:cNvPr id="306" name="楕円 305">
          <a:extLst>
            <a:ext uri="{FF2B5EF4-FFF2-40B4-BE49-F238E27FC236}">
              <a16:creationId xmlns:a16="http://schemas.microsoft.com/office/drawing/2014/main" id="{3E13DEB6-59B3-46C3-B461-CC2B07746DD3}"/>
            </a:ext>
          </a:extLst>
        </xdr:cNvPr>
        <xdr:cNvSpPr/>
      </xdr:nvSpPr>
      <xdr:spPr>
        <a:xfrm>
          <a:off x="1968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74676</xdr:rowOff>
    </xdr:from>
    <xdr:to>
      <xdr:col>15</xdr:col>
      <xdr:colOff>50800</xdr:colOff>
      <xdr:row>83</xdr:row>
      <xdr:rowOff>88392</xdr:rowOff>
    </xdr:to>
    <xdr:cxnSp macro="">
      <xdr:nvCxnSpPr>
        <xdr:cNvPr id="307" name="直線コネクタ 306">
          <a:extLst>
            <a:ext uri="{FF2B5EF4-FFF2-40B4-BE49-F238E27FC236}">
              <a16:creationId xmlns:a16="http://schemas.microsoft.com/office/drawing/2014/main" id="{15CF552C-DEA7-4D99-89ED-C3FFCF5939AE}"/>
            </a:ext>
          </a:extLst>
        </xdr:cNvPr>
        <xdr:cNvCxnSpPr/>
      </xdr:nvCxnSpPr>
      <xdr:spPr>
        <a:xfrm>
          <a:off x="2019300" y="143050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53594</xdr:rowOff>
    </xdr:from>
    <xdr:to>
      <xdr:col>6</xdr:col>
      <xdr:colOff>38100</xdr:colOff>
      <xdr:row>83</xdr:row>
      <xdr:rowOff>155194</xdr:rowOff>
    </xdr:to>
    <xdr:sp macro="" textlink="">
      <xdr:nvSpPr>
        <xdr:cNvPr id="308" name="楕円 307">
          <a:extLst>
            <a:ext uri="{FF2B5EF4-FFF2-40B4-BE49-F238E27FC236}">
              <a16:creationId xmlns:a16="http://schemas.microsoft.com/office/drawing/2014/main" id="{56DF8A94-6BC8-4D22-9F5E-D58639446798}"/>
            </a:ext>
          </a:extLst>
        </xdr:cNvPr>
        <xdr:cNvSpPr/>
      </xdr:nvSpPr>
      <xdr:spPr>
        <a:xfrm>
          <a:off x="1079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74676</xdr:rowOff>
    </xdr:from>
    <xdr:to>
      <xdr:col>10</xdr:col>
      <xdr:colOff>114300</xdr:colOff>
      <xdr:row>83</xdr:row>
      <xdr:rowOff>104394</xdr:rowOff>
    </xdr:to>
    <xdr:cxnSp macro="">
      <xdr:nvCxnSpPr>
        <xdr:cNvPr id="309" name="直線コネクタ 308">
          <a:extLst>
            <a:ext uri="{FF2B5EF4-FFF2-40B4-BE49-F238E27FC236}">
              <a16:creationId xmlns:a16="http://schemas.microsoft.com/office/drawing/2014/main" id="{05BE20DF-B5FA-43FA-B381-6302102E6EEC}"/>
            </a:ext>
          </a:extLst>
        </xdr:cNvPr>
        <xdr:cNvCxnSpPr/>
      </xdr:nvCxnSpPr>
      <xdr:spPr>
        <a:xfrm flipV="1">
          <a:off x="1130300" y="1430502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FC92B546-9917-47A2-9C0E-04F7948FD1B8}"/>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7C35DBBA-A198-4F86-A4D3-7ECB6EC3A7EC}"/>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C2698444-CAC8-4383-B124-0223532EC098}"/>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BA7B3454-53AE-4BD9-824B-761AB49DFE52}"/>
            </a:ext>
          </a:extLst>
        </xdr:cNvPr>
        <xdr:cNvSpPr txBox="1"/>
      </xdr:nvSpPr>
      <xdr:spPr>
        <a:xfrm>
          <a:off x="927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153179</xdr:rowOff>
    </xdr:from>
    <xdr:ext cx="405111" cy="259045"/>
    <xdr:sp macro="" textlink="">
      <xdr:nvSpPr>
        <xdr:cNvPr id="314" name="n_1mainValue【公営住宅】&#10;有形固定資産減価償却率">
          <a:extLst>
            <a:ext uri="{FF2B5EF4-FFF2-40B4-BE49-F238E27FC236}">
              <a16:creationId xmlns:a16="http://schemas.microsoft.com/office/drawing/2014/main" id="{5BACC5FA-FD0B-4915-BA0E-F3F7BD49DEC5}"/>
            </a:ext>
          </a:extLst>
        </xdr:cNvPr>
        <xdr:cNvSpPr txBox="1"/>
      </xdr:nvSpPr>
      <xdr:spPr>
        <a:xfrm>
          <a:off x="3582044" y="1438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130319</xdr:rowOff>
    </xdr:from>
    <xdr:ext cx="405111" cy="259045"/>
    <xdr:sp macro="" textlink="">
      <xdr:nvSpPr>
        <xdr:cNvPr id="315" name="n_2mainValue【公営住宅】&#10;有形固定資産減価償却率">
          <a:extLst>
            <a:ext uri="{FF2B5EF4-FFF2-40B4-BE49-F238E27FC236}">
              <a16:creationId xmlns:a16="http://schemas.microsoft.com/office/drawing/2014/main" id="{15743878-BADB-4397-A33A-4C69725A833D}"/>
            </a:ext>
          </a:extLst>
        </xdr:cNvPr>
        <xdr:cNvSpPr txBox="1"/>
      </xdr:nvSpPr>
      <xdr:spPr>
        <a:xfrm>
          <a:off x="2705744" y="143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116603</xdr:rowOff>
    </xdr:from>
    <xdr:ext cx="405111" cy="259045"/>
    <xdr:sp macro="" textlink="">
      <xdr:nvSpPr>
        <xdr:cNvPr id="316" name="n_3mainValue【公営住宅】&#10;有形固定資産減価償却率">
          <a:extLst>
            <a:ext uri="{FF2B5EF4-FFF2-40B4-BE49-F238E27FC236}">
              <a16:creationId xmlns:a16="http://schemas.microsoft.com/office/drawing/2014/main" id="{821F0D1B-CF3D-465E-A78F-18DEB0F8B573}"/>
            </a:ext>
          </a:extLst>
        </xdr:cNvPr>
        <xdr:cNvSpPr txBox="1"/>
      </xdr:nvSpPr>
      <xdr:spPr>
        <a:xfrm>
          <a:off x="1816744" y="1434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146321</xdr:rowOff>
    </xdr:from>
    <xdr:ext cx="405111" cy="259045"/>
    <xdr:sp macro="" textlink="">
      <xdr:nvSpPr>
        <xdr:cNvPr id="317" name="n_4mainValue【公営住宅】&#10;有形固定資産減価償却率">
          <a:extLst>
            <a:ext uri="{FF2B5EF4-FFF2-40B4-BE49-F238E27FC236}">
              <a16:creationId xmlns:a16="http://schemas.microsoft.com/office/drawing/2014/main" id="{5A6EC33B-0B59-4D44-99F9-AD91086B8221}"/>
            </a:ext>
          </a:extLst>
        </xdr:cNvPr>
        <xdr:cNvSpPr txBox="1"/>
      </xdr:nvSpPr>
      <xdr:spPr>
        <a:xfrm>
          <a:off x="9277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FA61CBF5-EB3A-4EBB-AF2D-F11589CEAB8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118CF965-ECFB-40F3-9095-FD037E31518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C411E85-8BB6-4ED3-9AB7-77F70FC4834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81D64006-664F-4D9E-8C06-E4E55ACEC21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C44F406F-2CD0-43FC-9133-38740420769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130F6E49-B6EC-4FBC-A392-2B5D553D3E7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F691C3FF-A699-4FFE-9D92-7B82613B3B8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383263B-8F61-48F8-8746-DB6F064C7B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6712837D-9E63-4728-BCF1-BFC7E6DFEB1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BF05C4C-3EB8-4BB2-999D-82442D2203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B4F105A-5571-4A4E-A34F-79C2E1DF3CE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AFD873F2-1DD5-49A5-A666-4FF92610A0B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7EC7154-DD7C-46FA-9EF1-0C8947E375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6AFF0D2-54ED-4033-9379-664F1C49B5E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DAD5965E-F98C-4850-8281-3C0A227DE11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7C7AD012-3A82-4B33-993A-7099B6B000D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DB2DCCFB-8687-465C-A44D-EB1C6891EEA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DC793BA3-5FB8-498C-80EE-C3616B753D0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39BF4852-D48E-4B5E-907C-C9BC1841DDE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30A74B9A-DEE8-451F-9BAC-4331EF6575D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4CF9FC40-24F2-421A-B226-73B6D139985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279B0F55-17DE-4068-84F4-8B93F1C68C5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9BF92C1-0070-4F2D-9182-DFDCD734D2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BF48A146-9A2F-4DA5-A9E0-81FF91A1A7EF}"/>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6C77F7F-028B-44CF-B19B-7CDC4034EA6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48CB0BB-6F2B-4AD7-AF03-9554414CE907}"/>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A4941D8-DB8E-4B47-AA4B-75F4EF6A0556}"/>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8C3990A4-2361-4541-B218-DD1F4085159F}"/>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844A4AD6-89EC-4815-8A5E-28541138A3F9}"/>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FB9F8A-60E3-4D8E-9D47-E2D91CD74CC2}"/>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78C193C3-6113-4A6A-965F-613B84DB4218}"/>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453D1E44-E232-41B5-B814-0153961ED92B}"/>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E647AAFE-7AF9-4B37-AC44-AE29E7DC7973}"/>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4E6AE59F-461D-4F2C-A27D-57BF9B89D460}"/>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E19E4B7-512C-40A7-A888-63FAC35076E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D400620-BF6C-4F2D-89B1-8B195BAD29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2CAE3F0-2A0C-4A8A-8302-C8F03D5EE92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7A26F3A-9963-46C3-AE0C-0909B0DAAE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2E7666A-70EE-4076-A90C-FC5F1A8B79C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154939</xdr:rowOff>
    </xdr:from>
    <xdr:to>
      <xdr:col>55</xdr:col>
      <xdr:colOff>50800</xdr:colOff>
      <xdr:row>78</xdr:row>
      <xdr:rowOff>85089</xdr:rowOff>
    </xdr:to>
    <xdr:sp macro="" textlink="">
      <xdr:nvSpPr>
        <xdr:cNvPr id="357" name="楕円 356">
          <a:extLst>
            <a:ext uri="{FF2B5EF4-FFF2-40B4-BE49-F238E27FC236}">
              <a16:creationId xmlns:a16="http://schemas.microsoft.com/office/drawing/2014/main" id="{623AC8BA-6520-456F-8693-D967D13A41B5}"/>
            </a:ext>
          </a:extLst>
        </xdr:cNvPr>
        <xdr:cNvSpPr/>
      </xdr:nvSpPr>
      <xdr:spPr>
        <a:xfrm>
          <a:off x="10426700" y="1335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107966</xdr:rowOff>
    </xdr:from>
    <xdr:ext cx="469744" cy="259045"/>
    <xdr:sp macro="" textlink="">
      <xdr:nvSpPr>
        <xdr:cNvPr id="358" name="【公営住宅】&#10;一人当たり面積該当値テキスト">
          <a:extLst>
            <a:ext uri="{FF2B5EF4-FFF2-40B4-BE49-F238E27FC236}">
              <a16:creationId xmlns:a16="http://schemas.microsoft.com/office/drawing/2014/main" id="{DCD2BD26-CB13-43E8-BD9C-9385B177A7C0}"/>
            </a:ext>
          </a:extLst>
        </xdr:cNvPr>
        <xdr:cNvSpPr txBox="1"/>
      </xdr:nvSpPr>
      <xdr:spPr>
        <a:xfrm>
          <a:off x="10515600" y="1330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1778</xdr:rowOff>
    </xdr:from>
    <xdr:to>
      <xdr:col>50</xdr:col>
      <xdr:colOff>165100</xdr:colOff>
      <xdr:row>78</xdr:row>
      <xdr:rowOff>103378</xdr:rowOff>
    </xdr:to>
    <xdr:sp macro="" textlink="">
      <xdr:nvSpPr>
        <xdr:cNvPr id="359" name="楕円 358">
          <a:extLst>
            <a:ext uri="{FF2B5EF4-FFF2-40B4-BE49-F238E27FC236}">
              <a16:creationId xmlns:a16="http://schemas.microsoft.com/office/drawing/2014/main" id="{06D21048-9A3F-44C7-8C0B-5BA69F8BE238}"/>
            </a:ext>
          </a:extLst>
        </xdr:cNvPr>
        <xdr:cNvSpPr/>
      </xdr:nvSpPr>
      <xdr:spPr>
        <a:xfrm>
          <a:off x="9588500" y="1337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34289</xdr:rowOff>
    </xdr:from>
    <xdr:to>
      <xdr:col>55</xdr:col>
      <xdr:colOff>0</xdr:colOff>
      <xdr:row>78</xdr:row>
      <xdr:rowOff>52578</xdr:rowOff>
    </xdr:to>
    <xdr:cxnSp macro="">
      <xdr:nvCxnSpPr>
        <xdr:cNvPr id="360" name="直線コネクタ 359">
          <a:extLst>
            <a:ext uri="{FF2B5EF4-FFF2-40B4-BE49-F238E27FC236}">
              <a16:creationId xmlns:a16="http://schemas.microsoft.com/office/drawing/2014/main" id="{F0954338-9187-4F66-83D0-8E9AD3AC41BD}"/>
            </a:ext>
          </a:extLst>
        </xdr:cNvPr>
        <xdr:cNvCxnSpPr/>
      </xdr:nvCxnSpPr>
      <xdr:spPr>
        <a:xfrm flipV="1">
          <a:off x="9639300" y="13407389"/>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19304</xdr:rowOff>
    </xdr:from>
    <xdr:to>
      <xdr:col>46</xdr:col>
      <xdr:colOff>38100</xdr:colOff>
      <xdr:row>78</xdr:row>
      <xdr:rowOff>120904</xdr:rowOff>
    </xdr:to>
    <xdr:sp macro="" textlink="">
      <xdr:nvSpPr>
        <xdr:cNvPr id="361" name="楕円 360">
          <a:extLst>
            <a:ext uri="{FF2B5EF4-FFF2-40B4-BE49-F238E27FC236}">
              <a16:creationId xmlns:a16="http://schemas.microsoft.com/office/drawing/2014/main" id="{251F8090-AFE7-474F-BDC1-753BC1737D03}"/>
            </a:ext>
          </a:extLst>
        </xdr:cNvPr>
        <xdr:cNvSpPr/>
      </xdr:nvSpPr>
      <xdr:spPr>
        <a:xfrm>
          <a:off x="8699500" y="1339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52578</xdr:rowOff>
    </xdr:from>
    <xdr:to>
      <xdr:col>50</xdr:col>
      <xdr:colOff>114300</xdr:colOff>
      <xdr:row>78</xdr:row>
      <xdr:rowOff>70104</xdr:rowOff>
    </xdr:to>
    <xdr:cxnSp macro="">
      <xdr:nvCxnSpPr>
        <xdr:cNvPr id="362" name="直線コネクタ 361">
          <a:extLst>
            <a:ext uri="{FF2B5EF4-FFF2-40B4-BE49-F238E27FC236}">
              <a16:creationId xmlns:a16="http://schemas.microsoft.com/office/drawing/2014/main" id="{64507913-FF77-4206-A4A7-D13464AF5492}"/>
            </a:ext>
          </a:extLst>
        </xdr:cNvPr>
        <xdr:cNvCxnSpPr/>
      </xdr:nvCxnSpPr>
      <xdr:spPr>
        <a:xfrm flipV="1">
          <a:off x="8750300" y="1342567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15494</xdr:rowOff>
    </xdr:from>
    <xdr:to>
      <xdr:col>41</xdr:col>
      <xdr:colOff>101600</xdr:colOff>
      <xdr:row>78</xdr:row>
      <xdr:rowOff>117094</xdr:rowOff>
    </xdr:to>
    <xdr:sp macro="" textlink="">
      <xdr:nvSpPr>
        <xdr:cNvPr id="363" name="楕円 362">
          <a:extLst>
            <a:ext uri="{FF2B5EF4-FFF2-40B4-BE49-F238E27FC236}">
              <a16:creationId xmlns:a16="http://schemas.microsoft.com/office/drawing/2014/main" id="{E5A8BD3F-0D9E-41C1-BB8A-568371F2F5CC}"/>
            </a:ext>
          </a:extLst>
        </xdr:cNvPr>
        <xdr:cNvSpPr/>
      </xdr:nvSpPr>
      <xdr:spPr>
        <a:xfrm>
          <a:off x="7810500" y="1338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66294</xdr:rowOff>
    </xdr:from>
    <xdr:to>
      <xdr:col>45</xdr:col>
      <xdr:colOff>177800</xdr:colOff>
      <xdr:row>78</xdr:row>
      <xdr:rowOff>70104</xdr:rowOff>
    </xdr:to>
    <xdr:cxnSp macro="">
      <xdr:nvCxnSpPr>
        <xdr:cNvPr id="364" name="直線コネクタ 363">
          <a:extLst>
            <a:ext uri="{FF2B5EF4-FFF2-40B4-BE49-F238E27FC236}">
              <a16:creationId xmlns:a16="http://schemas.microsoft.com/office/drawing/2014/main" id="{169C5D13-5AE2-465B-BE47-3CA6ABCD6A1D}"/>
            </a:ext>
          </a:extLst>
        </xdr:cNvPr>
        <xdr:cNvCxnSpPr/>
      </xdr:nvCxnSpPr>
      <xdr:spPr>
        <a:xfrm>
          <a:off x="7861300" y="1343939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52070</xdr:rowOff>
    </xdr:from>
    <xdr:to>
      <xdr:col>36</xdr:col>
      <xdr:colOff>165100</xdr:colOff>
      <xdr:row>78</xdr:row>
      <xdr:rowOff>153670</xdr:rowOff>
    </xdr:to>
    <xdr:sp macro="" textlink="">
      <xdr:nvSpPr>
        <xdr:cNvPr id="365" name="楕円 364">
          <a:extLst>
            <a:ext uri="{FF2B5EF4-FFF2-40B4-BE49-F238E27FC236}">
              <a16:creationId xmlns:a16="http://schemas.microsoft.com/office/drawing/2014/main" id="{C379D0F1-6C8D-430F-9D18-8633CAF5160C}"/>
            </a:ext>
          </a:extLst>
        </xdr:cNvPr>
        <xdr:cNvSpPr/>
      </xdr:nvSpPr>
      <xdr:spPr>
        <a:xfrm>
          <a:off x="6921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66294</xdr:rowOff>
    </xdr:from>
    <xdr:to>
      <xdr:col>41</xdr:col>
      <xdr:colOff>50800</xdr:colOff>
      <xdr:row>78</xdr:row>
      <xdr:rowOff>102870</xdr:rowOff>
    </xdr:to>
    <xdr:cxnSp macro="">
      <xdr:nvCxnSpPr>
        <xdr:cNvPr id="366" name="直線コネクタ 365">
          <a:extLst>
            <a:ext uri="{FF2B5EF4-FFF2-40B4-BE49-F238E27FC236}">
              <a16:creationId xmlns:a16="http://schemas.microsoft.com/office/drawing/2014/main" id="{AF789D11-7052-4BD1-91D8-B1159AF711DC}"/>
            </a:ext>
          </a:extLst>
        </xdr:cNvPr>
        <xdr:cNvCxnSpPr/>
      </xdr:nvCxnSpPr>
      <xdr:spPr>
        <a:xfrm flipV="1">
          <a:off x="6972300" y="134393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164DEC64-4F20-4477-AA27-AF1C35A767AD}"/>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5D240C32-001F-4D84-AE09-3300EAC57C61}"/>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A811264C-4D34-4C52-ADB2-BF851895B8A9}"/>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89933</xdr:rowOff>
    </xdr:from>
    <xdr:ext cx="469744" cy="259045"/>
    <xdr:sp macro="" textlink="">
      <xdr:nvSpPr>
        <xdr:cNvPr id="370" name="n_4aveValue【公営住宅】&#10;一人当たり面積">
          <a:extLst>
            <a:ext uri="{FF2B5EF4-FFF2-40B4-BE49-F238E27FC236}">
              <a16:creationId xmlns:a16="http://schemas.microsoft.com/office/drawing/2014/main" id="{EDC9B4D9-2FFF-4FB5-8B6C-152472B59D2E}"/>
            </a:ext>
          </a:extLst>
        </xdr:cNvPr>
        <xdr:cNvSpPr txBox="1"/>
      </xdr:nvSpPr>
      <xdr:spPr>
        <a:xfrm>
          <a:off x="6737427" y="1432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119905</xdr:rowOff>
    </xdr:from>
    <xdr:ext cx="469744" cy="259045"/>
    <xdr:sp macro="" textlink="">
      <xdr:nvSpPr>
        <xdr:cNvPr id="371" name="n_1mainValue【公営住宅】&#10;一人当たり面積">
          <a:extLst>
            <a:ext uri="{FF2B5EF4-FFF2-40B4-BE49-F238E27FC236}">
              <a16:creationId xmlns:a16="http://schemas.microsoft.com/office/drawing/2014/main" id="{288ABA04-6626-4BD9-A645-FE78317B37AD}"/>
            </a:ext>
          </a:extLst>
        </xdr:cNvPr>
        <xdr:cNvSpPr txBox="1"/>
      </xdr:nvSpPr>
      <xdr:spPr>
        <a:xfrm>
          <a:off x="9391727" y="1315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137431</xdr:rowOff>
    </xdr:from>
    <xdr:ext cx="469744" cy="259045"/>
    <xdr:sp macro="" textlink="">
      <xdr:nvSpPr>
        <xdr:cNvPr id="372" name="n_2mainValue【公営住宅】&#10;一人当たり面積">
          <a:extLst>
            <a:ext uri="{FF2B5EF4-FFF2-40B4-BE49-F238E27FC236}">
              <a16:creationId xmlns:a16="http://schemas.microsoft.com/office/drawing/2014/main" id="{F151F1E0-7283-45CF-BF12-EC7FCA7E3D2A}"/>
            </a:ext>
          </a:extLst>
        </xdr:cNvPr>
        <xdr:cNvSpPr txBox="1"/>
      </xdr:nvSpPr>
      <xdr:spPr>
        <a:xfrm>
          <a:off x="8515427" y="1316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133621</xdr:rowOff>
    </xdr:from>
    <xdr:ext cx="469744" cy="259045"/>
    <xdr:sp macro="" textlink="">
      <xdr:nvSpPr>
        <xdr:cNvPr id="373" name="n_3mainValue【公営住宅】&#10;一人当たり面積">
          <a:extLst>
            <a:ext uri="{FF2B5EF4-FFF2-40B4-BE49-F238E27FC236}">
              <a16:creationId xmlns:a16="http://schemas.microsoft.com/office/drawing/2014/main" id="{BE54F069-E8E2-461B-B88C-B4121E05058B}"/>
            </a:ext>
          </a:extLst>
        </xdr:cNvPr>
        <xdr:cNvSpPr txBox="1"/>
      </xdr:nvSpPr>
      <xdr:spPr>
        <a:xfrm>
          <a:off x="7626427" y="131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170197</xdr:rowOff>
    </xdr:from>
    <xdr:ext cx="469744" cy="259045"/>
    <xdr:sp macro="" textlink="">
      <xdr:nvSpPr>
        <xdr:cNvPr id="374" name="n_4mainValue【公営住宅】&#10;一人当たり面積">
          <a:extLst>
            <a:ext uri="{FF2B5EF4-FFF2-40B4-BE49-F238E27FC236}">
              <a16:creationId xmlns:a16="http://schemas.microsoft.com/office/drawing/2014/main" id="{31A71F78-49C2-41C6-8C58-C6FC2FE37A53}"/>
            </a:ext>
          </a:extLst>
        </xdr:cNvPr>
        <xdr:cNvSpPr txBox="1"/>
      </xdr:nvSpPr>
      <xdr:spPr>
        <a:xfrm>
          <a:off x="6737427" y="1320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8A666AF-0D70-4617-9804-0693038F26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103955B-A928-4003-9FF8-EB8E32E0833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8D498AA-3A38-481B-A959-90BCBF66990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CF639DB-B42F-4B27-B9AB-9D75AAB3588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7B0DE567-1C8D-4DAD-A5CF-2CD7B822C2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CD312889-37E2-4D99-852C-FEC3D3AFED5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4A0761B8-B754-4434-A792-86A4010DB1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63BB7A81-24FA-47A8-8A9A-03741739A93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4A0D30A-DF28-44DA-9B60-9AF66F1F696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BB27057D-5DC9-4AB1-BE4E-A1E88BBC0CA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89CC72F-F37F-4A2F-94A3-CF2BA202F57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02535B30-EEBB-484C-990E-AA4005AFFD4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AF7A2941-11AA-4AE7-9293-B38511EE6E0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45228D58-8D4D-4BC5-8848-BA32A71246E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F4D8694B-3C4A-4AE5-B008-CAECD061394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7623E03B-6E3F-40CC-9E9D-CA4853AAAE9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913148EC-0181-4DCA-8760-331A1A67C9F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E9323A1B-CE1B-4330-8C0F-4B65936295C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234CD52-241D-469B-BE54-4D5E3BD158F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7BB2AE3-6650-4506-ACAB-E2E3D9E38B7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64043701-7B1D-4A42-8F83-FE186B63BA1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033E596-7D41-49E0-A345-61668121A52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5CD4BAA4-5151-4BA3-B1BE-65A296B1C38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2195A32-ED99-4125-A2CB-725A3AF138F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DA048D14-8791-4076-B489-8A874537107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102878D4-494D-4443-A4D1-11B0F08451ED}"/>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DC75153F-E90B-47FA-960E-B85F676D8658}"/>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AB43052B-734D-4950-A4F2-6BC3EBF7D255}"/>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74F5A0B6-7B59-4CDC-8305-8BAA276BD3DA}"/>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F70E6D95-827A-4148-BABB-C702E9425652}"/>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9D571A4D-7F9B-470C-8538-B25342DE897F}"/>
            </a:ext>
          </a:extLst>
        </xdr:cNvPr>
        <xdr:cNvSpPr txBox="1"/>
      </xdr:nvSpPr>
      <xdr:spPr>
        <a:xfrm>
          <a:off x="4673600" y="1802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90F5B969-3EA5-4DE9-AAAB-C23B3D7D04BC}"/>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8D29E25A-F98C-4C0C-B816-0D1A57922516}"/>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6B0D6EAB-8C1A-4F6A-863A-340C5F3C608F}"/>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D70862FA-25CF-4614-A79E-D9888EF80533}"/>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48261</xdr:rowOff>
    </xdr:from>
    <xdr:to>
      <xdr:col>6</xdr:col>
      <xdr:colOff>38100</xdr:colOff>
      <xdr:row>105</xdr:row>
      <xdr:rowOff>149861</xdr:rowOff>
    </xdr:to>
    <xdr:sp macro="" textlink="">
      <xdr:nvSpPr>
        <xdr:cNvPr id="410" name="フローチャート: 判断 409">
          <a:extLst>
            <a:ext uri="{FF2B5EF4-FFF2-40B4-BE49-F238E27FC236}">
              <a16:creationId xmlns:a16="http://schemas.microsoft.com/office/drawing/2014/main" id="{0396C6B5-A487-4D1E-A728-BF4F19E9B674}"/>
            </a:ext>
          </a:extLst>
        </xdr:cNvPr>
        <xdr:cNvSpPr/>
      </xdr:nvSpPr>
      <xdr:spPr>
        <a:xfrm>
          <a:off x="1079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159C7B5-07E3-4D81-8334-820643DD5CA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EF73866-EB47-4C08-8CBD-CD27D27400D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25F2B664-DB36-40E0-9AC6-E6E1559E5FB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6215FAC-AFA8-4325-B4AB-3F05EDBCA7D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455AE20-7FD7-4517-84B6-7D0F5976794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66221</xdr:rowOff>
    </xdr:from>
    <xdr:to>
      <xdr:col>24</xdr:col>
      <xdr:colOff>114300</xdr:colOff>
      <xdr:row>99</xdr:row>
      <xdr:rowOff>167821</xdr:rowOff>
    </xdr:to>
    <xdr:sp macro="" textlink="">
      <xdr:nvSpPr>
        <xdr:cNvPr id="416" name="楕円 415">
          <a:extLst>
            <a:ext uri="{FF2B5EF4-FFF2-40B4-BE49-F238E27FC236}">
              <a16:creationId xmlns:a16="http://schemas.microsoft.com/office/drawing/2014/main" id="{90DEDA78-4971-4BB5-90A9-A8DC3ECA100C}"/>
            </a:ext>
          </a:extLst>
        </xdr:cNvPr>
        <xdr:cNvSpPr/>
      </xdr:nvSpPr>
      <xdr:spPr>
        <a:xfrm>
          <a:off x="45847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19248</xdr:rowOff>
    </xdr:from>
    <xdr:ext cx="340478" cy="259045"/>
    <xdr:sp macro="" textlink="">
      <xdr:nvSpPr>
        <xdr:cNvPr id="417" name="【港湾・漁港】&#10;有形固定資産減価償却率該当値テキスト">
          <a:extLst>
            <a:ext uri="{FF2B5EF4-FFF2-40B4-BE49-F238E27FC236}">
              <a16:creationId xmlns:a16="http://schemas.microsoft.com/office/drawing/2014/main" id="{3410306C-A0EC-48B2-80CA-69F469964A7D}"/>
            </a:ext>
          </a:extLst>
        </xdr:cNvPr>
        <xdr:cNvSpPr txBox="1"/>
      </xdr:nvSpPr>
      <xdr:spPr>
        <a:xfrm>
          <a:off x="4673600" y="16992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161489</xdr:rowOff>
    </xdr:from>
    <xdr:ext cx="405111" cy="259045"/>
    <xdr:sp macro="" textlink="">
      <xdr:nvSpPr>
        <xdr:cNvPr id="418" name="n_1aveValue【港湾・漁港】&#10;有形固定資産減価償却率">
          <a:extLst>
            <a:ext uri="{FF2B5EF4-FFF2-40B4-BE49-F238E27FC236}">
              <a16:creationId xmlns:a16="http://schemas.microsoft.com/office/drawing/2014/main" id="{04FB2F6C-4A1D-4B97-9013-9410E5DC30F3}"/>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19" name="n_2aveValue【港湾・漁港】&#10;有形固定資産減価償却率">
          <a:extLst>
            <a:ext uri="{FF2B5EF4-FFF2-40B4-BE49-F238E27FC236}">
              <a16:creationId xmlns:a16="http://schemas.microsoft.com/office/drawing/2014/main" id="{AB47F91D-C092-4F53-9568-EF7FDC17F08C}"/>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0" name="n_3aveValue【港湾・漁港】&#10;有形固定資産減価償却率">
          <a:extLst>
            <a:ext uri="{FF2B5EF4-FFF2-40B4-BE49-F238E27FC236}">
              <a16:creationId xmlns:a16="http://schemas.microsoft.com/office/drawing/2014/main" id="{CA81E861-87AB-4782-A364-1B3C8A8F53ED}"/>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166388</xdr:rowOff>
    </xdr:from>
    <xdr:ext cx="405111" cy="259045"/>
    <xdr:sp macro="" textlink="">
      <xdr:nvSpPr>
        <xdr:cNvPr id="421" name="n_4aveValue【港湾・漁港】&#10;有形固定資産減価償却率">
          <a:extLst>
            <a:ext uri="{FF2B5EF4-FFF2-40B4-BE49-F238E27FC236}">
              <a16:creationId xmlns:a16="http://schemas.microsoft.com/office/drawing/2014/main" id="{61EBEA95-98C1-45C7-B410-AB787EEB1C31}"/>
            </a:ext>
          </a:extLst>
        </xdr:cNvPr>
        <xdr:cNvSpPr txBox="1"/>
      </xdr:nvSpPr>
      <xdr:spPr>
        <a:xfrm>
          <a:off x="927744" y="1782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2" name="正方形/長方形 421">
          <a:extLst>
            <a:ext uri="{FF2B5EF4-FFF2-40B4-BE49-F238E27FC236}">
              <a16:creationId xmlns:a16="http://schemas.microsoft.com/office/drawing/2014/main" id="{274D91C9-D75D-4A95-9CD6-D8153AB8501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3" name="正方形/長方形 422">
          <a:extLst>
            <a:ext uri="{FF2B5EF4-FFF2-40B4-BE49-F238E27FC236}">
              <a16:creationId xmlns:a16="http://schemas.microsoft.com/office/drawing/2014/main" id="{CF8F6246-D60F-4487-A0C9-8D7DFC63AC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4" name="正方形/長方形 423">
          <a:extLst>
            <a:ext uri="{FF2B5EF4-FFF2-40B4-BE49-F238E27FC236}">
              <a16:creationId xmlns:a16="http://schemas.microsoft.com/office/drawing/2014/main" id="{AF74FB9D-42F3-401C-8F09-F60D597179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5" name="正方形/長方形 424">
          <a:extLst>
            <a:ext uri="{FF2B5EF4-FFF2-40B4-BE49-F238E27FC236}">
              <a16:creationId xmlns:a16="http://schemas.microsoft.com/office/drawing/2014/main" id="{2DC6C258-381B-48B9-B599-784B8C3D971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6" name="正方形/長方形 425">
          <a:extLst>
            <a:ext uri="{FF2B5EF4-FFF2-40B4-BE49-F238E27FC236}">
              <a16:creationId xmlns:a16="http://schemas.microsoft.com/office/drawing/2014/main" id="{C421F61E-45A6-4375-938E-BAAF712A069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7" name="正方形/長方形 426">
          <a:extLst>
            <a:ext uri="{FF2B5EF4-FFF2-40B4-BE49-F238E27FC236}">
              <a16:creationId xmlns:a16="http://schemas.microsoft.com/office/drawing/2014/main" id="{66B2820A-25DA-43C5-8615-FC077783476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8" name="正方形/長方形 427">
          <a:extLst>
            <a:ext uri="{FF2B5EF4-FFF2-40B4-BE49-F238E27FC236}">
              <a16:creationId xmlns:a16="http://schemas.microsoft.com/office/drawing/2014/main" id="{5EBFE2B8-4911-4248-8D35-F47C2004C7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9" name="正方形/長方形 428">
          <a:extLst>
            <a:ext uri="{FF2B5EF4-FFF2-40B4-BE49-F238E27FC236}">
              <a16:creationId xmlns:a16="http://schemas.microsoft.com/office/drawing/2014/main" id="{0E4F8D61-CD52-42BA-942D-6194929C2C5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0" name="テキスト ボックス 429">
          <a:extLst>
            <a:ext uri="{FF2B5EF4-FFF2-40B4-BE49-F238E27FC236}">
              <a16:creationId xmlns:a16="http://schemas.microsoft.com/office/drawing/2014/main" id="{47DC123A-6588-4F83-92DC-82742791F32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1" name="直線コネクタ 430">
          <a:extLst>
            <a:ext uri="{FF2B5EF4-FFF2-40B4-BE49-F238E27FC236}">
              <a16:creationId xmlns:a16="http://schemas.microsoft.com/office/drawing/2014/main" id="{3BB6AE67-DC25-4F51-BDEB-656192484C3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2" name="直線コネクタ 431">
          <a:extLst>
            <a:ext uri="{FF2B5EF4-FFF2-40B4-BE49-F238E27FC236}">
              <a16:creationId xmlns:a16="http://schemas.microsoft.com/office/drawing/2014/main" id="{A26E4002-5C3B-41BE-A36B-D58B5EAC12F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33" name="テキスト ボックス 432">
          <a:extLst>
            <a:ext uri="{FF2B5EF4-FFF2-40B4-BE49-F238E27FC236}">
              <a16:creationId xmlns:a16="http://schemas.microsoft.com/office/drawing/2014/main" id="{C3AF9523-7775-4833-B27D-FB258C09B0D9}"/>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4" name="直線コネクタ 433">
          <a:extLst>
            <a:ext uri="{FF2B5EF4-FFF2-40B4-BE49-F238E27FC236}">
              <a16:creationId xmlns:a16="http://schemas.microsoft.com/office/drawing/2014/main" id="{F897A00E-969A-472E-AA95-9EC056BCFE75}"/>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35" name="テキスト ボックス 434">
          <a:extLst>
            <a:ext uri="{FF2B5EF4-FFF2-40B4-BE49-F238E27FC236}">
              <a16:creationId xmlns:a16="http://schemas.microsoft.com/office/drawing/2014/main" id="{8633CD67-6375-4E92-A360-ADA050DD3582}"/>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6" name="直線コネクタ 435">
          <a:extLst>
            <a:ext uri="{FF2B5EF4-FFF2-40B4-BE49-F238E27FC236}">
              <a16:creationId xmlns:a16="http://schemas.microsoft.com/office/drawing/2014/main" id="{4AF4BC6D-8363-4618-AF2D-BD3AA9A0BFC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37" name="テキスト ボックス 436">
          <a:extLst>
            <a:ext uri="{FF2B5EF4-FFF2-40B4-BE49-F238E27FC236}">
              <a16:creationId xmlns:a16="http://schemas.microsoft.com/office/drawing/2014/main" id="{872B6314-7C43-4F95-86DB-F82D1B4CD276}"/>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8" name="直線コネクタ 437">
          <a:extLst>
            <a:ext uri="{FF2B5EF4-FFF2-40B4-BE49-F238E27FC236}">
              <a16:creationId xmlns:a16="http://schemas.microsoft.com/office/drawing/2014/main" id="{F4E52C41-7540-49E3-A340-C1A6B6C5DD7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39" name="テキスト ボックス 438">
          <a:extLst>
            <a:ext uri="{FF2B5EF4-FFF2-40B4-BE49-F238E27FC236}">
              <a16:creationId xmlns:a16="http://schemas.microsoft.com/office/drawing/2014/main" id="{2476087A-626F-463D-BE05-0C99EAC56163}"/>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0" name="直線コネクタ 439">
          <a:extLst>
            <a:ext uri="{FF2B5EF4-FFF2-40B4-BE49-F238E27FC236}">
              <a16:creationId xmlns:a16="http://schemas.microsoft.com/office/drawing/2014/main" id="{7FBC8F94-FCCB-438D-B561-276D11F5324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41" name="テキスト ボックス 440">
          <a:extLst>
            <a:ext uri="{FF2B5EF4-FFF2-40B4-BE49-F238E27FC236}">
              <a16:creationId xmlns:a16="http://schemas.microsoft.com/office/drawing/2014/main" id="{4C6C4228-AA6D-47EB-BD0D-445B365460B0}"/>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2" name="直線コネクタ 441">
          <a:extLst>
            <a:ext uri="{FF2B5EF4-FFF2-40B4-BE49-F238E27FC236}">
              <a16:creationId xmlns:a16="http://schemas.microsoft.com/office/drawing/2014/main" id="{E5BDE7F4-D55B-4C17-95D9-A3780FB1BF8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43" name="テキスト ボックス 442">
          <a:extLst>
            <a:ext uri="{FF2B5EF4-FFF2-40B4-BE49-F238E27FC236}">
              <a16:creationId xmlns:a16="http://schemas.microsoft.com/office/drawing/2014/main" id="{6820287D-E355-4F9F-A7DD-BE24731B50B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4" name="【港湾・漁港】&#10;一人当たり有形固定資産（償却資産）額グラフ枠">
          <a:extLst>
            <a:ext uri="{FF2B5EF4-FFF2-40B4-BE49-F238E27FC236}">
              <a16:creationId xmlns:a16="http://schemas.microsoft.com/office/drawing/2014/main" id="{F0158E1E-57C1-4367-80DA-5291990623B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45" name="直線コネクタ 444">
          <a:extLst>
            <a:ext uri="{FF2B5EF4-FFF2-40B4-BE49-F238E27FC236}">
              <a16:creationId xmlns:a16="http://schemas.microsoft.com/office/drawing/2014/main" id="{A5CA90CC-A6E3-4120-A69B-8F3F70E8C1E2}"/>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46" name="【港湾・漁港】&#10;一人当たり有形固定資産（償却資産）額最小値テキスト">
          <a:extLst>
            <a:ext uri="{FF2B5EF4-FFF2-40B4-BE49-F238E27FC236}">
              <a16:creationId xmlns:a16="http://schemas.microsoft.com/office/drawing/2014/main" id="{DCD807D9-572D-4A5E-8DD1-614B62D7B1AC}"/>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47" name="直線コネクタ 446">
          <a:extLst>
            <a:ext uri="{FF2B5EF4-FFF2-40B4-BE49-F238E27FC236}">
              <a16:creationId xmlns:a16="http://schemas.microsoft.com/office/drawing/2014/main" id="{52930762-925E-42FD-B58B-B9E93B762090}"/>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48" name="【港湾・漁港】&#10;一人当たり有形固定資産（償却資産）額最大値テキスト">
          <a:extLst>
            <a:ext uri="{FF2B5EF4-FFF2-40B4-BE49-F238E27FC236}">
              <a16:creationId xmlns:a16="http://schemas.microsoft.com/office/drawing/2014/main" id="{AD667815-7095-4219-B53F-183AE47951EA}"/>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49" name="直線コネクタ 448">
          <a:extLst>
            <a:ext uri="{FF2B5EF4-FFF2-40B4-BE49-F238E27FC236}">
              <a16:creationId xmlns:a16="http://schemas.microsoft.com/office/drawing/2014/main" id="{B9E4B6B3-0B8B-41D4-B69C-71E3609EC353}"/>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50" name="【港湾・漁港】&#10;一人当たり有形固定資産（償却資産）額平均値テキスト">
          <a:extLst>
            <a:ext uri="{FF2B5EF4-FFF2-40B4-BE49-F238E27FC236}">
              <a16:creationId xmlns:a16="http://schemas.microsoft.com/office/drawing/2014/main" id="{A9B3D461-2558-4331-96D8-12420D9BFBE8}"/>
            </a:ext>
          </a:extLst>
        </xdr:cNvPr>
        <xdr:cNvSpPr txBox="1"/>
      </xdr:nvSpPr>
      <xdr:spPr>
        <a:xfrm>
          <a:off x="10515600" y="18281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51" name="フローチャート: 判断 450">
          <a:extLst>
            <a:ext uri="{FF2B5EF4-FFF2-40B4-BE49-F238E27FC236}">
              <a16:creationId xmlns:a16="http://schemas.microsoft.com/office/drawing/2014/main" id="{DE01A69E-EB2C-490E-AB75-ECD549C777F5}"/>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52" name="フローチャート: 判断 451">
          <a:extLst>
            <a:ext uri="{FF2B5EF4-FFF2-40B4-BE49-F238E27FC236}">
              <a16:creationId xmlns:a16="http://schemas.microsoft.com/office/drawing/2014/main" id="{4998A3C3-04B4-412B-9342-9427E356F576}"/>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53" name="フローチャート: 判断 452">
          <a:extLst>
            <a:ext uri="{FF2B5EF4-FFF2-40B4-BE49-F238E27FC236}">
              <a16:creationId xmlns:a16="http://schemas.microsoft.com/office/drawing/2014/main" id="{3433D68A-2D44-4D48-BFE7-68E35C91CB64}"/>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54" name="フローチャート: 判断 453">
          <a:extLst>
            <a:ext uri="{FF2B5EF4-FFF2-40B4-BE49-F238E27FC236}">
              <a16:creationId xmlns:a16="http://schemas.microsoft.com/office/drawing/2014/main" id="{0B45A113-C4AC-4558-9DC4-5C1826E0FC47}"/>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55060</xdr:rowOff>
    </xdr:from>
    <xdr:to>
      <xdr:col>36</xdr:col>
      <xdr:colOff>165100</xdr:colOff>
      <xdr:row>104</xdr:row>
      <xdr:rowOff>156660</xdr:rowOff>
    </xdr:to>
    <xdr:sp macro="" textlink="">
      <xdr:nvSpPr>
        <xdr:cNvPr id="455" name="フローチャート: 判断 454">
          <a:extLst>
            <a:ext uri="{FF2B5EF4-FFF2-40B4-BE49-F238E27FC236}">
              <a16:creationId xmlns:a16="http://schemas.microsoft.com/office/drawing/2014/main" id="{7132DB92-7A8B-4C0E-8B63-54426923D6E4}"/>
            </a:ext>
          </a:extLst>
        </xdr:cNvPr>
        <xdr:cNvSpPr/>
      </xdr:nvSpPr>
      <xdr:spPr>
        <a:xfrm>
          <a:off x="6921500" y="1788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ADD2C9FC-9F27-464D-8B1B-D0948BB3D5C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0E6DB947-61D7-458C-AF64-9915EEDB192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EC94E811-4BBC-4E28-8CE2-4BE60788BC7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D9D11773-AC52-4986-84EF-143904113B8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773C9E5A-A363-42A2-8AD9-E998DB74DAA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101557</xdr:rowOff>
    </xdr:from>
    <xdr:to>
      <xdr:col>55</xdr:col>
      <xdr:colOff>50800</xdr:colOff>
      <xdr:row>109</xdr:row>
      <xdr:rowOff>31707</xdr:rowOff>
    </xdr:to>
    <xdr:sp macro="" textlink="">
      <xdr:nvSpPr>
        <xdr:cNvPr id="461" name="楕円 460">
          <a:extLst>
            <a:ext uri="{FF2B5EF4-FFF2-40B4-BE49-F238E27FC236}">
              <a16:creationId xmlns:a16="http://schemas.microsoft.com/office/drawing/2014/main" id="{5476D2EA-827F-4756-B192-BAF5FA9CDB0A}"/>
            </a:ext>
          </a:extLst>
        </xdr:cNvPr>
        <xdr:cNvSpPr/>
      </xdr:nvSpPr>
      <xdr:spPr>
        <a:xfrm>
          <a:off x="10426700" y="1861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16484</xdr:rowOff>
    </xdr:from>
    <xdr:ext cx="313932" cy="259045"/>
    <xdr:sp macro="" textlink="">
      <xdr:nvSpPr>
        <xdr:cNvPr id="462" name="【港湾・漁港】&#10;一人当たり有形固定資産（償却資産）額該当値テキスト">
          <a:extLst>
            <a:ext uri="{FF2B5EF4-FFF2-40B4-BE49-F238E27FC236}">
              <a16:creationId xmlns:a16="http://schemas.microsoft.com/office/drawing/2014/main" id="{A6AF7C5D-7175-48DD-89CC-00E8B9589FC3}"/>
            </a:ext>
          </a:extLst>
        </xdr:cNvPr>
        <xdr:cNvSpPr txBox="1"/>
      </xdr:nvSpPr>
      <xdr:spPr>
        <a:xfrm>
          <a:off x="10515600" y="185330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31128</xdr:rowOff>
    </xdr:from>
    <xdr:ext cx="534377" cy="259045"/>
    <xdr:sp macro="" textlink="">
      <xdr:nvSpPr>
        <xdr:cNvPr id="463" name="n_1aveValue【港湾・漁港】&#10;一人当たり有形固定資産（償却資産）額">
          <a:extLst>
            <a:ext uri="{FF2B5EF4-FFF2-40B4-BE49-F238E27FC236}">
              <a16:creationId xmlns:a16="http://schemas.microsoft.com/office/drawing/2014/main" id="{9DBBE8BB-2D11-4E02-A241-E362B7CA7456}"/>
            </a:ext>
          </a:extLst>
        </xdr:cNvPr>
        <xdr:cNvSpPr txBox="1"/>
      </xdr:nvSpPr>
      <xdr:spPr>
        <a:xfrm>
          <a:off x="9359411" y="182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64" name="n_2aveValue【港湾・漁港】&#10;一人当たり有形固定資産（償却資産）額">
          <a:extLst>
            <a:ext uri="{FF2B5EF4-FFF2-40B4-BE49-F238E27FC236}">
              <a16:creationId xmlns:a16="http://schemas.microsoft.com/office/drawing/2014/main" id="{85D38061-1217-4B68-B914-355DF4F462F4}"/>
            </a:ext>
          </a:extLst>
        </xdr:cNvPr>
        <xdr:cNvSpPr txBox="1"/>
      </xdr:nvSpPr>
      <xdr:spPr>
        <a:xfrm>
          <a:off x="8483111" y="1821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65" name="n_3aveValue【港湾・漁港】&#10;一人当たり有形固定資産（償却資産）額">
          <a:extLst>
            <a:ext uri="{FF2B5EF4-FFF2-40B4-BE49-F238E27FC236}">
              <a16:creationId xmlns:a16="http://schemas.microsoft.com/office/drawing/2014/main" id="{7FA758A0-AB2B-43B8-9474-2652BE8AB08B}"/>
            </a:ext>
          </a:extLst>
        </xdr:cNvPr>
        <xdr:cNvSpPr txBox="1"/>
      </xdr:nvSpPr>
      <xdr:spPr>
        <a:xfrm>
          <a:off x="7594111" y="1821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1737</xdr:rowOff>
    </xdr:from>
    <xdr:ext cx="599010" cy="259045"/>
    <xdr:sp macro="" textlink="">
      <xdr:nvSpPr>
        <xdr:cNvPr id="466" name="n_4aveValue【港湾・漁港】&#10;一人当たり有形固定資産（償却資産）額">
          <a:extLst>
            <a:ext uri="{FF2B5EF4-FFF2-40B4-BE49-F238E27FC236}">
              <a16:creationId xmlns:a16="http://schemas.microsoft.com/office/drawing/2014/main" id="{4A550516-0074-49B9-BE9C-0475D69D607E}"/>
            </a:ext>
          </a:extLst>
        </xdr:cNvPr>
        <xdr:cNvSpPr txBox="1"/>
      </xdr:nvSpPr>
      <xdr:spPr>
        <a:xfrm>
          <a:off x="6672795" y="17661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7" name="正方形/長方形 466">
          <a:extLst>
            <a:ext uri="{FF2B5EF4-FFF2-40B4-BE49-F238E27FC236}">
              <a16:creationId xmlns:a16="http://schemas.microsoft.com/office/drawing/2014/main" id="{9A313482-6B92-416B-8516-66C7A3013BC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8" name="正方形/長方形 467">
          <a:extLst>
            <a:ext uri="{FF2B5EF4-FFF2-40B4-BE49-F238E27FC236}">
              <a16:creationId xmlns:a16="http://schemas.microsoft.com/office/drawing/2014/main" id="{50B3D0AC-17D1-4B48-AEB4-B49276841F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9" name="正方形/長方形 468">
          <a:extLst>
            <a:ext uri="{FF2B5EF4-FFF2-40B4-BE49-F238E27FC236}">
              <a16:creationId xmlns:a16="http://schemas.microsoft.com/office/drawing/2014/main" id="{7F8935F9-ACCC-4B37-B6BC-36FD0FCB34B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0" name="正方形/長方形 469">
          <a:extLst>
            <a:ext uri="{FF2B5EF4-FFF2-40B4-BE49-F238E27FC236}">
              <a16:creationId xmlns:a16="http://schemas.microsoft.com/office/drawing/2014/main" id="{A669B370-6A43-472B-8B12-980197E16D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1" name="正方形/長方形 470">
          <a:extLst>
            <a:ext uri="{FF2B5EF4-FFF2-40B4-BE49-F238E27FC236}">
              <a16:creationId xmlns:a16="http://schemas.microsoft.com/office/drawing/2014/main" id="{F42055DC-E166-4727-AA01-208455BB28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2" name="正方形/長方形 471">
          <a:extLst>
            <a:ext uri="{FF2B5EF4-FFF2-40B4-BE49-F238E27FC236}">
              <a16:creationId xmlns:a16="http://schemas.microsoft.com/office/drawing/2014/main" id="{462589D1-DA99-4047-BEB1-8C1B0312DD2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3" name="正方形/長方形 472">
          <a:extLst>
            <a:ext uri="{FF2B5EF4-FFF2-40B4-BE49-F238E27FC236}">
              <a16:creationId xmlns:a16="http://schemas.microsoft.com/office/drawing/2014/main" id="{61A025AC-D093-4D2F-8D84-7A0964B3899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4" name="正方形/長方形 473">
          <a:extLst>
            <a:ext uri="{FF2B5EF4-FFF2-40B4-BE49-F238E27FC236}">
              <a16:creationId xmlns:a16="http://schemas.microsoft.com/office/drawing/2014/main" id="{47F09952-E8B4-4DE7-8EE7-CAC42B002B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5" name="テキスト ボックス 474">
          <a:extLst>
            <a:ext uri="{FF2B5EF4-FFF2-40B4-BE49-F238E27FC236}">
              <a16:creationId xmlns:a16="http://schemas.microsoft.com/office/drawing/2014/main" id="{B5A11C06-2096-4366-92FE-2E1E53DAFE3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6" name="直線コネクタ 475">
          <a:extLst>
            <a:ext uri="{FF2B5EF4-FFF2-40B4-BE49-F238E27FC236}">
              <a16:creationId xmlns:a16="http://schemas.microsoft.com/office/drawing/2014/main" id="{BD0518E8-1745-4359-A804-E84DA928954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7" name="テキスト ボックス 476">
          <a:extLst>
            <a:ext uri="{FF2B5EF4-FFF2-40B4-BE49-F238E27FC236}">
              <a16:creationId xmlns:a16="http://schemas.microsoft.com/office/drawing/2014/main" id="{0528D916-A69A-4700-8447-34832A57F7B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8" name="直線コネクタ 477">
          <a:extLst>
            <a:ext uri="{FF2B5EF4-FFF2-40B4-BE49-F238E27FC236}">
              <a16:creationId xmlns:a16="http://schemas.microsoft.com/office/drawing/2014/main" id="{66602D41-54E0-4143-916E-F09D6CCBFA7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79" name="テキスト ボックス 478">
          <a:extLst>
            <a:ext uri="{FF2B5EF4-FFF2-40B4-BE49-F238E27FC236}">
              <a16:creationId xmlns:a16="http://schemas.microsoft.com/office/drawing/2014/main" id="{40006F13-807E-46D0-9B23-69EDA3A143B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0" name="直線コネクタ 479">
          <a:extLst>
            <a:ext uri="{FF2B5EF4-FFF2-40B4-BE49-F238E27FC236}">
              <a16:creationId xmlns:a16="http://schemas.microsoft.com/office/drawing/2014/main" id="{3F75BE64-C7F0-48BF-9542-2611831349A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1" name="テキスト ボックス 480">
          <a:extLst>
            <a:ext uri="{FF2B5EF4-FFF2-40B4-BE49-F238E27FC236}">
              <a16:creationId xmlns:a16="http://schemas.microsoft.com/office/drawing/2014/main" id="{9B40C1B2-0A60-4B7E-934F-696DE84E564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2" name="直線コネクタ 481">
          <a:extLst>
            <a:ext uri="{FF2B5EF4-FFF2-40B4-BE49-F238E27FC236}">
              <a16:creationId xmlns:a16="http://schemas.microsoft.com/office/drawing/2014/main" id="{6105B9E1-7CF7-4D4F-942C-FFD6DC2C9B5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3" name="テキスト ボックス 482">
          <a:extLst>
            <a:ext uri="{FF2B5EF4-FFF2-40B4-BE49-F238E27FC236}">
              <a16:creationId xmlns:a16="http://schemas.microsoft.com/office/drawing/2014/main" id="{B86BBC7D-42A9-4705-A32F-CFADE4B8725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4" name="直線コネクタ 483">
          <a:extLst>
            <a:ext uri="{FF2B5EF4-FFF2-40B4-BE49-F238E27FC236}">
              <a16:creationId xmlns:a16="http://schemas.microsoft.com/office/drawing/2014/main" id="{7E9CEB1A-B574-4F0A-AD59-B84E0CD76CA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5" name="テキスト ボックス 484">
          <a:extLst>
            <a:ext uri="{FF2B5EF4-FFF2-40B4-BE49-F238E27FC236}">
              <a16:creationId xmlns:a16="http://schemas.microsoft.com/office/drawing/2014/main" id="{673DF74C-2D69-4884-ADC5-48620BF2458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6" name="直線コネクタ 485">
          <a:extLst>
            <a:ext uri="{FF2B5EF4-FFF2-40B4-BE49-F238E27FC236}">
              <a16:creationId xmlns:a16="http://schemas.microsoft.com/office/drawing/2014/main" id="{A84BB7B4-349F-44FD-A97C-78989B1FC54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7" name="テキスト ボックス 486">
          <a:extLst>
            <a:ext uri="{FF2B5EF4-FFF2-40B4-BE49-F238E27FC236}">
              <a16:creationId xmlns:a16="http://schemas.microsoft.com/office/drawing/2014/main" id="{9481C2AD-981E-4F26-AC7C-146979A03E3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8" name="直線コネクタ 487">
          <a:extLst>
            <a:ext uri="{FF2B5EF4-FFF2-40B4-BE49-F238E27FC236}">
              <a16:creationId xmlns:a16="http://schemas.microsoft.com/office/drawing/2014/main" id="{F522342D-8648-427E-9581-1677AD20B6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89" name="テキスト ボックス 488">
          <a:extLst>
            <a:ext uri="{FF2B5EF4-FFF2-40B4-BE49-F238E27FC236}">
              <a16:creationId xmlns:a16="http://schemas.microsoft.com/office/drawing/2014/main" id="{5201005B-38FB-4979-88D2-B1345E9367E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0" name="【認定こども園・幼稚園・保育所】&#10;有形固定資産減価償却率グラフ枠">
          <a:extLst>
            <a:ext uri="{FF2B5EF4-FFF2-40B4-BE49-F238E27FC236}">
              <a16:creationId xmlns:a16="http://schemas.microsoft.com/office/drawing/2014/main" id="{0C4C56C4-12CD-4EF7-9C9C-12AE0BDCC12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91" name="直線コネクタ 490">
          <a:extLst>
            <a:ext uri="{FF2B5EF4-FFF2-40B4-BE49-F238E27FC236}">
              <a16:creationId xmlns:a16="http://schemas.microsoft.com/office/drawing/2014/main" id="{8FB34C57-A894-4893-A2AA-36BCDD0EFAC1}"/>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92" name="【認定こども園・幼稚園・保育所】&#10;有形固定資産減価償却率最小値テキスト">
          <a:extLst>
            <a:ext uri="{FF2B5EF4-FFF2-40B4-BE49-F238E27FC236}">
              <a16:creationId xmlns:a16="http://schemas.microsoft.com/office/drawing/2014/main" id="{C18F73E0-B9E5-484B-9B98-321DC3A05701}"/>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93" name="直線コネクタ 492">
          <a:extLst>
            <a:ext uri="{FF2B5EF4-FFF2-40B4-BE49-F238E27FC236}">
              <a16:creationId xmlns:a16="http://schemas.microsoft.com/office/drawing/2014/main" id="{A139EE16-0C3F-4DCB-87B4-0BDEE7A15FCF}"/>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94" name="【認定こども園・幼稚園・保育所】&#10;有形固定資産減価償却率最大値テキスト">
          <a:extLst>
            <a:ext uri="{FF2B5EF4-FFF2-40B4-BE49-F238E27FC236}">
              <a16:creationId xmlns:a16="http://schemas.microsoft.com/office/drawing/2014/main" id="{1421E580-300E-410C-9C0C-FB9328D360B9}"/>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95" name="直線コネクタ 494">
          <a:extLst>
            <a:ext uri="{FF2B5EF4-FFF2-40B4-BE49-F238E27FC236}">
              <a16:creationId xmlns:a16="http://schemas.microsoft.com/office/drawing/2014/main" id="{72C4E568-5C92-4751-B535-28283F91F25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96" name="【認定こども園・幼稚園・保育所】&#10;有形固定資産減価償却率平均値テキスト">
          <a:extLst>
            <a:ext uri="{FF2B5EF4-FFF2-40B4-BE49-F238E27FC236}">
              <a16:creationId xmlns:a16="http://schemas.microsoft.com/office/drawing/2014/main" id="{7963CA33-E745-4332-AFB8-9FFA2F79A014}"/>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97" name="フローチャート: 判断 496">
          <a:extLst>
            <a:ext uri="{FF2B5EF4-FFF2-40B4-BE49-F238E27FC236}">
              <a16:creationId xmlns:a16="http://schemas.microsoft.com/office/drawing/2014/main" id="{7492B7FA-E7FF-4C9E-A546-7F595EA4E605}"/>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98" name="フローチャート: 判断 497">
          <a:extLst>
            <a:ext uri="{FF2B5EF4-FFF2-40B4-BE49-F238E27FC236}">
              <a16:creationId xmlns:a16="http://schemas.microsoft.com/office/drawing/2014/main" id="{C088ADAB-F3E5-4A8F-BB24-B87138E2DD8C}"/>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99" name="フローチャート: 判断 498">
          <a:extLst>
            <a:ext uri="{FF2B5EF4-FFF2-40B4-BE49-F238E27FC236}">
              <a16:creationId xmlns:a16="http://schemas.microsoft.com/office/drawing/2014/main" id="{BB95C631-DA5E-4890-B116-F202BC8BB0F7}"/>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00" name="フローチャート: 判断 499">
          <a:extLst>
            <a:ext uri="{FF2B5EF4-FFF2-40B4-BE49-F238E27FC236}">
              <a16:creationId xmlns:a16="http://schemas.microsoft.com/office/drawing/2014/main" id="{E1288D4B-841A-47BF-A9F9-74CF250B3B1F}"/>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501" name="フローチャート: 判断 500">
          <a:extLst>
            <a:ext uri="{FF2B5EF4-FFF2-40B4-BE49-F238E27FC236}">
              <a16:creationId xmlns:a16="http://schemas.microsoft.com/office/drawing/2014/main" id="{2DA13EC0-6CE8-474D-BF41-68D01B0E0939}"/>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8B844BD5-3B52-4210-8FA1-ED576B1FECD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D816989B-1410-4FE0-8F99-26E10522FFD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B6463A8A-CEB0-45C6-8E72-91F90D86FBF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id="{42B765BF-9698-4769-B458-DB287112402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id="{3511232B-148C-4F9B-9A12-2D8ABE18BFA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101600</xdr:rowOff>
    </xdr:from>
    <xdr:to>
      <xdr:col>85</xdr:col>
      <xdr:colOff>177800</xdr:colOff>
      <xdr:row>40</xdr:row>
      <xdr:rowOff>31750</xdr:rowOff>
    </xdr:to>
    <xdr:sp macro="" textlink="">
      <xdr:nvSpPr>
        <xdr:cNvPr id="507" name="楕円 506">
          <a:extLst>
            <a:ext uri="{FF2B5EF4-FFF2-40B4-BE49-F238E27FC236}">
              <a16:creationId xmlns:a16="http://schemas.microsoft.com/office/drawing/2014/main" id="{B1404EB4-BCEF-45CB-8B7D-0B30A2F1C0E0}"/>
            </a:ext>
          </a:extLst>
        </xdr:cNvPr>
        <xdr:cNvSpPr/>
      </xdr:nvSpPr>
      <xdr:spPr>
        <a:xfrm>
          <a:off x="16268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80027</xdr:rowOff>
    </xdr:from>
    <xdr:ext cx="405111" cy="259045"/>
    <xdr:sp macro="" textlink="">
      <xdr:nvSpPr>
        <xdr:cNvPr id="508" name="【認定こども園・幼稚園・保育所】&#10;有形固定資産減価償却率該当値テキスト">
          <a:extLst>
            <a:ext uri="{FF2B5EF4-FFF2-40B4-BE49-F238E27FC236}">
              <a16:creationId xmlns:a16="http://schemas.microsoft.com/office/drawing/2014/main" id="{5A5310C5-D822-48C7-B9DA-5AAE2452E847}"/>
            </a:ext>
          </a:extLst>
        </xdr:cNvPr>
        <xdr:cNvSpPr txBox="1"/>
      </xdr:nvSpPr>
      <xdr:spPr>
        <a:xfrm>
          <a:off x="16357600"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137795</xdr:rowOff>
    </xdr:from>
    <xdr:to>
      <xdr:col>81</xdr:col>
      <xdr:colOff>101600</xdr:colOff>
      <xdr:row>40</xdr:row>
      <xdr:rowOff>67945</xdr:rowOff>
    </xdr:to>
    <xdr:sp macro="" textlink="">
      <xdr:nvSpPr>
        <xdr:cNvPr id="509" name="楕円 508">
          <a:extLst>
            <a:ext uri="{FF2B5EF4-FFF2-40B4-BE49-F238E27FC236}">
              <a16:creationId xmlns:a16="http://schemas.microsoft.com/office/drawing/2014/main" id="{8AB7B208-9A13-4ABC-A9E5-70B21C945767}"/>
            </a:ext>
          </a:extLst>
        </xdr:cNvPr>
        <xdr:cNvSpPr/>
      </xdr:nvSpPr>
      <xdr:spPr>
        <a:xfrm>
          <a:off x="15430500" y="682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152400</xdr:rowOff>
    </xdr:from>
    <xdr:to>
      <xdr:col>85</xdr:col>
      <xdr:colOff>127000</xdr:colOff>
      <xdr:row>40</xdr:row>
      <xdr:rowOff>17145</xdr:rowOff>
    </xdr:to>
    <xdr:cxnSp macro="">
      <xdr:nvCxnSpPr>
        <xdr:cNvPr id="510" name="直線コネクタ 509">
          <a:extLst>
            <a:ext uri="{FF2B5EF4-FFF2-40B4-BE49-F238E27FC236}">
              <a16:creationId xmlns:a16="http://schemas.microsoft.com/office/drawing/2014/main" id="{1D420A0B-5F53-485C-8233-5C7EDB9BDC02}"/>
            </a:ext>
          </a:extLst>
        </xdr:cNvPr>
        <xdr:cNvCxnSpPr/>
      </xdr:nvCxnSpPr>
      <xdr:spPr>
        <a:xfrm flipV="1">
          <a:off x="15481300" y="68389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111125</xdr:rowOff>
    </xdr:from>
    <xdr:to>
      <xdr:col>76</xdr:col>
      <xdr:colOff>165100</xdr:colOff>
      <xdr:row>40</xdr:row>
      <xdr:rowOff>41275</xdr:rowOff>
    </xdr:to>
    <xdr:sp macro="" textlink="">
      <xdr:nvSpPr>
        <xdr:cNvPr id="511" name="楕円 510">
          <a:extLst>
            <a:ext uri="{FF2B5EF4-FFF2-40B4-BE49-F238E27FC236}">
              <a16:creationId xmlns:a16="http://schemas.microsoft.com/office/drawing/2014/main" id="{017B0793-B62F-4A14-95CF-5E3703A4F280}"/>
            </a:ext>
          </a:extLst>
        </xdr:cNvPr>
        <xdr:cNvSpPr/>
      </xdr:nvSpPr>
      <xdr:spPr>
        <a:xfrm>
          <a:off x="14541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161925</xdr:rowOff>
    </xdr:from>
    <xdr:to>
      <xdr:col>81</xdr:col>
      <xdr:colOff>50800</xdr:colOff>
      <xdr:row>40</xdr:row>
      <xdr:rowOff>17145</xdr:rowOff>
    </xdr:to>
    <xdr:cxnSp macro="">
      <xdr:nvCxnSpPr>
        <xdr:cNvPr id="512" name="直線コネクタ 511">
          <a:extLst>
            <a:ext uri="{FF2B5EF4-FFF2-40B4-BE49-F238E27FC236}">
              <a16:creationId xmlns:a16="http://schemas.microsoft.com/office/drawing/2014/main" id="{73447D2B-4543-4FD5-AEDF-8BAF7A618A79}"/>
            </a:ext>
          </a:extLst>
        </xdr:cNvPr>
        <xdr:cNvCxnSpPr/>
      </xdr:nvCxnSpPr>
      <xdr:spPr>
        <a:xfrm>
          <a:off x="14592300" y="68484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124460</xdr:rowOff>
    </xdr:from>
    <xdr:to>
      <xdr:col>72</xdr:col>
      <xdr:colOff>38100</xdr:colOff>
      <xdr:row>40</xdr:row>
      <xdr:rowOff>54610</xdr:rowOff>
    </xdr:to>
    <xdr:sp macro="" textlink="">
      <xdr:nvSpPr>
        <xdr:cNvPr id="513" name="楕円 512">
          <a:extLst>
            <a:ext uri="{FF2B5EF4-FFF2-40B4-BE49-F238E27FC236}">
              <a16:creationId xmlns:a16="http://schemas.microsoft.com/office/drawing/2014/main" id="{35224C23-FEC8-464B-BAB4-8337113E1510}"/>
            </a:ext>
          </a:extLst>
        </xdr:cNvPr>
        <xdr:cNvSpPr/>
      </xdr:nvSpPr>
      <xdr:spPr>
        <a:xfrm>
          <a:off x="1365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161925</xdr:rowOff>
    </xdr:from>
    <xdr:to>
      <xdr:col>76</xdr:col>
      <xdr:colOff>114300</xdr:colOff>
      <xdr:row>40</xdr:row>
      <xdr:rowOff>3810</xdr:rowOff>
    </xdr:to>
    <xdr:cxnSp macro="">
      <xdr:nvCxnSpPr>
        <xdr:cNvPr id="514" name="直線コネクタ 513">
          <a:extLst>
            <a:ext uri="{FF2B5EF4-FFF2-40B4-BE49-F238E27FC236}">
              <a16:creationId xmlns:a16="http://schemas.microsoft.com/office/drawing/2014/main" id="{248C7BDA-8A03-471E-A2CD-0E857F9F80EE}"/>
            </a:ext>
          </a:extLst>
        </xdr:cNvPr>
        <xdr:cNvCxnSpPr/>
      </xdr:nvCxnSpPr>
      <xdr:spPr>
        <a:xfrm flipV="1">
          <a:off x="13703300" y="68484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103505</xdr:rowOff>
    </xdr:from>
    <xdr:to>
      <xdr:col>67</xdr:col>
      <xdr:colOff>101600</xdr:colOff>
      <xdr:row>40</xdr:row>
      <xdr:rowOff>33655</xdr:rowOff>
    </xdr:to>
    <xdr:sp macro="" textlink="">
      <xdr:nvSpPr>
        <xdr:cNvPr id="515" name="楕円 514">
          <a:extLst>
            <a:ext uri="{FF2B5EF4-FFF2-40B4-BE49-F238E27FC236}">
              <a16:creationId xmlns:a16="http://schemas.microsoft.com/office/drawing/2014/main" id="{44BBB8BC-25CC-4B83-BFEA-FDB3933384A1}"/>
            </a:ext>
          </a:extLst>
        </xdr:cNvPr>
        <xdr:cNvSpPr/>
      </xdr:nvSpPr>
      <xdr:spPr>
        <a:xfrm>
          <a:off x="12763500" y="679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154305</xdr:rowOff>
    </xdr:from>
    <xdr:to>
      <xdr:col>71</xdr:col>
      <xdr:colOff>177800</xdr:colOff>
      <xdr:row>40</xdr:row>
      <xdr:rowOff>3810</xdr:rowOff>
    </xdr:to>
    <xdr:cxnSp macro="">
      <xdr:nvCxnSpPr>
        <xdr:cNvPr id="516" name="直線コネクタ 515">
          <a:extLst>
            <a:ext uri="{FF2B5EF4-FFF2-40B4-BE49-F238E27FC236}">
              <a16:creationId xmlns:a16="http://schemas.microsoft.com/office/drawing/2014/main" id="{0BC92324-104E-4C86-BB42-B63F706A5CDF}"/>
            </a:ext>
          </a:extLst>
        </xdr:cNvPr>
        <xdr:cNvCxnSpPr/>
      </xdr:nvCxnSpPr>
      <xdr:spPr>
        <a:xfrm>
          <a:off x="12814300" y="684085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17" name="n_1aveValue【認定こども園・幼稚園・保育所】&#10;有形固定資産減価償却率">
          <a:extLst>
            <a:ext uri="{FF2B5EF4-FFF2-40B4-BE49-F238E27FC236}">
              <a16:creationId xmlns:a16="http://schemas.microsoft.com/office/drawing/2014/main" id="{D1DD75E3-CF06-4312-8D42-FCB8DD9419A1}"/>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18" name="n_2aveValue【認定こども園・幼稚園・保育所】&#10;有形固定資産減価償却率">
          <a:extLst>
            <a:ext uri="{FF2B5EF4-FFF2-40B4-BE49-F238E27FC236}">
              <a16:creationId xmlns:a16="http://schemas.microsoft.com/office/drawing/2014/main" id="{90946144-EA25-4A17-B85F-1D390385505A}"/>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19" name="n_3aveValue【認定こども園・幼稚園・保育所】&#10;有形固定資産減価償却率">
          <a:extLst>
            <a:ext uri="{FF2B5EF4-FFF2-40B4-BE49-F238E27FC236}">
              <a16:creationId xmlns:a16="http://schemas.microsoft.com/office/drawing/2014/main" id="{E104FBF1-8A84-4BA0-92A7-FBF95ED0268F}"/>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520" name="n_4aveValue【認定こども園・幼稚園・保育所】&#10;有形固定資産減価償却率">
          <a:extLst>
            <a:ext uri="{FF2B5EF4-FFF2-40B4-BE49-F238E27FC236}">
              <a16:creationId xmlns:a16="http://schemas.microsoft.com/office/drawing/2014/main" id="{A23A4756-5B97-4513-97EB-C42FADCB2D06}"/>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59072</xdr:rowOff>
    </xdr:from>
    <xdr:ext cx="405111" cy="259045"/>
    <xdr:sp macro="" textlink="">
      <xdr:nvSpPr>
        <xdr:cNvPr id="521" name="n_1mainValue【認定こども園・幼稚園・保育所】&#10;有形固定資産減価償却率">
          <a:extLst>
            <a:ext uri="{FF2B5EF4-FFF2-40B4-BE49-F238E27FC236}">
              <a16:creationId xmlns:a16="http://schemas.microsoft.com/office/drawing/2014/main" id="{50253A1D-34B2-4570-9254-300D7F39242D}"/>
            </a:ext>
          </a:extLst>
        </xdr:cNvPr>
        <xdr:cNvSpPr txBox="1"/>
      </xdr:nvSpPr>
      <xdr:spPr>
        <a:xfrm>
          <a:off x="15266044" y="691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32402</xdr:rowOff>
    </xdr:from>
    <xdr:ext cx="405111" cy="259045"/>
    <xdr:sp macro="" textlink="">
      <xdr:nvSpPr>
        <xdr:cNvPr id="522" name="n_2mainValue【認定こども園・幼稚園・保育所】&#10;有形固定資産減価償却率">
          <a:extLst>
            <a:ext uri="{FF2B5EF4-FFF2-40B4-BE49-F238E27FC236}">
              <a16:creationId xmlns:a16="http://schemas.microsoft.com/office/drawing/2014/main" id="{514DAA0C-0A8B-4CE7-A49D-F3AD6A06A2F2}"/>
            </a:ext>
          </a:extLst>
        </xdr:cNvPr>
        <xdr:cNvSpPr txBox="1"/>
      </xdr:nvSpPr>
      <xdr:spPr>
        <a:xfrm>
          <a:off x="143897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45737</xdr:rowOff>
    </xdr:from>
    <xdr:ext cx="405111" cy="259045"/>
    <xdr:sp macro="" textlink="">
      <xdr:nvSpPr>
        <xdr:cNvPr id="523" name="n_3mainValue【認定こども園・幼稚園・保育所】&#10;有形固定資産減価償却率">
          <a:extLst>
            <a:ext uri="{FF2B5EF4-FFF2-40B4-BE49-F238E27FC236}">
              <a16:creationId xmlns:a16="http://schemas.microsoft.com/office/drawing/2014/main" id="{20C41DA5-E717-41E5-93C3-58E7521B55C9}"/>
            </a:ext>
          </a:extLst>
        </xdr:cNvPr>
        <xdr:cNvSpPr txBox="1"/>
      </xdr:nvSpPr>
      <xdr:spPr>
        <a:xfrm>
          <a:off x="13500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24782</xdr:rowOff>
    </xdr:from>
    <xdr:ext cx="405111" cy="259045"/>
    <xdr:sp macro="" textlink="">
      <xdr:nvSpPr>
        <xdr:cNvPr id="524" name="n_4mainValue【認定こども園・幼稚園・保育所】&#10;有形固定資産減価償却率">
          <a:extLst>
            <a:ext uri="{FF2B5EF4-FFF2-40B4-BE49-F238E27FC236}">
              <a16:creationId xmlns:a16="http://schemas.microsoft.com/office/drawing/2014/main" id="{BABEDD36-4A17-48A1-AD8B-463B7691632D}"/>
            </a:ext>
          </a:extLst>
        </xdr:cNvPr>
        <xdr:cNvSpPr txBox="1"/>
      </xdr:nvSpPr>
      <xdr:spPr>
        <a:xfrm>
          <a:off x="12611744" y="688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5" name="正方形/長方形 524">
          <a:extLst>
            <a:ext uri="{FF2B5EF4-FFF2-40B4-BE49-F238E27FC236}">
              <a16:creationId xmlns:a16="http://schemas.microsoft.com/office/drawing/2014/main" id="{EE7BE346-3097-4E16-85B9-75E9AB57BCC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6" name="正方形/長方形 525">
          <a:extLst>
            <a:ext uri="{FF2B5EF4-FFF2-40B4-BE49-F238E27FC236}">
              <a16:creationId xmlns:a16="http://schemas.microsoft.com/office/drawing/2014/main" id="{90E7FFDB-DED5-4972-AD2B-C346B112265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7" name="正方形/長方形 526">
          <a:extLst>
            <a:ext uri="{FF2B5EF4-FFF2-40B4-BE49-F238E27FC236}">
              <a16:creationId xmlns:a16="http://schemas.microsoft.com/office/drawing/2014/main" id="{8C2DC4E3-5D7A-43D9-9611-7FEF96C6373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8" name="正方形/長方形 527">
          <a:extLst>
            <a:ext uri="{FF2B5EF4-FFF2-40B4-BE49-F238E27FC236}">
              <a16:creationId xmlns:a16="http://schemas.microsoft.com/office/drawing/2014/main" id="{E3333E4A-710C-482F-8BC3-FEE5F645F4F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9" name="正方形/長方形 528">
          <a:extLst>
            <a:ext uri="{FF2B5EF4-FFF2-40B4-BE49-F238E27FC236}">
              <a16:creationId xmlns:a16="http://schemas.microsoft.com/office/drawing/2014/main" id="{83F21776-718A-4510-BFBB-27337A5DCE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0" name="正方形/長方形 529">
          <a:extLst>
            <a:ext uri="{FF2B5EF4-FFF2-40B4-BE49-F238E27FC236}">
              <a16:creationId xmlns:a16="http://schemas.microsoft.com/office/drawing/2014/main" id="{B41DB354-C3E9-4645-933C-FBBA12EA55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1" name="正方形/長方形 530">
          <a:extLst>
            <a:ext uri="{FF2B5EF4-FFF2-40B4-BE49-F238E27FC236}">
              <a16:creationId xmlns:a16="http://schemas.microsoft.com/office/drawing/2014/main" id="{8637BB91-CA21-418B-98E1-04B1F37AD87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2" name="正方形/長方形 531">
          <a:extLst>
            <a:ext uri="{FF2B5EF4-FFF2-40B4-BE49-F238E27FC236}">
              <a16:creationId xmlns:a16="http://schemas.microsoft.com/office/drawing/2014/main" id="{3FAA96D4-2CBD-4BEB-9800-880247BD959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3" name="テキスト ボックス 532">
          <a:extLst>
            <a:ext uri="{FF2B5EF4-FFF2-40B4-BE49-F238E27FC236}">
              <a16:creationId xmlns:a16="http://schemas.microsoft.com/office/drawing/2014/main" id="{05882646-967A-46C9-82F3-884329FA80D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4" name="直線コネクタ 533">
          <a:extLst>
            <a:ext uri="{FF2B5EF4-FFF2-40B4-BE49-F238E27FC236}">
              <a16:creationId xmlns:a16="http://schemas.microsoft.com/office/drawing/2014/main" id="{1D34E811-B558-4027-86DC-239F3182C68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5" name="直線コネクタ 534">
          <a:extLst>
            <a:ext uri="{FF2B5EF4-FFF2-40B4-BE49-F238E27FC236}">
              <a16:creationId xmlns:a16="http://schemas.microsoft.com/office/drawing/2014/main" id="{97247DE5-A54D-4B6A-98EC-F76E40F3736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36" name="テキスト ボックス 535">
          <a:extLst>
            <a:ext uri="{FF2B5EF4-FFF2-40B4-BE49-F238E27FC236}">
              <a16:creationId xmlns:a16="http://schemas.microsoft.com/office/drawing/2014/main" id="{D3BBF483-C560-4600-B75B-941C3908CBB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7" name="直線コネクタ 536">
          <a:extLst>
            <a:ext uri="{FF2B5EF4-FFF2-40B4-BE49-F238E27FC236}">
              <a16:creationId xmlns:a16="http://schemas.microsoft.com/office/drawing/2014/main" id="{08B30C5F-AAF4-4C2A-BC78-F1260478015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38" name="テキスト ボックス 537">
          <a:extLst>
            <a:ext uri="{FF2B5EF4-FFF2-40B4-BE49-F238E27FC236}">
              <a16:creationId xmlns:a16="http://schemas.microsoft.com/office/drawing/2014/main" id="{333FA640-4C06-4C75-9C94-4DBF3FB8337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9" name="直線コネクタ 538">
          <a:extLst>
            <a:ext uri="{FF2B5EF4-FFF2-40B4-BE49-F238E27FC236}">
              <a16:creationId xmlns:a16="http://schemas.microsoft.com/office/drawing/2014/main" id="{B948A050-BB52-42DE-9D35-5DD998038E3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40" name="テキスト ボックス 539">
          <a:extLst>
            <a:ext uri="{FF2B5EF4-FFF2-40B4-BE49-F238E27FC236}">
              <a16:creationId xmlns:a16="http://schemas.microsoft.com/office/drawing/2014/main" id="{86A1BDD1-8E78-437D-9D4C-981FF62E7A0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1" name="直線コネクタ 540">
          <a:extLst>
            <a:ext uri="{FF2B5EF4-FFF2-40B4-BE49-F238E27FC236}">
              <a16:creationId xmlns:a16="http://schemas.microsoft.com/office/drawing/2014/main" id="{9D507C7B-BAFB-496F-9373-51DBBA6A355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42" name="テキスト ボックス 541">
          <a:extLst>
            <a:ext uri="{FF2B5EF4-FFF2-40B4-BE49-F238E27FC236}">
              <a16:creationId xmlns:a16="http://schemas.microsoft.com/office/drawing/2014/main" id="{4C915FE7-BFF0-4CD2-A216-D7270EDA24F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3" name="直線コネクタ 542">
          <a:extLst>
            <a:ext uri="{FF2B5EF4-FFF2-40B4-BE49-F238E27FC236}">
              <a16:creationId xmlns:a16="http://schemas.microsoft.com/office/drawing/2014/main" id="{5CC2FA4A-6997-4B9A-A3CB-E786F75C219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44" name="テキスト ボックス 543">
          <a:extLst>
            <a:ext uri="{FF2B5EF4-FFF2-40B4-BE49-F238E27FC236}">
              <a16:creationId xmlns:a16="http://schemas.microsoft.com/office/drawing/2014/main" id="{BFB7773B-825B-4644-B7B3-35975D32491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5" name="直線コネクタ 544">
          <a:extLst>
            <a:ext uri="{FF2B5EF4-FFF2-40B4-BE49-F238E27FC236}">
              <a16:creationId xmlns:a16="http://schemas.microsoft.com/office/drawing/2014/main" id="{25502DB8-1164-4601-8060-60D92EE8F8F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46" name="テキスト ボックス 545">
          <a:extLst>
            <a:ext uri="{FF2B5EF4-FFF2-40B4-BE49-F238E27FC236}">
              <a16:creationId xmlns:a16="http://schemas.microsoft.com/office/drawing/2014/main" id="{95767B3D-8889-4CF9-8965-8B38C2E11DE3}"/>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7" name="【認定こども園・幼稚園・保育所】&#10;一人当たり面積グラフ枠">
          <a:extLst>
            <a:ext uri="{FF2B5EF4-FFF2-40B4-BE49-F238E27FC236}">
              <a16:creationId xmlns:a16="http://schemas.microsoft.com/office/drawing/2014/main" id="{6B168337-BF13-4AD1-B2B8-E4759644B83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48" name="直線コネクタ 547">
          <a:extLst>
            <a:ext uri="{FF2B5EF4-FFF2-40B4-BE49-F238E27FC236}">
              <a16:creationId xmlns:a16="http://schemas.microsoft.com/office/drawing/2014/main" id="{7DF3D6F3-007D-4C75-A40A-D5352F7D699D}"/>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49" name="【認定こども園・幼稚園・保育所】&#10;一人当たり面積最小値テキスト">
          <a:extLst>
            <a:ext uri="{FF2B5EF4-FFF2-40B4-BE49-F238E27FC236}">
              <a16:creationId xmlns:a16="http://schemas.microsoft.com/office/drawing/2014/main" id="{4C8309C9-962C-4B28-AB02-A69952F24BE1}"/>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50" name="直線コネクタ 549">
          <a:extLst>
            <a:ext uri="{FF2B5EF4-FFF2-40B4-BE49-F238E27FC236}">
              <a16:creationId xmlns:a16="http://schemas.microsoft.com/office/drawing/2014/main" id="{49F41FA0-9DC3-40DC-9328-0E7B8E0A6A87}"/>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51" name="【認定こども園・幼稚園・保育所】&#10;一人当たり面積最大値テキスト">
          <a:extLst>
            <a:ext uri="{FF2B5EF4-FFF2-40B4-BE49-F238E27FC236}">
              <a16:creationId xmlns:a16="http://schemas.microsoft.com/office/drawing/2014/main" id="{8505CEC3-E906-4092-A4FC-B3D000B8D447}"/>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52" name="直線コネクタ 551">
          <a:extLst>
            <a:ext uri="{FF2B5EF4-FFF2-40B4-BE49-F238E27FC236}">
              <a16:creationId xmlns:a16="http://schemas.microsoft.com/office/drawing/2014/main" id="{762C3E37-CC6E-4F9B-AB22-51349563C182}"/>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553" name="【認定こども園・幼稚園・保育所】&#10;一人当たり面積平均値テキスト">
          <a:extLst>
            <a:ext uri="{FF2B5EF4-FFF2-40B4-BE49-F238E27FC236}">
              <a16:creationId xmlns:a16="http://schemas.microsoft.com/office/drawing/2014/main" id="{84B34E55-53FA-4391-A904-16C855F2D6CB}"/>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54" name="フローチャート: 判断 553">
          <a:extLst>
            <a:ext uri="{FF2B5EF4-FFF2-40B4-BE49-F238E27FC236}">
              <a16:creationId xmlns:a16="http://schemas.microsoft.com/office/drawing/2014/main" id="{63E16597-776B-40CC-8238-17A86C82D81C}"/>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55" name="フローチャート: 判断 554">
          <a:extLst>
            <a:ext uri="{FF2B5EF4-FFF2-40B4-BE49-F238E27FC236}">
              <a16:creationId xmlns:a16="http://schemas.microsoft.com/office/drawing/2014/main" id="{41C6C47F-D9AD-44D5-9588-CC442D4C4B2D}"/>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56" name="フローチャート: 判断 555">
          <a:extLst>
            <a:ext uri="{FF2B5EF4-FFF2-40B4-BE49-F238E27FC236}">
              <a16:creationId xmlns:a16="http://schemas.microsoft.com/office/drawing/2014/main" id="{6447454D-0AC0-4946-90A2-AFE227B08876}"/>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57" name="フローチャート: 判断 556">
          <a:extLst>
            <a:ext uri="{FF2B5EF4-FFF2-40B4-BE49-F238E27FC236}">
              <a16:creationId xmlns:a16="http://schemas.microsoft.com/office/drawing/2014/main" id="{E458208F-782C-41A4-B77C-17CAB82AE1F9}"/>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558" name="フローチャート: 判断 557">
          <a:extLst>
            <a:ext uri="{FF2B5EF4-FFF2-40B4-BE49-F238E27FC236}">
              <a16:creationId xmlns:a16="http://schemas.microsoft.com/office/drawing/2014/main" id="{4E45719E-DDE7-40F4-9EF9-3FE994AAAE59}"/>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9" name="テキスト ボックス 558">
          <a:extLst>
            <a:ext uri="{FF2B5EF4-FFF2-40B4-BE49-F238E27FC236}">
              <a16:creationId xmlns:a16="http://schemas.microsoft.com/office/drawing/2014/main" id="{4D2950DE-8905-48F8-A2F2-DDE204B707E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0" name="テキスト ボックス 559">
          <a:extLst>
            <a:ext uri="{FF2B5EF4-FFF2-40B4-BE49-F238E27FC236}">
              <a16:creationId xmlns:a16="http://schemas.microsoft.com/office/drawing/2014/main" id="{22840C67-3308-40AE-AB61-526C15F401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1" name="テキスト ボックス 560">
          <a:extLst>
            <a:ext uri="{FF2B5EF4-FFF2-40B4-BE49-F238E27FC236}">
              <a16:creationId xmlns:a16="http://schemas.microsoft.com/office/drawing/2014/main" id="{A6D9D2C7-CAB7-4A57-AAC2-398B7E774B26}"/>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CC3243FC-5ED6-4236-B05E-73762ECB8B5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CE82C305-1AC3-4802-BFE1-DBBDCF2CB92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52070</xdr:rowOff>
    </xdr:from>
    <xdr:to>
      <xdr:col>116</xdr:col>
      <xdr:colOff>114300</xdr:colOff>
      <xdr:row>41</xdr:row>
      <xdr:rowOff>153670</xdr:rowOff>
    </xdr:to>
    <xdr:sp macro="" textlink="">
      <xdr:nvSpPr>
        <xdr:cNvPr id="564" name="楕円 563">
          <a:extLst>
            <a:ext uri="{FF2B5EF4-FFF2-40B4-BE49-F238E27FC236}">
              <a16:creationId xmlns:a16="http://schemas.microsoft.com/office/drawing/2014/main" id="{C2BC5FA3-74CC-4AA2-9FEC-01D142271DED}"/>
            </a:ext>
          </a:extLst>
        </xdr:cNvPr>
        <xdr:cNvSpPr/>
      </xdr:nvSpPr>
      <xdr:spPr>
        <a:xfrm>
          <a:off x="221107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138447</xdr:rowOff>
    </xdr:from>
    <xdr:ext cx="469744" cy="259045"/>
    <xdr:sp macro="" textlink="">
      <xdr:nvSpPr>
        <xdr:cNvPr id="565" name="【認定こども園・幼稚園・保育所】&#10;一人当たり面積該当値テキスト">
          <a:extLst>
            <a:ext uri="{FF2B5EF4-FFF2-40B4-BE49-F238E27FC236}">
              <a16:creationId xmlns:a16="http://schemas.microsoft.com/office/drawing/2014/main" id="{7E8DCD58-1F5A-4142-8E32-4847DC9C7BC0}"/>
            </a:ext>
          </a:extLst>
        </xdr:cNvPr>
        <xdr:cNvSpPr txBox="1"/>
      </xdr:nvSpPr>
      <xdr:spPr>
        <a:xfrm>
          <a:off x="22199600" y="699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52070</xdr:rowOff>
    </xdr:from>
    <xdr:to>
      <xdr:col>112</xdr:col>
      <xdr:colOff>38100</xdr:colOff>
      <xdr:row>41</xdr:row>
      <xdr:rowOff>153670</xdr:rowOff>
    </xdr:to>
    <xdr:sp macro="" textlink="">
      <xdr:nvSpPr>
        <xdr:cNvPr id="566" name="楕円 565">
          <a:extLst>
            <a:ext uri="{FF2B5EF4-FFF2-40B4-BE49-F238E27FC236}">
              <a16:creationId xmlns:a16="http://schemas.microsoft.com/office/drawing/2014/main" id="{F7F38C4C-0F8D-4875-9BDB-373C3103CD85}"/>
            </a:ext>
          </a:extLst>
        </xdr:cNvPr>
        <xdr:cNvSpPr/>
      </xdr:nvSpPr>
      <xdr:spPr>
        <a:xfrm>
          <a:off x="21272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102870</xdr:rowOff>
    </xdr:from>
    <xdr:to>
      <xdr:col>116</xdr:col>
      <xdr:colOff>63500</xdr:colOff>
      <xdr:row>41</xdr:row>
      <xdr:rowOff>102870</xdr:rowOff>
    </xdr:to>
    <xdr:cxnSp macro="">
      <xdr:nvCxnSpPr>
        <xdr:cNvPr id="567" name="直線コネクタ 566">
          <a:extLst>
            <a:ext uri="{FF2B5EF4-FFF2-40B4-BE49-F238E27FC236}">
              <a16:creationId xmlns:a16="http://schemas.microsoft.com/office/drawing/2014/main" id="{7F58C950-B687-4AD8-AAF2-CB220B3A192C}"/>
            </a:ext>
          </a:extLst>
        </xdr:cNvPr>
        <xdr:cNvCxnSpPr/>
      </xdr:nvCxnSpPr>
      <xdr:spPr>
        <a:xfrm>
          <a:off x="21323300" y="7132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52070</xdr:rowOff>
    </xdr:from>
    <xdr:to>
      <xdr:col>107</xdr:col>
      <xdr:colOff>101600</xdr:colOff>
      <xdr:row>41</xdr:row>
      <xdr:rowOff>153670</xdr:rowOff>
    </xdr:to>
    <xdr:sp macro="" textlink="">
      <xdr:nvSpPr>
        <xdr:cNvPr id="568" name="楕円 567">
          <a:extLst>
            <a:ext uri="{FF2B5EF4-FFF2-40B4-BE49-F238E27FC236}">
              <a16:creationId xmlns:a16="http://schemas.microsoft.com/office/drawing/2014/main" id="{8AE9A246-418D-4474-A9A5-C4B7E8142E30}"/>
            </a:ext>
          </a:extLst>
        </xdr:cNvPr>
        <xdr:cNvSpPr/>
      </xdr:nvSpPr>
      <xdr:spPr>
        <a:xfrm>
          <a:off x="20383500" y="70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102870</xdr:rowOff>
    </xdr:from>
    <xdr:to>
      <xdr:col>111</xdr:col>
      <xdr:colOff>177800</xdr:colOff>
      <xdr:row>41</xdr:row>
      <xdr:rowOff>102870</xdr:rowOff>
    </xdr:to>
    <xdr:cxnSp macro="">
      <xdr:nvCxnSpPr>
        <xdr:cNvPr id="569" name="直線コネクタ 568">
          <a:extLst>
            <a:ext uri="{FF2B5EF4-FFF2-40B4-BE49-F238E27FC236}">
              <a16:creationId xmlns:a16="http://schemas.microsoft.com/office/drawing/2014/main" id="{50FECC88-610E-4C23-9651-9C6CB6466BB3}"/>
            </a:ext>
          </a:extLst>
        </xdr:cNvPr>
        <xdr:cNvCxnSpPr/>
      </xdr:nvCxnSpPr>
      <xdr:spPr>
        <a:xfrm>
          <a:off x="20434300" y="713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33020</xdr:rowOff>
    </xdr:from>
    <xdr:to>
      <xdr:col>102</xdr:col>
      <xdr:colOff>165100</xdr:colOff>
      <xdr:row>41</xdr:row>
      <xdr:rowOff>134620</xdr:rowOff>
    </xdr:to>
    <xdr:sp macro="" textlink="">
      <xdr:nvSpPr>
        <xdr:cNvPr id="570" name="楕円 569">
          <a:extLst>
            <a:ext uri="{FF2B5EF4-FFF2-40B4-BE49-F238E27FC236}">
              <a16:creationId xmlns:a16="http://schemas.microsoft.com/office/drawing/2014/main" id="{423CB9ED-783E-4E82-BA86-C9EDE2001BE2}"/>
            </a:ext>
          </a:extLst>
        </xdr:cNvPr>
        <xdr:cNvSpPr/>
      </xdr:nvSpPr>
      <xdr:spPr>
        <a:xfrm>
          <a:off x="19494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83820</xdr:rowOff>
    </xdr:from>
    <xdr:to>
      <xdr:col>107</xdr:col>
      <xdr:colOff>50800</xdr:colOff>
      <xdr:row>41</xdr:row>
      <xdr:rowOff>102870</xdr:rowOff>
    </xdr:to>
    <xdr:cxnSp macro="">
      <xdr:nvCxnSpPr>
        <xdr:cNvPr id="571" name="直線コネクタ 570">
          <a:extLst>
            <a:ext uri="{FF2B5EF4-FFF2-40B4-BE49-F238E27FC236}">
              <a16:creationId xmlns:a16="http://schemas.microsoft.com/office/drawing/2014/main" id="{595F76A5-2524-4AD2-9B9E-3443F3E47CDB}"/>
            </a:ext>
          </a:extLst>
        </xdr:cNvPr>
        <xdr:cNvCxnSpPr/>
      </xdr:nvCxnSpPr>
      <xdr:spPr>
        <a:xfrm>
          <a:off x="19545300" y="7113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13970</xdr:rowOff>
    </xdr:from>
    <xdr:to>
      <xdr:col>98</xdr:col>
      <xdr:colOff>38100</xdr:colOff>
      <xdr:row>41</xdr:row>
      <xdr:rowOff>115570</xdr:rowOff>
    </xdr:to>
    <xdr:sp macro="" textlink="">
      <xdr:nvSpPr>
        <xdr:cNvPr id="572" name="楕円 571">
          <a:extLst>
            <a:ext uri="{FF2B5EF4-FFF2-40B4-BE49-F238E27FC236}">
              <a16:creationId xmlns:a16="http://schemas.microsoft.com/office/drawing/2014/main" id="{80083B9D-7EE0-4A30-80DB-B6653BDCB640}"/>
            </a:ext>
          </a:extLst>
        </xdr:cNvPr>
        <xdr:cNvSpPr/>
      </xdr:nvSpPr>
      <xdr:spPr>
        <a:xfrm>
          <a:off x="18605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64770</xdr:rowOff>
    </xdr:from>
    <xdr:to>
      <xdr:col>102</xdr:col>
      <xdr:colOff>114300</xdr:colOff>
      <xdr:row>41</xdr:row>
      <xdr:rowOff>83820</xdr:rowOff>
    </xdr:to>
    <xdr:cxnSp macro="">
      <xdr:nvCxnSpPr>
        <xdr:cNvPr id="573" name="直線コネクタ 572">
          <a:extLst>
            <a:ext uri="{FF2B5EF4-FFF2-40B4-BE49-F238E27FC236}">
              <a16:creationId xmlns:a16="http://schemas.microsoft.com/office/drawing/2014/main" id="{98CC4BDD-EBBD-435B-BF8E-5C61E8C16B4F}"/>
            </a:ext>
          </a:extLst>
        </xdr:cNvPr>
        <xdr:cNvCxnSpPr/>
      </xdr:nvCxnSpPr>
      <xdr:spPr>
        <a:xfrm>
          <a:off x="18656300" y="7094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574" name="n_1aveValue【認定こども園・幼稚園・保育所】&#10;一人当たり面積">
          <a:extLst>
            <a:ext uri="{FF2B5EF4-FFF2-40B4-BE49-F238E27FC236}">
              <a16:creationId xmlns:a16="http://schemas.microsoft.com/office/drawing/2014/main" id="{904E7D32-2D03-46BC-8A25-2BA10D5C7FCD}"/>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575" name="n_2aveValue【認定こども園・幼稚園・保育所】&#10;一人当たり面積">
          <a:extLst>
            <a:ext uri="{FF2B5EF4-FFF2-40B4-BE49-F238E27FC236}">
              <a16:creationId xmlns:a16="http://schemas.microsoft.com/office/drawing/2014/main" id="{5BAF8540-1D3E-490B-A594-6E2B42A745F3}"/>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76" name="n_3aveValue【認定こども園・幼稚園・保育所】&#10;一人当たり面積">
          <a:extLst>
            <a:ext uri="{FF2B5EF4-FFF2-40B4-BE49-F238E27FC236}">
              <a16:creationId xmlns:a16="http://schemas.microsoft.com/office/drawing/2014/main" id="{BB7146B0-DBBC-4AFE-993F-94AB61C2284E}"/>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77" name="n_4aveValue【認定こども園・幼稚園・保育所】&#10;一人当たり面積">
          <a:extLst>
            <a:ext uri="{FF2B5EF4-FFF2-40B4-BE49-F238E27FC236}">
              <a16:creationId xmlns:a16="http://schemas.microsoft.com/office/drawing/2014/main" id="{1576657F-730D-4DDB-AB38-3E8C6EAB95A1}"/>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144797</xdr:rowOff>
    </xdr:from>
    <xdr:ext cx="469744" cy="259045"/>
    <xdr:sp macro="" textlink="">
      <xdr:nvSpPr>
        <xdr:cNvPr id="578" name="n_1mainValue【認定こども園・幼稚園・保育所】&#10;一人当たり面積">
          <a:extLst>
            <a:ext uri="{FF2B5EF4-FFF2-40B4-BE49-F238E27FC236}">
              <a16:creationId xmlns:a16="http://schemas.microsoft.com/office/drawing/2014/main" id="{C395AD4C-7881-4511-A81E-9DAD77EE5C14}"/>
            </a:ext>
          </a:extLst>
        </xdr:cNvPr>
        <xdr:cNvSpPr txBox="1"/>
      </xdr:nvSpPr>
      <xdr:spPr>
        <a:xfrm>
          <a:off x="210757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144797</xdr:rowOff>
    </xdr:from>
    <xdr:ext cx="469744" cy="259045"/>
    <xdr:sp macro="" textlink="">
      <xdr:nvSpPr>
        <xdr:cNvPr id="579" name="n_2mainValue【認定こども園・幼稚園・保育所】&#10;一人当たり面積">
          <a:extLst>
            <a:ext uri="{FF2B5EF4-FFF2-40B4-BE49-F238E27FC236}">
              <a16:creationId xmlns:a16="http://schemas.microsoft.com/office/drawing/2014/main" id="{634C3A7B-2D61-4D94-8804-CA06204944B8}"/>
            </a:ext>
          </a:extLst>
        </xdr:cNvPr>
        <xdr:cNvSpPr txBox="1"/>
      </xdr:nvSpPr>
      <xdr:spPr>
        <a:xfrm>
          <a:off x="20199427"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125747</xdr:rowOff>
    </xdr:from>
    <xdr:ext cx="469744" cy="259045"/>
    <xdr:sp macro="" textlink="">
      <xdr:nvSpPr>
        <xdr:cNvPr id="580" name="n_3mainValue【認定こども園・幼稚園・保育所】&#10;一人当たり面積">
          <a:extLst>
            <a:ext uri="{FF2B5EF4-FFF2-40B4-BE49-F238E27FC236}">
              <a16:creationId xmlns:a16="http://schemas.microsoft.com/office/drawing/2014/main" id="{646F8303-FBCF-417A-9711-015A940FDDA3}"/>
            </a:ext>
          </a:extLst>
        </xdr:cNvPr>
        <xdr:cNvSpPr txBox="1"/>
      </xdr:nvSpPr>
      <xdr:spPr>
        <a:xfrm>
          <a:off x="19310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106697</xdr:rowOff>
    </xdr:from>
    <xdr:ext cx="469744" cy="259045"/>
    <xdr:sp macro="" textlink="">
      <xdr:nvSpPr>
        <xdr:cNvPr id="581" name="n_4mainValue【認定こども園・幼稚園・保育所】&#10;一人当たり面積">
          <a:extLst>
            <a:ext uri="{FF2B5EF4-FFF2-40B4-BE49-F238E27FC236}">
              <a16:creationId xmlns:a16="http://schemas.microsoft.com/office/drawing/2014/main" id="{577B2050-C251-413E-B471-BB5B78A0E5FE}"/>
            </a:ext>
          </a:extLst>
        </xdr:cNvPr>
        <xdr:cNvSpPr txBox="1"/>
      </xdr:nvSpPr>
      <xdr:spPr>
        <a:xfrm>
          <a:off x="18421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2" name="正方形/長方形 581">
          <a:extLst>
            <a:ext uri="{FF2B5EF4-FFF2-40B4-BE49-F238E27FC236}">
              <a16:creationId xmlns:a16="http://schemas.microsoft.com/office/drawing/2014/main" id="{943555C9-89FB-457C-B271-2D713345B05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3" name="正方形/長方形 582">
          <a:extLst>
            <a:ext uri="{FF2B5EF4-FFF2-40B4-BE49-F238E27FC236}">
              <a16:creationId xmlns:a16="http://schemas.microsoft.com/office/drawing/2014/main" id="{C32E070F-4847-48E6-AF79-BDA730819B1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4" name="正方形/長方形 583">
          <a:extLst>
            <a:ext uri="{FF2B5EF4-FFF2-40B4-BE49-F238E27FC236}">
              <a16:creationId xmlns:a16="http://schemas.microsoft.com/office/drawing/2014/main" id="{97541276-3F1C-4292-A364-340E23BAB0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5" name="正方形/長方形 584">
          <a:extLst>
            <a:ext uri="{FF2B5EF4-FFF2-40B4-BE49-F238E27FC236}">
              <a16:creationId xmlns:a16="http://schemas.microsoft.com/office/drawing/2014/main" id="{A467F0DC-494B-48EF-BD35-D5F24453558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6" name="正方形/長方形 585">
          <a:extLst>
            <a:ext uri="{FF2B5EF4-FFF2-40B4-BE49-F238E27FC236}">
              <a16:creationId xmlns:a16="http://schemas.microsoft.com/office/drawing/2014/main" id="{AD2D002F-DC8D-4A9E-A568-0139F65D1EA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7" name="正方形/長方形 586">
          <a:extLst>
            <a:ext uri="{FF2B5EF4-FFF2-40B4-BE49-F238E27FC236}">
              <a16:creationId xmlns:a16="http://schemas.microsoft.com/office/drawing/2014/main" id="{7DE6CB8D-B1CB-4103-AF82-AE8BC810234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8" name="正方形/長方形 587">
          <a:extLst>
            <a:ext uri="{FF2B5EF4-FFF2-40B4-BE49-F238E27FC236}">
              <a16:creationId xmlns:a16="http://schemas.microsoft.com/office/drawing/2014/main" id="{F69B781D-F15B-4A03-B742-C65B42F3498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9" name="正方形/長方形 588">
          <a:extLst>
            <a:ext uri="{FF2B5EF4-FFF2-40B4-BE49-F238E27FC236}">
              <a16:creationId xmlns:a16="http://schemas.microsoft.com/office/drawing/2014/main" id="{CA0F6A44-4708-4921-B327-34186BB449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0" name="テキスト ボックス 589">
          <a:extLst>
            <a:ext uri="{FF2B5EF4-FFF2-40B4-BE49-F238E27FC236}">
              <a16:creationId xmlns:a16="http://schemas.microsoft.com/office/drawing/2014/main" id="{B6EAB9C0-FF19-48D2-8EBD-79F2E60ABE6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1" name="直線コネクタ 590">
          <a:extLst>
            <a:ext uri="{FF2B5EF4-FFF2-40B4-BE49-F238E27FC236}">
              <a16:creationId xmlns:a16="http://schemas.microsoft.com/office/drawing/2014/main" id="{D4AE708F-5FB8-47D6-881F-CE3F72A1748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2" name="テキスト ボックス 591">
          <a:extLst>
            <a:ext uri="{FF2B5EF4-FFF2-40B4-BE49-F238E27FC236}">
              <a16:creationId xmlns:a16="http://schemas.microsoft.com/office/drawing/2014/main" id="{3313338F-4C0A-4873-940D-6318749B512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3" name="直線コネクタ 592">
          <a:extLst>
            <a:ext uri="{FF2B5EF4-FFF2-40B4-BE49-F238E27FC236}">
              <a16:creationId xmlns:a16="http://schemas.microsoft.com/office/drawing/2014/main" id="{2D7A560A-4076-468F-8209-5D9C4496A4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94" name="テキスト ボックス 593">
          <a:extLst>
            <a:ext uri="{FF2B5EF4-FFF2-40B4-BE49-F238E27FC236}">
              <a16:creationId xmlns:a16="http://schemas.microsoft.com/office/drawing/2014/main" id="{39552BCD-0F30-4DEA-B730-ACC0B0E33A42}"/>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5" name="直線コネクタ 594">
          <a:extLst>
            <a:ext uri="{FF2B5EF4-FFF2-40B4-BE49-F238E27FC236}">
              <a16:creationId xmlns:a16="http://schemas.microsoft.com/office/drawing/2014/main" id="{00EAC3DC-C14E-4829-9A34-BE1D64F17C9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6" name="テキスト ボックス 595">
          <a:extLst>
            <a:ext uri="{FF2B5EF4-FFF2-40B4-BE49-F238E27FC236}">
              <a16:creationId xmlns:a16="http://schemas.microsoft.com/office/drawing/2014/main" id="{9967F371-D485-4DC1-A473-EE4F4DBB782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7" name="直線コネクタ 596">
          <a:extLst>
            <a:ext uri="{FF2B5EF4-FFF2-40B4-BE49-F238E27FC236}">
              <a16:creationId xmlns:a16="http://schemas.microsoft.com/office/drawing/2014/main" id="{3F6B32FB-6233-4F29-96F5-E39A0D4A1B8F}"/>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8" name="テキスト ボックス 597">
          <a:extLst>
            <a:ext uri="{FF2B5EF4-FFF2-40B4-BE49-F238E27FC236}">
              <a16:creationId xmlns:a16="http://schemas.microsoft.com/office/drawing/2014/main" id="{72AE3D11-63AE-4F82-BD5E-92D3DAE0636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9" name="直線コネクタ 598">
          <a:extLst>
            <a:ext uri="{FF2B5EF4-FFF2-40B4-BE49-F238E27FC236}">
              <a16:creationId xmlns:a16="http://schemas.microsoft.com/office/drawing/2014/main" id="{BF7C1B94-A6C9-4A6B-8777-0151E2C792B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0" name="テキスト ボックス 599">
          <a:extLst>
            <a:ext uri="{FF2B5EF4-FFF2-40B4-BE49-F238E27FC236}">
              <a16:creationId xmlns:a16="http://schemas.microsoft.com/office/drawing/2014/main" id="{919EAD45-A25E-46DC-9EE0-0A186AD0E33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1" name="直線コネクタ 600">
          <a:extLst>
            <a:ext uri="{FF2B5EF4-FFF2-40B4-BE49-F238E27FC236}">
              <a16:creationId xmlns:a16="http://schemas.microsoft.com/office/drawing/2014/main" id="{DBFEAF08-09AB-4397-B050-12D2EFAFDC0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02" name="テキスト ボックス 601">
          <a:extLst>
            <a:ext uri="{FF2B5EF4-FFF2-40B4-BE49-F238E27FC236}">
              <a16:creationId xmlns:a16="http://schemas.microsoft.com/office/drawing/2014/main" id="{7FD41F2A-D893-4382-8459-EE6DD21B9B67}"/>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3" name="直線コネクタ 602">
          <a:extLst>
            <a:ext uri="{FF2B5EF4-FFF2-40B4-BE49-F238E27FC236}">
              <a16:creationId xmlns:a16="http://schemas.microsoft.com/office/drawing/2014/main" id="{0E7816CB-C087-49AA-9979-AFC1A839BFC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学校施設】&#10;有形固定資産減価償却率グラフ枠">
          <a:extLst>
            <a:ext uri="{FF2B5EF4-FFF2-40B4-BE49-F238E27FC236}">
              <a16:creationId xmlns:a16="http://schemas.microsoft.com/office/drawing/2014/main" id="{E32C3F67-184F-44FB-8077-CB69D1E91C5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05" name="直線コネクタ 604">
          <a:extLst>
            <a:ext uri="{FF2B5EF4-FFF2-40B4-BE49-F238E27FC236}">
              <a16:creationId xmlns:a16="http://schemas.microsoft.com/office/drawing/2014/main" id="{7EDCEF32-EECE-4793-97FC-6CF5156E95CB}"/>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06" name="【学校施設】&#10;有形固定資産減価償却率最小値テキスト">
          <a:extLst>
            <a:ext uri="{FF2B5EF4-FFF2-40B4-BE49-F238E27FC236}">
              <a16:creationId xmlns:a16="http://schemas.microsoft.com/office/drawing/2014/main" id="{1F173B82-20CA-471D-84C2-2D53DA2CE97C}"/>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07" name="直線コネクタ 606">
          <a:extLst>
            <a:ext uri="{FF2B5EF4-FFF2-40B4-BE49-F238E27FC236}">
              <a16:creationId xmlns:a16="http://schemas.microsoft.com/office/drawing/2014/main" id="{F7AC10C8-1184-4584-812A-D9BF67A1FC98}"/>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08" name="【学校施設】&#10;有形固定資産減価償却率最大値テキスト">
          <a:extLst>
            <a:ext uri="{FF2B5EF4-FFF2-40B4-BE49-F238E27FC236}">
              <a16:creationId xmlns:a16="http://schemas.microsoft.com/office/drawing/2014/main" id="{1304C349-AB92-40B3-9614-49F5994546C2}"/>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09" name="直線コネクタ 608">
          <a:extLst>
            <a:ext uri="{FF2B5EF4-FFF2-40B4-BE49-F238E27FC236}">
              <a16:creationId xmlns:a16="http://schemas.microsoft.com/office/drawing/2014/main" id="{021EF123-4A26-4EFC-9820-15D25395989E}"/>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610" name="【学校施設】&#10;有形固定資産減価償却率平均値テキスト">
          <a:extLst>
            <a:ext uri="{FF2B5EF4-FFF2-40B4-BE49-F238E27FC236}">
              <a16:creationId xmlns:a16="http://schemas.microsoft.com/office/drawing/2014/main" id="{89C5C60A-F579-47BC-BCDE-37F14AE8C512}"/>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11" name="フローチャート: 判断 610">
          <a:extLst>
            <a:ext uri="{FF2B5EF4-FFF2-40B4-BE49-F238E27FC236}">
              <a16:creationId xmlns:a16="http://schemas.microsoft.com/office/drawing/2014/main" id="{F557343C-71A8-4D63-85BF-4B03F959F4FF}"/>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12" name="フローチャート: 判断 611">
          <a:extLst>
            <a:ext uri="{FF2B5EF4-FFF2-40B4-BE49-F238E27FC236}">
              <a16:creationId xmlns:a16="http://schemas.microsoft.com/office/drawing/2014/main" id="{E3AF74B3-A700-4A89-B8E5-E18B2C543AC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13" name="フローチャート: 判断 612">
          <a:extLst>
            <a:ext uri="{FF2B5EF4-FFF2-40B4-BE49-F238E27FC236}">
              <a16:creationId xmlns:a16="http://schemas.microsoft.com/office/drawing/2014/main" id="{31012F80-CCD1-4198-B426-54C98CBA4DB9}"/>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14" name="フローチャート: 判断 613">
          <a:extLst>
            <a:ext uri="{FF2B5EF4-FFF2-40B4-BE49-F238E27FC236}">
              <a16:creationId xmlns:a16="http://schemas.microsoft.com/office/drawing/2014/main" id="{7153E029-FA25-4649-9E06-57B66E5444B2}"/>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615" name="フローチャート: 判断 614">
          <a:extLst>
            <a:ext uri="{FF2B5EF4-FFF2-40B4-BE49-F238E27FC236}">
              <a16:creationId xmlns:a16="http://schemas.microsoft.com/office/drawing/2014/main" id="{7B248BD1-1D34-4277-91DC-5F0E27BC6770}"/>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6" name="テキスト ボックス 615">
          <a:extLst>
            <a:ext uri="{FF2B5EF4-FFF2-40B4-BE49-F238E27FC236}">
              <a16:creationId xmlns:a16="http://schemas.microsoft.com/office/drawing/2014/main" id="{9D01132D-7F23-44D4-B754-7A3518C76F1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E8570334-EEC7-4DF0-8E99-FB22F676CFF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D6E5EB4C-5D29-4162-9E94-02F71097976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5848A40E-BF83-431A-B72E-04149E7E1DA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7F99D5DD-A6EE-4B2D-8660-FF61DD8EF3A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111125</xdr:rowOff>
    </xdr:from>
    <xdr:to>
      <xdr:col>85</xdr:col>
      <xdr:colOff>177800</xdr:colOff>
      <xdr:row>62</xdr:row>
      <xdr:rowOff>41275</xdr:rowOff>
    </xdr:to>
    <xdr:sp macro="" textlink="">
      <xdr:nvSpPr>
        <xdr:cNvPr id="621" name="楕円 620">
          <a:extLst>
            <a:ext uri="{FF2B5EF4-FFF2-40B4-BE49-F238E27FC236}">
              <a16:creationId xmlns:a16="http://schemas.microsoft.com/office/drawing/2014/main" id="{F73C03E4-A07F-4B63-A019-11265A51E0B9}"/>
            </a:ext>
          </a:extLst>
        </xdr:cNvPr>
        <xdr:cNvSpPr/>
      </xdr:nvSpPr>
      <xdr:spPr>
        <a:xfrm>
          <a:off x="162687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134002</xdr:rowOff>
    </xdr:from>
    <xdr:ext cx="405111" cy="259045"/>
    <xdr:sp macro="" textlink="">
      <xdr:nvSpPr>
        <xdr:cNvPr id="622" name="【学校施設】&#10;有形固定資産減価償却率該当値テキスト">
          <a:extLst>
            <a:ext uri="{FF2B5EF4-FFF2-40B4-BE49-F238E27FC236}">
              <a16:creationId xmlns:a16="http://schemas.microsoft.com/office/drawing/2014/main" id="{9757E9C3-C802-4DA0-891F-1721B2EEA4A3}"/>
            </a:ext>
          </a:extLst>
        </xdr:cNvPr>
        <xdr:cNvSpPr txBox="1"/>
      </xdr:nvSpPr>
      <xdr:spPr>
        <a:xfrm>
          <a:off x="16357600"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623" name="楕円 622">
          <a:extLst>
            <a:ext uri="{FF2B5EF4-FFF2-40B4-BE49-F238E27FC236}">
              <a16:creationId xmlns:a16="http://schemas.microsoft.com/office/drawing/2014/main" id="{1DFB775B-3D1F-4BDB-A8B2-B2B7705A8685}"/>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161925</xdr:rowOff>
    </xdr:from>
    <xdr:to>
      <xdr:col>85</xdr:col>
      <xdr:colOff>127000</xdr:colOff>
      <xdr:row>62</xdr:row>
      <xdr:rowOff>20955</xdr:rowOff>
    </xdr:to>
    <xdr:cxnSp macro="">
      <xdr:nvCxnSpPr>
        <xdr:cNvPr id="624" name="直線コネクタ 623">
          <a:extLst>
            <a:ext uri="{FF2B5EF4-FFF2-40B4-BE49-F238E27FC236}">
              <a16:creationId xmlns:a16="http://schemas.microsoft.com/office/drawing/2014/main" id="{A6385C7E-E1E8-4860-9385-441BB0C64006}"/>
            </a:ext>
          </a:extLst>
        </xdr:cNvPr>
        <xdr:cNvCxnSpPr/>
      </xdr:nvCxnSpPr>
      <xdr:spPr>
        <a:xfrm flipV="1">
          <a:off x="15481300" y="1062037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126365</xdr:rowOff>
    </xdr:from>
    <xdr:to>
      <xdr:col>76</xdr:col>
      <xdr:colOff>165100</xdr:colOff>
      <xdr:row>62</xdr:row>
      <xdr:rowOff>56515</xdr:rowOff>
    </xdr:to>
    <xdr:sp macro="" textlink="">
      <xdr:nvSpPr>
        <xdr:cNvPr id="625" name="楕円 624">
          <a:extLst>
            <a:ext uri="{FF2B5EF4-FFF2-40B4-BE49-F238E27FC236}">
              <a16:creationId xmlns:a16="http://schemas.microsoft.com/office/drawing/2014/main" id="{9623E1FD-FCB6-469F-BBD6-3763B6FB87AD}"/>
            </a:ext>
          </a:extLst>
        </xdr:cNvPr>
        <xdr:cNvSpPr/>
      </xdr:nvSpPr>
      <xdr:spPr>
        <a:xfrm>
          <a:off x="1454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xdr:rowOff>
    </xdr:from>
    <xdr:to>
      <xdr:col>81</xdr:col>
      <xdr:colOff>50800</xdr:colOff>
      <xdr:row>62</xdr:row>
      <xdr:rowOff>20955</xdr:rowOff>
    </xdr:to>
    <xdr:cxnSp macro="">
      <xdr:nvCxnSpPr>
        <xdr:cNvPr id="626" name="直線コネクタ 625">
          <a:extLst>
            <a:ext uri="{FF2B5EF4-FFF2-40B4-BE49-F238E27FC236}">
              <a16:creationId xmlns:a16="http://schemas.microsoft.com/office/drawing/2014/main" id="{3AE500AC-6911-44A2-88A8-67D4B5A39FE6}"/>
            </a:ext>
          </a:extLst>
        </xdr:cNvPr>
        <xdr:cNvCxnSpPr/>
      </xdr:nvCxnSpPr>
      <xdr:spPr>
        <a:xfrm>
          <a:off x="14592300" y="106356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86360</xdr:rowOff>
    </xdr:from>
    <xdr:to>
      <xdr:col>72</xdr:col>
      <xdr:colOff>38100</xdr:colOff>
      <xdr:row>62</xdr:row>
      <xdr:rowOff>16510</xdr:rowOff>
    </xdr:to>
    <xdr:sp macro="" textlink="">
      <xdr:nvSpPr>
        <xdr:cNvPr id="627" name="楕円 626">
          <a:extLst>
            <a:ext uri="{FF2B5EF4-FFF2-40B4-BE49-F238E27FC236}">
              <a16:creationId xmlns:a16="http://schemas.microsoft.com/office/drawing/2014/main" id="{E466F44B-0EA3-4D82-B804-94761FC58BA7}"/>
            </a:ext>
          </a:extLst>
        </xdr:cNvPr>
        <xdr:cNvSpPr/>
      </xdr:nvSpPr>
      <xdr:spPr>
        <a:xfrm>
          <a:off x="13652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137160</xdr:rowOff>
    </xdr:from>
    <xdr:to>
      <xdr:col>76</xdr:col>
      <xdr:colOff>114300</xdr:colOff>
      <xdr:row>62</xdr:row>
      <xdr:rowOff>5715</xdr:rowOff>
    </xdr:to>
    <xdr:cxnSp macro="">
      <xdr:nvCxnSpPr>
        <xdr:cNvPr id="628" name="直線コネクタ 627">
          <a:extLst>
            <a:ext uri="{FF2B5EF4-FFF2-40B4-BE49-F238E27FC236}">
              <a16:creationId xmlns:a16="http://schemas.microsoft.com/office/drawing/2014/main" id="{30D7C9D9-3CBC-4E84-994A-6BE77E6B3C7A}"/>
            </a:ext>
          </a:extLst>
        </xdr:cNvPr>
        <xdr:cNvCxnSpPr/>
      </xdr:nvCxnSpPr>
      <xdr:spPr>
        <a:xfrm>
          <a:off x="13703300" y="105956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53975</xdr:rowOff>
    </xdr:from>
    <xdr:to>
      <xdr:col>67</xdr:col>
      <xdr:colOff>101600</xdr:colOff>
      <xdr:row>61</xdr:row>
      <xdr:rowOff>155575</xdr:rowOff>
    </xdr:to>
    <xdr:sp macro="" textlink="">
      <xdr:nvSpPr>
        <xdr:cNvPr id="629" name="楕円 628">
          <a:extLst>
            <a:ext uri="{FF2B5EF4-FFF2-40B4-BE49-F238E27FC236}">
              <a16:creationId xmlns:a16="http://schemas.microsoft.com/office/drawing/2014/main" id="{5D3A434B-EF92-4B96-9F50-E5C124B3DFFC}"/>
            </a:ext>
          </a:extLst>
        </xdr:cNvPr>
        <xdr:cNvSpPr/>
      </xdr:nvSpPr>
      <xdr:spPr>
        <a:xfrm>
          <a:off x="127635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104775</xdr:rowOff>
    </xdr:from>
    <xdr:to>
      <xdr:col>71</xdr:col>
      <xdr:colOff>177800</xdr:colOff>
      <xdr:row>61</xdr:row>
      <xdr:rowOff>137160</xdr:rowOff>
    </xdr:to>
    <xdr:cxnSp macro="">
      <xdr:nvCxnSpPr>
        <xdr:cNvPr id="630" name="直線コネクタ 629">
          <a:extLst>
            <a:ext uri="{FF2B5EF4-FFF2-40B4-BE49-F238E27FC236}">
              <a16:creationId xmlns:a16="http://schemas.microsoft.com/office/drawing/2014/main" id="{A20A8B3A-1CB5-486B-995E-09D216EAFC8D}"/>
            </a:ext>
          </a:extLst>
        </xdr:cNvPr>
        <xdr:cNvCxnSpPr/>
      </xdr:nvCxnSpPr>
      <xdr:spPr>
        <a:xfrm>
          <a:off x="12814300" y="105632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31" name="n_1aveValue【学校施設】&#10;有形固定資産減価償却率">
          <a:extLst>
            <a:ext uri="{FF2B5EF4-FFF2-40B4-BE49-F238E27FC236}">
              <a16:creationId xmlns:a16="http://schemas.microsoft.com/office/drawing/2014/main" id="{7AACFA9A-18E2-4DCF-A696-8C9C03EC074F}"/>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32" name="n_2aveValue【学校施設】&#10;有形固定資産減価償却率">
          <a:extLst>
            <a:ext uri="{FF2B5EF4-FFF2-40B4-BE49-F238E27FC236}">
              <a16:creationId xmlns:a16="http://schemas.microsoft.com/office/drawing/2014/main" id="{9EE1C4CE-C672-45F5-853D-5622DC6F47EA}"/>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33" name="n_3aveValue【学校施設】&#10;有形固定資産減価償却率">
          <a:extLst>
            <a:ext uri="{FF2B5EF4-FFF2-40B4-BE49-F238E27FC236}">
              <a16:creationId xmlns:a16="http://schemas.microsoft.com/office/drawing/2014/main" id="{8E64A772-7638-4E2D-8412-B647E200606E}"/>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634" name="n_4aveValue【学校施設】&#10;有形固定資産減価償却率">
          <a:extLst>
            <a:ext uri="{FF2B5EF4-FFF2-40B4-BE49-F238E27FC236}">
              <a16:creationId xmlns:a16="http://schemas.microsoft.com/office/drawing/2014/main" id="{B60DDD09-9FD1-4324-8D63-3A9B3835C302}"/>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88282</xdr:rowOff>
    </xdr:from>
    <xdr:ext cx="405111" cy="259045"/>
    <xdr:sp macro="" textlink="">
      <xdr:nvSpPr>
        <xdr:cNvPr id="635" name="n_1mainValue【学校施設】&#10;有形固定資産減価償却率">
          <a:extLst>
            <a:ext uri="{FF2B5EF4-FFF2-40B4-BE49-F238E27FC236}">
              <a16:creationId xmlns:a16="http://schemas.microsoft.com/office/drawing/2014/main" id="{B3E87A0C-B28C-4B67-A3D3-7C54BE482E86}"/>
            </a:ext>
          </a:extLst>
        </xdr:cNvPr>
        <xdr:cNvSpPr txBox="1"/>
      </xdr:nvSpPr>
      <xdr:spPr>
        <a:xfrm>
          <a:off x="15266044"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73042</xdr:rowOff>
    </xdr:from>
    <xdr:ext cx="405111" cy="259045"/>
    <xdr:sp macro="" textlink="">
      <xdr:nvSpPr>
        <xdr:cNvPr id="636" name="n_2mainValue【学校施設】&#10;有形固定資産減価償却率">
          <a:extLst>
            <a:ext uri="{FF2B5EF4-FFF2-40B4-BE49-F238E27FC236}">
              <a16:creationId xmlns:a16="http://schemas.microsoft.com/office/drawing/2014/main" id="{066C318E-3708-4A40-A9F3-D20326AAEABD}"/>
            </a:ext>
          </a:extLst>
        </xdr:cNvPr>
        <xdr:cNvSpPr txBox="1"/>
      </xdr:nvSpPr>
      <xdr:spPr>
        <a:xfrm>
          <a:off x="14389744" y="1036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33037</xdr:rowOff>
    </xdr:from>
    <xdr:ext cx="405111" cy="259045"/>
    <xdr:sp macro="" textlink="">
      <xdr:nvSpPr>
        <xdr:cNvPr id="637" name="n_3mainValue【学校施設】&#10;有形固定資産減価償却率">
          <a:extLst>
            <a:ext uri="{FF2B5EF4-FFF2-40B4-BE49-F238E27FC236}">
              <a16:creationId xmlns:a16="http://schemas.microsoft.com/office/drawing/2014/main" id="{DF3239DE-546B-40DD-9F63-19F0FD6574A0}"/>
            </a:ext>
          </a:extLst>
        </xdr:cNvPr>
        <xdr:cNvSpPr txBox="1"/>
      </xdr:nvSpPr>
      <xdr:spPr>
        <a:xfrm>
          <a:off x="135007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652</xdr:rowOff>
    </xdr:from>
    <xdr:ext cx="405111" cy="259045"/>
    <xdr:sp macro="" textlink="">
      <xdr:nvSpPr>
        <xdr:cNvPr id="638" name="n_4mainValue【学校施設】&#10;有形固定資産減価償却率">
          <a:extLst>
            <a:ext uri="{FF2B5EF4-FFF2-40B4-BE49-F238E27FC236}">
              <a16:creationId xmlns:a16="http://schemas.microsoft.com/office/drawing/2014/main" id="{AD6CF7BC-10F7-4630-899E-B16BD1580B05}"/>
            </a:ext>
          </a:extLst>
        </xdr:cNvPr>
        <xdr:cNvSpPr txBox="1"/>
      </xdr:nvSpPr>
      <xdr:spPr>
        <a:xfrm>
          <a:off x="12611744" y="1028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9" name="正方形/長方形 638">
          <a:extLst>
            <a:ext uri="{FF2B5EF4-FFF2-40B4-BE49-F238E27FC236}">
              <a16:creationId xmlns:a16="http://schemas.microsoft.com/office/drawing/2014/main" id="{40F73693-3E2D-4513-A174-311C4870BC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0" name="正方形/長方形 639">
          <a:extLst>
            <a:ext uri="{FF2B5EF4-FFF2-40B4-BE49-F238E27FC236}">
              <a16:creationId xmlns:a16="http://schemas.microsoft.com/office/drawing/2014/main" id="{E349F0B1-258E-404B-A60E-8C3D51E0CE8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1" name="正方形/長方形 640">
          <a:extLst>
            <a:ext uri="{FF2B5EF4-FFF2-40B4-BE49-F238E27FC236}">
              <a16:creationId xmlns:a16="http://schemas.microsoft.com/office/drawing/2014/main" id="{DCEA3244-141C-4461-A5DA-C5E320C35B4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2" name="正方形/長方形 641">
          <a:extLst>
            <a:ext uri="{FF2B5EF4-FFF2-40B4-BE49-F238E27FC236}">
              <a16:creationId xmlns:a16="http://schemas.microsoft.com/office/drawing/2014/main" id="{17773B98-5325-4CE7-92AD-109980E904F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3" name="正方形/長方形 642">
          <a:extLst>
            <a:ext uri="{FF2B5EF4-FFF2-40B4-BE49-F238E27FC236}">
              <a16:creationId xmlns:a16="http://schemas.microsoft.com/office/drawing/2014/main" id="{86B7AD9F-0076-4EE6-9981-379FDAC613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4" name="正方形/長方形 643">
          <a:extLst>
            <a:ext uri="{FF2B5EF4-FFF2-40B4-BE49-F238E27FC236}">
              <a16:creationId xmlns:a16="http://schemas.microsoft.com/office/drawing/2014/main" id="{DF36F066-889A-4F3A-8D9A-FAE5763817D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5" name="正方形/長方形 644">
          <a:extLst>
            <a:ext uri="{FF2B5EF4-FFF2-40B4-BE49-F238E27FC236}">
              <a16:creationId xmlns:a16="http://schemas.microsoft.com/office/drawing/2014/main" id="{77A82F37-35CE-4894-8025-614D3F6E89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6" name="正方形/長方形 645">
          <a:extLst>
            <a:ext uri="{FF2B5EF4-FFF2-40B4-BE49-F238E27FC236}">
              <a16:creationId xmlns:a16="http://schemas.microsoft.com/office/drawing/2014/main" id="{92B6407B-F94F-4121-8670-30AE3378D4B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7" name="テキスト ボックス 646">
          <a:extLst>
            <a:ext uri="{FF2B5EF4-FFF2-40B4-BE49-F238E27FC236}">
              <a16:creationId xmlns:a16="http://schemas.microsoft.com/office/drawing/2014/main" id="{259E5204-5B48-49F5-86E5-27256CF605E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8" name="直線コネクタ 647">
          <a:extLst>
            <a:ext uri="{FF2B5EF4-FFF2-40B4-BE49-F238E27FC236}">
              <a16:creationId xmlns:a16="http://schemas.microsoft.com/office/drawing/2014/main" id="{9E6D4E52-DACE-445E-B107-2DC2690BEB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49" name="テキスト ボックス 648">
          <a:extLst>
            <a:ext uri="{FF2B5EF4-FFF2-40B4-BE49-F238E27FC236}">
              <a16:creationId xmlns:a16="http://schemas.microsoft.com/office/drawing/2014/main" id="{32466526-1D66-40CE-B822-27BB92F103F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50" name="直線コネクタ 649">
          <a:extLst>
            <a:ext uri="{FF2B5EF4-FFF2-40B4-BE49-F238E27FC236}">
              <a16:creationId xmlns:a16="http://schemas.microsoft.com/office/drawing/2014/main" id="{BE93036B-BAD5-45E8-A508-97A33D3B2A4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51" name="テキスト ボックス 650">
          <a:extLst>
            <a:ext uri="{FF2B5EF4-FFF2-40B4-BE49-F238E27FC236}">
              <a16:creationId xmlns:a16="http://schemas.microsoft.com/office/drawing/2014/main" id="{DF1E31D1-78A2-4ECE-A7FB-96CDA7DA966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52" name="直線コネクタ 651">
          <a:extLst>
            <a:ext uri="{FF2B5EF4-FFF2-40B4-BE49-F238E27FC236}">
              <a16:creationId xmlns:a16="http://schemas.microsoft.com/office/drawing/2014/main" id="{E21A220A-C484-43FA-AF6D-D7A29701108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53" name="テキスト ボックス 652">
          <a:extLst>
            <a:ext uri="{FF2B5EF4-FFF2-40B4-BE49-F238E27FC236}">
              <a16:creationId xmlns:a16="http://schemas.microsoft.com/office/drawing/2014/main" id="{64BA23EB-8101-4EE4-9944-D582B8553E7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54" name="直線コネクタ 653">
          <a:extLst>
            <a:ext uri="{FF2B5EF4-FFF2-40B4-BE49-F238E27FC236}">
              <a16:creationId xmlns:a16="http://schemas.microsoft.com/office/drawing/2014/main" id="{9063A30C-4499-468D-9DDF-EDD4ABDBEF2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55" name="テキスト ボックス 654">
          <a:extLst>
            <a:ext uri="{FF2B5EF4-FFF2-40B4-BE49-F238E27FC236}">
              <a16:creationId xmlns:a16="http://schemas.microsoft.com/office/drawing/2014/main" id="{840B4EE0-55A2-4D87-9075-A4251C37F7B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56" name="直線コネクタ 655">
          <a:extLst>
            <a:ext uri="{FF2B5EF4-FFF2-40B4-BE49-F238E27FC236}">
              <a16:creationId xmlns:a16="http://schemas.microsoft.com/office/drawing/2014/main" id="{B0D4E1EF-2C70-4733-8AA5-1633FC1BA9D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57" name="テキスト ボックス 656">
          <a:extLst>
            <a:ext uri="{FF2B5EF4-FFF2-40B4-BE49-F238E27FC236}">
              <a16:creationId xmlns:a16="http://schemas.microsoft.com/office/drawing/2014/main" id="{9DEE415D-3C89-450C-8E90-47A4E1FFF78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58" name="直線コネクタ 657">
          <a:extLst>
            <a:ext uri="{FF2B5EF4-FFF2-40B4-BE49-F238E27FC236}">
              <a16:creationId xmlns:a16="http://schemas.microsoft.com/office/drawing/2014/main" id="{7B1A52ED-5AE4-4C78-B1B6-9A6B9D59433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59" name="テキスト ボックス 658">
          <a:extLst>
            <a:ext uri="{FF2B5EF4-FFF2-40B4-BE49-F238E27FC236}">
              <a16:creationId xmlns:a16="http://schemas.microsoft.com/office/drawing/2014/main" id="{66120D73-2838-41E9-885A-B3DA397CD31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0" name="直線コネクタ 659">
          <a:extLst>
            <a:ext uri="{FF2B5EF4-FFF2-40B4-BE49-F238E27FC236}">
              <a16:creationId xmlns:a16="http://schemas.microsoft.com/office/drawing/2014/main" id="{9035801F-6B76-4EB0-80CC-CF6114B01DB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61" name="テキスト ボックス 660">
          <a:extLst>
            <a:ext uri="{FF2B5EF4-FFF2-40B4-BE49-F238E27FC236}">
              <a16:creationId xmlns:a16="http://schemas.microsoft.com/office/drawing/2014/main" id="{13500EC9-0887-4DF6-B660-49253EFB892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62" name="【学校施設】&#10;一人当たり面積グラフ枠">
          <a:extLst>
            <a:ext uri="{FF2B5EF4-FFF2-40B4-BE49-F238E27FC236}">
              <a16:creationId xmlns:a16="http://schemas.microsoft.com/office/drawing/2014/main" id="{1C047D96-151E-437E-B65E-B354E2FD28E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63" name="直線コネクタ 662">
          <a:extLst>
            <a:ext uri="{FF2B5EF4-FFF2-40B4-BE49-F238E27FC236}">
              <a16:creationId xmlns:a16="http://schemas.microsoft.com/office/drawing/2014/main" id="{588611A8-3977-4C0B-9FD7-D97747284B62}"/>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64" name="【学校施設】&#10;一人当たり面積最小値テキスト">
          <a:extLst>
            <a:ext uri="{FF2B5EF4-FFF2-40B4-BE49-F238E27FC236}">
              <a16:creationId xmlns:a16="http://schemas.microsoft.com/office/drawing/2014/main" id="{466BACDE-945B-469C-9C49-D1726B01686D}"/>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65" name="直線コネクタ 664">
          <a:extLst>
            <a:ext uri="{FF2B5EF4-FFF2-40B4-BE49-F238E27FC236}">
              <a16:creationId xmlns:a16="http://schemas.microsoft.com/office/drawing/2014/main" id="{65F38DC2-262A-4427-9191-5F51506BBC9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66" name="【学校施設】&#10;一人当たり面積最大値テキスト">
          <a:extLst>
            <a:ext uri="{FF2B5EF4-FFF2-40B4-BE49-F238E27FC236}">
              <a16:creationId xmlns:a16="http://schemas.microsoft.com/office/drawing/2014/main" id="{92C9F2E1-A3FB-4894-AF2D-7C71B5F8AE59}"/>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67" name="直線コネクタ 666">
          <a:extLst>
            <a:ext uri="{FF2B5EF4-FFF2-40B4-BE49-F238E27FC236}">
              <a16:creationId xmlns:a16="http://schemas.microsoft.com/office/drawing/2014/main" id="{85703AB6-1059-4FC4-9DC0-F54866AA234F}"/>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68" name="【学校施設】&#10;一人当たり面積平均値テキスト">
          <a:extLst>
            <a:ext uri="{FF2B5EF4-FFF2-40B4-BE49-F238E27FC236}">
              <a16:creationId xmlns:a16="http://schemas.microsoft.com/office/drawing/2014/main" id="{F0DFBEDE-86CF-42EE-A78B-B4EFF14FCC9F}"/>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69" name="フローチャート: 判断 668">
          <a:extLst>
            <a:ext uri="{FF2B5EF4-FFF2-40B4-BE49-F238E27FC236}">
              <a16:creationId xmlns:a16="http://schemas.microsoft.com/office/drawing/2014/main" id="{C2239DFB-B796-4776-9C53-EA7BAF41819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70" name="フローチャート: 判断 669">
          <a:extLst>
            <a:ext uri="{FF2B5EF4-FFF2-40B4-BE49-F238E27FC236}">
              <a16:creationId xmlns:a16="http://schemas.microsoft.com/office/drawing/2014/main" id="{35E8F71E-50E6-4F1D-8E14-4DC10BA186DE}"/>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71" name="フローチャート: 判断 670">
          <a:extLst>
            <a:ext uri="{FF2B5EF4-FFF2-40B4-BE49-F238E27FC236}">
              <a16:creationId xmlns:a16="http://schemas.microsoft.com/office/drawing/2014/main" id="{1B8C462E-79A9-4D91-B7C7-FA3E4859FAF7}"/>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72" name="フローチャート: 判断 671">
          <a:extLst>
            <a:ext uri="{FF2B5EF4-FFF2-40B4-BE49-F238E27FC236}">
              <a16:creationId xmlns:a16="http://schemas.microsoft.com/office/drawing/2014/main" id="{9C876BDC-3926-4C55-9CDF-2B079FB38538}"/>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673" name="フローチャート: 判断 672">
          <a:extLst>
            <a:ext uri="{FF2B5EF4-FFF2-40B4-BE49-F238E27FC236}">
              <a16:creationId xmlns:a16="http://schemas.microsoft.com/office/drawing/2014/main" id="{E159BC4E-2675-43B2-A739-64252E88287A}"/>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C294F9D-9A48-499E-9A66-A080C088D45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029802F5-B208-4BB1-9FB0-D438EE39D7E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6" name="テキスト ボックス 675">
          <a:extLst>
            <a:ext uri="{FF2B5EF4-FFF2-40B4-BE49-F238E27FC236}">
              <a16:creationId xmlns:a16="http://schemas.microsoft.com/office/drawing/2014/main" id="{64F517D9-027C-4D82-9101-22B222A87D7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7" name="テキスト ボックス 676">
          <a:extLst>
            <a:ext uri="{FF2B5EF4-FFF2-40B4-BE49-F238E27FC236}">
              <a16:creationId xmlns:a16="http://schemas.microsoft.com/office/drawing/2014/main" id="{7FC6B264-BF2F-4EF0-90AA-35D0560E028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8" name="テキスト ボックス 677">
          <a:extLst>
            <a:ext uri="{FF2B5EF4-FFF2-40B4-BE49-F238E27FC236}">
              <a16:creationId xmlns:a16="http://schemas.microsoft.com/office/drawing/2014/main" id="{FBFB0E9C-3F95-40F6-90AA-318064A5521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131318</xdr:rowOff>
    </xdr:from>
    <xdr:to>
      <xdr:col>116</xdr:col>
      <xdr:colOff>114300</xdr:colOff>
      <xdr:row>58</xdr:row>
      <xdr:rowOff>61468</xdr:rowOff>
    </xdr:to>
    <xdr:sp macro="" textlink="">
      <xdr:nvSpPr>
        <xdr:cNvPr id="679" name="楕円 678">
          <a:extLst>
            <a:ext uri="{FF2B5EF4-FFF2-40B4-BE49-F238E27FC236}">
              <a16:creationId xmlns:a16="http://schemas.microsoft.com/office/drawing/2014/main" id="{011BB1B1-A0F2-48C3-B735-FDD57AE8DB4E}"/>
            </a:ext>
          </a:extLst>
        </xdr:cNvPr>
        <xdr:cNvSpPr/>
      </xdr:nvSpPr>
      <xdr:spPr>
        <a:xfrm>
          <a:off x="22110700" y="990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154195</xdr:rowOff>
    </xdr:from>
    <xdr:ext cx="469744" cy="259045"/>
    <xdr:sp macro="" textlink="">
      <xdr:nvSpPr>
        <xdr:cNvPr id="680" name="【学校施設】&#10;一人当たり面積該当値テキスト">
          <a:extLst>
            <a:ext uri="{FF2B5EF4-FFF2-40B4-BE49-F238E27FC236}">
              <a16:creationId xmlns:a16="http://schemas.microsoft.com/office/drawing/2014/main" id="{9C1E98D8-99A7-43A5-B63A-C4CE802835CE}"/>
            </a:ext>
          </a:extLst>
        </xdr:cNvPr>
        <xdr:cNvSpPr txBox="1"/>
      </xdr:nvSpPr>
      <xdr:spPr>
        <a:xfrm>
          <a:off x="22199600" y="975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3302</xdr:rowOff>
    </xdr:from>
    <xdr:to>
      <xdr:col>112</xdr:col>
      <xdr:colOff>38100</xdr:colOff>
      <xdr:row>58</xdr:row>
      <xdr:rowOff>104902</xdr:rowOff>
    </xdr:to>
    <xdr:sp macro="" textlink="">
      <xdr:nvSpPr>
        <xdr:cNvPr id="681" name="楕円 680">
          <a:extLst>
            <a:ext uri="{FF2B5EF4-FFF2-40B4-BE49-F238E27FC236}">
              <a16:creationId xmlns:a16="http://schemas.microsoft.com/office/drawing/2014/main" id="{01C1CF3E-036F-4750-8313-982A11920F24}"/>
            </a:ext>
          </a:extLst>
        </xdr:cNvPr>
        <xdr:cNvSpPr/>
      </xdr:nvSpPr>
      <xdr:spPr>
        <a:xfrm>
          <a:off x="21272500" y="994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10668</xdr:rowOff>
    </xdr:from>
    <xdr:to>
      <xdr:col>116</xdr:col>
      <xdr:colOff>63500</xdr:colOff>
      <xdr:row>58</xdr:row>
      <xdr:rowOff>54102</xdr:rowOff>
    </xdr:to>
    <xdr:cxnSp macro="">
      <xdr:nvCxnSpPr>
        <xdr:cNvPr id="682" name="直線コネクタ 681">
          <a:extLst>
            <a:ext uri="{FF2B5EF4-FFF2-40B4-BE49-F238E27FC236}">
              <a16:creationId xmlns:a16="http://schemas.microsoft.com/office/drawing/2014/main" id="{46C92C8F-A95D-48C0-81D7-A034C393B7F1}"/>
            </a:ext>
          </a:extLst>
        </xdr:cNvPr>
        <xdr:cNvCxnSpPr/>
      </xdr:nvCxnSpPr>
      <xdr:spPr>
        <a:xfrm flipV="1">
          <a:off x="21323300" y="995476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17780</xdr:rowOff>
    </xdr:from>
    <xdr:to>
      <xdr:col>107</xdr:col>
      <xdr:colOff>101600</xdr:colOff>
      <xdr:row>58</xdr:row>
      <xdr:rowOff>119380</xdr:rowOff>
    </xdr:to>
    <xdr:sp macro="" textlink="">
      <xdr:nvSpPr>
        <xdr:cNvPr id="683" name="楕円 682">
          <a:extLst>
            <a:ext uri="{FF2B5EF4-FFF2-40B4-BE49-F238E27FC236}">
              <a16:creationId xmlns:a16="http://schemas.microsoft.com/office/drawing/2014/main" id="{1C8C3DF8-BF27-465C-8407-05CB97C3354B}"/>
            </a:ext>
          </a:extLst>
        </xdr:cNvPr>
        <xdr:cNvSpPr/>
      </xdr:nvSpPr>
      <xdr:spPr>
        <a:xfrm>
          <a:off x="2038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54102</xdr:rowOff>
    </xdr:from>
    <xdr:to>
      <xdr:col>111</xdr:col>
      <xdr:colOff>177800</xdr:colOff>
      <xdr:row>58</xdr:row>
      <xdr:rowOff>68580</xdr:rowOff>
    </xdr:to>
    <xdr:cxnSp macro="">
      <xdr:nvCxnSpPr>
        <xdr:cNvPr id="684" name="直線コネクタ 683">
          <a:extLst>
            <a:ext uri="{FF2B5EF4-FFF2-40B4-BE49-F238E27FC236}">
              <a16:creationId xmlns:a16="http://schemas.microsoft.com/office/drawing/2014/main" id="{84D13759-DE59-4DD4-A7C6-D8DC8E64E3D1}"/>
            </a:ext>
          </a:extLst>
        </xdr:cNvPr>
        <xdr:cNvCxnSpPr/>
      </xdr:nvCxnSpPr>
      <xdr:spPr>
        <a:xfrm flipV="1">
          <a:off x="20434300" y="999820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105410</xdr:rowOff>
    </xdr:from>
    <xdr:to>
      <xdr:col>102</xdr:col>
      <xdr:colOff>165100</xdr:colOff>
      <xdr:row>58</xdr:row>
      <xdr:rowOff>35560</xdr:rowOff>
    </xdr:to>
    <xdr:sp macro="" textlink="">
      <xdr:nvSpPr>
        <xdr:cNvPr id="685" name="楕円 684">
          <a:extLst>
            <a:ext uri="{FF2B5EF4-FFF2-40B4-BE49-F238E27FC236}">
              <a16:creationId xmlns:a16="http://schemas.microsoft.com/office/drawing/2014/main" id="{C082E67E-3AB7-44C7-AEDE-FE17AD94CE3B}"/>
            </a:ext>
          </a:extLst>
        </xdr:cNvPr>
        <xdr:cNvSpPr/>
      </xdr:nvSpPr>
      <xdr:spPr>
        <a:xfrm>
          <a:off x="19494500" y="987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156210</xdr:rowOff>
    </xdr:from>
    <xdr:to>
      <xdr:col>107</xdr:col>
      <xdr:colOff>50800</xdr:colOff>
      <xdr:row>58</xdr:row>
      <xdr:rowOff>68580</xdr:rowOff>
    </xdr:to>
    <xdr:cxnSp macro="">
      <xdr:nvCxnSpPr>
        <xdr:cNvPr id="686" name="直線コネクタ 685">
          <a:extLst>
            <a:ext uri="{FF2B5EF4-FFF2-40B4-BE49-F238E27FC236}">
              <a16:creationId xmlns:a16="http://schemas.microsoft.com/office/drawing/2014/main" id="{9F55DE9B-8BFA-4D6D-985C-BE674D9E6656}"/>
            </a:ext>
          </a:extLst>
        </xdr:cNvPr>
        <xdr:cNvCxnSpPr/>
      </xdr:nvCxnSpPr>
      <xdr:spPr>
        <a:xfrm>
          <a:off x="19545300" y="99288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65786</xdr:rowOff>
    </xdr:from>
    <xdr:to>
      <xdr:col>98</xdr:col>
      <xdr:colOff>38100</xdr:colOff>
      <xdr:row>58</xdr:row>
      <xdr:rowOff>167386</xdr:rowOff>
    </xdr:to>
    <xdr:sp macro="" textlink="">
      <xdr:nvSpPr>
        <xdr:cNvPr id="687" name="楕円 686">
          <a:extLst>
            <a:ext uri="{FF2B5EF4-FFF2-40B4-BE49-F238E27FC236}">
              <a16:creationId xmlns:a16="http://schemas.microsoft.com/office/drawing/2014/main" id="{D8221987-89EA-45CF-AEDB-380A242B31EE}"/>
            </a:ext>
          </a:extLst>
        </xdr:cNvPr>
        <xdr:cNvSpPr/>
      </xdr:nvSpPr>
      <xdr:spPr>
        <a:xfrm>
          <a:off x="18605500" y="100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156210</xdr:rowOff>
    </xdr:from>
    <xdr:to>
      <xdr:col>102</xdr:col>
      <xdr:colOff>114300</xdr:colOff>
      <xdr:row>58</xdr:row>
      <xdr:rowOff>116586</xdr:rowOff>
    </xdr:to>
    <xdr:cxnSp macro="">
      <xdr:nvCxnSpPr>
        <xdr:cNvPr id="688" name="直線コネクタ 687">
          <a:extLst>
            <a:ext uri="{FF2B5EF4-FFF2-40B4-BE49-F238E27FC236}">
              <a16:creationId xmlns:a16="http://schemas.microsoft.com/office/drawing/2014/main" id="{864E19B2-0637-4C5C-B9B3-11FAFABED477}"/>
            </a:ext>
          </a:extLst>
        </xdr:cNvPr>
        <xdr:cNvCxnSpPr/>
      </xdr:nvCxnSpPr>
      <xdr:spPr>
        <a:xfrm flipV="1">
          <a:off x="18656300" y="9928860"/>
          <a:ext cx="889000" cy="131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89" name="n_1aveValue【学校施設】&#10;一人当たり面積">
          <a:extLst>
            <a:ext uri="{FF2B5EF4-FFF2-40B4-BE49-F238E27FC236}">
              <a16:creationId xmlns:a16="http://schemas.microsoft.com/office/drawing/2014/main" id="{E863364F-D3CD-482E-86DB-6F07AB51C0C2}"/>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90" name="n_2aveValue【学校施設】&#10;一人当たり面積">
          <a:extLst>
            <a:ext uri="{FF2B5EF4-FFF2-40B4-BE49-F238E27FC236}">
              <a16:creationId xmlns:a16="http://schemas.microsoft.com/office/drawing/2014/main" id="{B3260FBE-911E-4E33-B752-7B6E5DA3A0E8}"/>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91" name="n_3aveValue【学校施設】&#10;一人当たり面積">
          <a:extLst>
            <a:ext uri="{FF2B5EF4-FFF2-40B4-BE49-F238E27FC236}">
              <a16:creationId xmlns:a16="http://schemas.microsoft.com/office/drawing/2014/main" id="{F100C1CB-28F0-4C67-A009-8C1296D069BD}"/>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xdr:rowOff>
    </xdr:from>
    <xdr:ext cx="469744" cy="259045"/>
    <xdr:sp macro="" textlink="">
      <xdr:nvSpPr>
        <xdr:cNvPr id="692" name="n_4aveValue【学校施設】&#10;一人当たり面積">
          <a:extLst>
            <a:ext uri="{FF2B5EF4-FFF2-40B4-BE49-F238E27FC236}">
              <a16:creationId xmlns:a16="http://schemas.microsoft.com/office/drawing/2014/main" id="{F2C588D7-B814-40AC-809A-265FB7EEAA38}"/>
            </a:ext>
          </a:extLst>
        </xdr:cNvPr>
        <xdr:cNvSpPr txBox="1"/>
      </xdr:nvSpPr>
      <xdr:spPr>
        <a:xfrm>
          <a:off x="184214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121429</xdr:rowOff>
    </xdr:from>
    <xdr:ext cx="469744" cy="259045"/>
    <xdr:sp macro="" textlink="">
      <xdr:nvSpPr>
        <xdr:cNvPr id="693" name="n_1mainValue【学校施設】&#10;一人当たり面積">
          <a:extLst>
            <a:ext uri="{FF2B5EF4-FFF2-40B4-BE49-F238E27FC236}">
              <a16:creationId xmlns:a16="http://schemas.microsoft.com/office/drawing/2014/main" id="{B3865116-7DCB-41D7-B8CF-A38F9B2E2C7B}"/>
            </a:ext>
          </a:extLst>
        </xdr:cNvPr>
        <xdr:cNvSpPr txBox="1"/>
      </xdr:nvSpPr>
      <xdr:spPr>
        <a:xfrm>
          <a:off x="21075727" y="972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135907</xdr:rowOff>
    </xdr:from>
    <xdr:ext cx="469744" cy="259045"/>
    <xdr:sp macro="" textlink="">
      <xdr:nvSpPr>
        <xdr:cNvPr id="694" name="n_2mainValue【学校施設】&#10;一人当たり面積">
          <a:extLst>
            <a:ext uri="{FF2B5EF4-FFF2-40B4-BE49-F238E27FC236}">
              <a16:creationId xmlns:a16="http://schemas.microsoft.com/office/drawing/2014/main" id="{363D1128-AFA8-42D7-9EFA-6A4E847D8C58}"/>
            </a:ext>
          </a:extLst>
        </xdr:cNvPr>
        <xdr:cNvSpPr txBox="1"/>
      </xdr:nvSpPr>
      <xdr:spPr>
        <a:xfrm>
          <a:off x="20199427" y="973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52087</xdr:rowOff>
    </xdr:from>
    <xdr:ext cx="469744" cy="259045"/>
    <xdr:sp macro="" textlink="">
      <xdr:nvSpPr>
        <xdr:cNvPr id="695" name="n_3mainValue【学校施設】&#10;一人当たり面積">
          <a:extLst>
            <a:ext uri="{FF2B5EF4-FFF2-40B4-BE49-F238E27FC236}">
              <a16:creationId xmlns:a16="http://schemas.microsoft.com/office/drawing/2014/main" id="{31F1447B-2FA8-4732-A6AF-AF7ED4400F4D}"/>
            </a:ext>
          </a:extLst>
        </xdr:cNvPr>
        <xdr:cNvSpPr txBox="1"/>
      </xdr:nvSpPr>
      <xdr:spPr>
        <a:xfrm>
          <a:off x="19310427" y="965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12463</xdr:rowOff>
    </xdr:from>
    <xdr:ext cx="469744" cy="259045"/>
    <xdr:sp macro="" textlink="">
      <xdr:nvSpPr>
        <xdr:cNvPr id="696" name="n_4mainValue【学校施設】&#10;一人当たり面積">
          <a:extLst>
            <a:ext uri="{FF2B5EF4-FFF2-40B4-BE49-F238E27FC236}">
              <a16:creationId xmlns:a16="http://schemas.microsoft.com/office/drawing/2014/main" id="{F15184BA-0677-48EE-841A-7F0156C94B0F}"/>
            </a:ext>
          </a:extLst>
        </xdr:cNvPr>
        <xdr:cNvSpPr txBox="1"/>
      </xdr:nvSpPr>
      <xdr:spPr>
        <a:xfrm>
          <a:off x="18421427" y="978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7" name="正方形/長方形 696">
          <a:extLst>
            <a:ext uri="{FF2B5EF4-FFF2-40B4-BE49-F238E27FC236}">
              <a16:creationId xmlns:a16="http://schemas.microsoft.com/office/drawing/2014/main" id="{6B305411-5283-4155-A8FD-2DC7D79C08C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8" name="正方形/長方形 697">
          <a:extLst>
            <a:ext uri="{FF2B5EF4-FFF2-40B4-BE49-F238E27FC236}">
              <a16:creationId xmlns:a16="http://schemas.microsoft.com/office/drawing/2014/main" id="{16907AF4-879C-4C89-BF59-A5AAEE97DE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9" name="正方形/長方形 698">
          <a:extLst>
            <a:ext uri="{FF2B5EF4-FFF2-40B4-BE49-F238E27FC236}">
              <a16:creationId xmlns:a16="http://schemas.microsoft.com/office/drawing/2014/main" id="{7448EEDB-A9D2-4939-A694-11F73576FA2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0" name="正方形/長方形 699">
          <a:extLst>
            <a:ext uri="{FF2B5EF4-FFF2-40B4-BE49-F238E27FC236}">
              <a16:creationId xmlns:a16="http://schemas.microsoft.com/office/drawing/2014/main" id="{FA59F99E-688A-4B5F-BA77-96A90537518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1" name="正方形/長方形 700">
          <a:extLst>
            <a:ext uri="{FF2B5EF4-FFF2-40B4-BE49-F238E27FC236}">
              <a16:creationId xmlns:a16="http://schemas.microsoft.com/office/drawing/2014/main" id="{A7897613-89E2-4D79-BF0C-D6C67854D71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2" name="正方形/長方形 701">
          <a:extLst>
            <a:ext uri="{FF2B5EF4-FFF2-40B4-BE49-F238E27FC236}">
              <a16:creationId xmlns:a16="http://schemas.microsoft.com/office/drawing/2014/main" id="{8849045D-7D23-4072-8ECB-31C4F87056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3" name="正方形/長方形 702">
          <a:extLst>
            <a:ext uri="{FF2B5EF4-FFF2-40B4-BE49-F238E27FC236}">
              <a16:creationId xmlns:a16="http://schemas.microsoft.com/office/drawing/2014/main" id="{5D1C8F97-F8D8-4E9F-AB8E-5F36447D1AC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04" name="正方形/長方形 703">
          <a:extLst>
            <a:ext uri="{FF2B5EF4-FFF2-40B4-BE49-F238E27FC236}">
              <a16:creationId xmlns:a16="http://schemas.microsoft.com/office/drawing/2014/main" id="{7827F0BB-7CAD-4E1A-B850-554EC599AF3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05" name="テキスト ボックス 704">
          <a:extLst>
            <a:ext uri="{FF2B5EF4-FFF2-40B4-BE49-F238E27FC236}">
              <a16:creationId xmlns:a16="http://schemas.microsoft.com/office/drawing/2014/main" id="{EB73388F-C568-41E2-9F53-636979D66C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6" name="直線コネクタ 705">
          <a:extLst>
            <a:ext uri="{FF2B5EF4-FFF2-40B4-BE49-F238E27FC236}">
              <a16:creationId xmlns:a16="http://schemas.microsoft.com/office/drawing/2014/main" id="{E9AC9EA0-1DD8-43AD-9287-2C30EC2098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7" name="テキスト ボックス 706">
          <a:extLst>
            <a:ext uri="{FF2B5EF4-FFF2-40B4-BE49-F238E27FC236}">
              <a16:creationId xmlns:a16="http://schemas.microsoft.com/office/drawing/2014/main" id="{9E6EB3FB-81DD-4EA4-8E26-B715407403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8" name="直線コネクタ 707">
          <a:extLst>
            <a:ext uri="{FF2B5EF4-FFF2-40B4-BE49-F238E27FC236}">
              <a16:creationId xmlns:a16="http://schemas.microsoft.com/office/drawing/2014/main" id="{AAEFD02A-4A2C-45A0-837D-60B1D8B3119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9" name="テキスト ボックス 708">
          <a:extLst>
            <a:ext uri="{FF2B5EF4-FFF2-40B4-BE49-F238E27FC236}">
              <a16:creationId xmlns:a16="http://schemas.microsoft.com/office/drawing/2014/main" id="{BD254B15-23BB-49DA-A64A-51FB6777BBD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0" name="直線コネクタ 709">
          <a:extLst>
            <a:ext uri="{FF2B5EF4-FFF2-40B4-BE49-F238E27FC236}">
              <a16:creationId xmlns:a16="http://schemas.microsoft.com/office/drawing/2014/main" id="{4B448C97-67A6-4811-8018-24510D49EFF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1" name="テキスト ボックス 710">
          <a:extLst>
            <a:ext uri="{FF2B5EF4-FFF2-40B4-BE49-F238E27FC236}">
              <a16:creationId xmlns:a16="http://schemas.microsoft.com/office/drawing/2014/main" id="{94639850-BC27-40D2-9F79-8A1CFD36EB2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2" name="直線コネクタ 711">
          <a:extLst>
            <a:ext uri="{FF2B5EF4-FFF2-40B4-BE49-F238E27FC236}">
              <a16:creationId xmlns:a16="http://schemas.microsoft.com/office/drawing/2014/main" id="{DCE2BCC3-76BA-4F11-959C-A7CC7581281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3" name="テキスト ボックス 712">
          <a:extLst>
            <a:ext uri="{FF2B5EF4-FFF2-40B4-BE49-F238E27FC236}">
              <a16:creationId xmlns:a16="http://schemas.microsoft.com/office/drawing/2014/main" id="{453AAC5D-450F-4978-8139-CB1C5551A84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14" name="直線コネクタ 713">
          <a:extLst>
            <a:ext uri="{FF2B5EF4-FFF2-40B4-BE49-F238E27FC236}">
              <a16:creationId xmlns:a16="http://schemas.microsoft.com/office/drawing/2014/main" id="{8646657C-FC64-400B-B6EB-96AF4EFD1FC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15" name="テキスト ボックス 714">
          <a:extLst>
            <a:ext uri="{FF2B5EF4-FFF2-40B4-BE49-F238E27FC236}">
              <a16:creationId xmlns:a16="http://schemas.microsoft.com/office/drawing/2014/main" id="{B904FA4C-E80B-48BA-A431-3B5C6F76663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6" name="直線コネクタ 715">
          <a:extLst>
            <a:ext uri="{FF2B5EF4-FFF2-40B4-BE49-F238E27FC236}">
              <a16:creationId xmlns:a16="http://schemas.microsoft.com/office/drawing/2014/main" id="{426F4523-8D2C-4E05-BE07-0500212FDB2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7" name="テキスト ボックス 716">
          <a:extLst>
            <a:ext uri="{FF2B5EF4-FFF2-40B4-BE49-F238E27FC236}">
              <a16:creationId xmlns:a16="http://schemas.microsoft.com/office/drawing/2014/main" id="{32F56312-316F-4825-B730-7D1AD521BE3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8" name="直線コネクタ 717">
          <a:extLst>
            <a:ext uri="{FF2B5EF4-FFF2-40B4-BE49-F238E27FC236}">
              <a16:creationId xmlns:a16="http://schemas.microsoft.com/office/drawing/2014/main" id="{9E7F2DCF-06DE-4323-9657-4C493770D52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9" name="テキスト ボックス 718">
          <a:extLst>
            <a:ext uri="{FF2B5EF4-FFF2-40B4-BE49-F238E27FC236}">
              <a16:creationId xmlns:a16="http://schemas.microsoft.com/office/drawing/2014/main" id="{E9078018-17F7-43C6-BC0E-46E6993FFEE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0" name="【児童館】&#10;有形固定資産減価償却率グラフ枠">
          <a:extLst>
            <a:ext uri="{FF2B5EF4-FFF2-40B4-BE49-F238E27FC236}">
              <a16:creationId xmlns:a16="http://schemas.microsoft.com/office/drawing/2014/main" id="{FA24431E-E1C0-4CF7-A9C8-3AE339811D5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21" name="直線コネクタ 720">
          <a:extLst>
            <a:ext uri="{FF2B5EF4-FFF2-40B4-BE49-F238E27FC236}">
              <a16:creationId xmlns:a16="http://schemas.microsoft.com/office/drawing/2014/main" id="{321CE4F3-1E7B-45A6-A5E9-AEC2B6659084}"/>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22" name="【児童館】&#10;有形固定資産減価償却率最小値テキスト">
          <a:extLst>
            <a:ext uri="{FF2B5EF4-FFF2-40B4-BE49-F238E27FC236}">
              <a16:creationId xmlns:a16="http://schemas.microsoft.com/office/drawing/2014/main" id="{608D9F9F-0AD5-4FDC-B07E-80CD2A8B642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23" name="直線コネクタ 722">
          <a:extLst>
            <a:ext uri="{FF2B5EF4-FFF2-40B4-BE49-F238E27FC236}">
              <a16:creationId xmlns:a16="http://schemas.microsoft.com/office/drawing/2014/main" id="{01412BCF-2A17-4C91-99A2-290118D3567F}"/>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24" name="【児童館】&#10;有形固定資産減価償却率最大値テキスト">
          <a:extLst>
            <a:ext uri="{FF2B5EF4-FFF2-40B4-BE49-F238E27FC236}">
              <a16:creationId xmlns:a16="http://schemas.microsoft.com/office/drawing/2014/main" id="{18A9FACE-07BD-4CE4-BE7A-2D3A7FBF7BD1}"/>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25" name="直線コネクタ 724">
          <a:extLst>
            <a:ext uri="{FF2B5EF4-FFF2-40B4-BE49-F238E27FC236}">
              <a16:creationId xmlns:a16="http://schemas.microsoft.com/office/drawing/2014/main" id="{F8E4592B-9A3F-4E80-9C63-48C84B85BCA6}"/>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726" name="【児童館】&#10;有形固定資産減価償却率平均値テキスト">
          <a:extLst>
            <a:ext uri="{FF2B5EF4-FFF2-40B4-BE49-F238E27FC236}">
              <a16:creationId xmlns:a16="http://schemas.microsoft.com/office/drawing/2014/main" id="{5AE95900-5A42-42FD-AE79-0E6E6E09148B}"/>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27" name="フローチャート: 判断 726">
          <a:extLst>
            <a:ext uri="{FF2B5EF4-FFF2-40B4-BE49-F238E27FC236}">
              <a16:creationId xmlns:a16="http://schemas.microsoft.com/office/drawing/2014/main" id="{4D4B2352-58A6-4E8D-9859-84EC246E182E}"/>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28" name="フローチャート: 判断 727">
          <a:extLst>
            <a:ext uri="{FF2B5EF4-FFF2-40B4-BE49-F238E27FC236}">
              <a16:creationId xmlns:a16="http://schemas.microsoft.com/office/drawing/2014/main" id="{B99D63E7-4724-40E8-8405-3450E795952B}"/>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29" name="フローチャート: 判断 728">
          <a:extLst>
            <a:ext uri="{FF2B5EF4-FFF2-40B4-BE49-F238E27FC236}">
              <a16:creationId xmlns:a16="http://schemas.microsoft.com/office/drawing/2014/main" id="{643222B1-BD7F-4CB9-805D-CCE255835A1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30" name="フローチャート: 判断 729">
          <a:extLst>
            <a:ext uri="{FF2B5EF4-FFF2-40B4-BE49-F238E27FC236}">
              <a16:creationId xmlns:a16="http://schemas.microsoft.com/office/drawing/2014/main" id="{FCE17F6A-8A2F-4776-8919-2893FD027F2C}"/>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731" name="フローチャート: 判断 730">
          <a:extLst>
            <a:ext uri="{FF2B5EF4-FFF2-40B4-BE49-F238E27FC236}">
              <a16:creationId xmlns:a16="http://schemas.microsoft.com/office/drawing/2014/main" id="{7A8D5CC8-D7B5-455B-B6D3-18B0476414A4}"/>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32" name="テキスト ボックス 731">
          <a:extLst>
            <a:ext uri="{FF2B5EF4-FFF2-40B4-BE49-F238E27FC236}">
              <a16:creationId xmlns:a16="http://schemas.microsoft.com/office/drawing/2014/main" id="{2E558A5A-64C2-49AD-B8F6-A734E6078BE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33" name="テキスト ボックス 732">
          <a:extLst>
            <a:ext uri="{FF2B5EF4-FFF2-40B4-BE49-F238E27FC236}">
              <a16:creationId xmlns:a16="http://schemas.microsoft.com/office/drawing/2014/main" id="{68B6CBA8-0F19-458B-89C3-79266119399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34" name="テキスト ボックス 733">
          <a:extLst>
            <a:ext uri="{FF2B5EF4-FFF2-40B4-BE49-F238E27FC236}">
              <a16:creationId xmlns:a16="http://schemas.microsoft.com/office/drawing/2014/main" id="{E0241ECE-E942-4975-A1C9-9FF37F94F5E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35" name="テキスト ボックス 734">
          <a:extLst>
            <a:ext uri="{FF2B5EF4-FFF2-40B4-BE49-F238E27FC236}">
              <a16:creationId xmlns:a16="http://schemas.microsoft.com/office/drawing/2014/main" id="{345FF10C-19CD-448D-B284-3367B5D7FC3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7CC94576-5B80-4634-A9BD-C76EF998E27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27305</xdr:rowOff>
    </xdr:from>
    <xdr:to>
      <xdr:col>85</xdr:col>
      <xdr:colOff>177800</xdr:colOff>
      <xdr:row>83</xdr:row>
      <xdr:rowOff>128905</xdr:rowOff>
    </xdr:to>
    <xdr:sp macro="" textlink="">
      <xdr:nvSpPr>
        <xdr:cNvPr id="737" name="楕円 736">
          <a:extLst>
            <a:ext uri="{FF2B5EF4-FFF2-40B4-BE49-F238E27FC236}">
              <a16:creationId xmlns:a16="http://schemas.microsoft.com/office/drawing/2014/main" id="{44BC0909-739A-4306-A6F1-5E51AB3D1D79}"/>
            </a:ext>
          </a:extLst>
        </xdr:cNvPr>
        <xdr:cNvSpPr/>
      </xdr:nvSpPr>
      <xdr:spPr>
        <a:xfrm>
          <a:off x="162687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50182</xdr:rowOff>
    </xdr:from>
    <xdr:ext cx="405111" cy="259045"/>
    <xdr:sp macro="" textlink="">
      <xdr:nvSpPr>
        <xdr:cNvPr id="738" name="【児童館】&#10;有形固定資産減価償却率該当値テキスト">
          <a:extLst>
            <a:ext uri="{FF2B5EF4-FFF2-40B4-BE49-F238E27FC236}">
              <a16:creationId xmlns:a16="http://schemas.microsoft.com/office/drawing/2014/main" id="{FDDE11EE-F521-424D-BD8B-4878B4FE3868}"/>
            </a:ext>
          </a:extLst>
        </xdr:cNvPr>
        <xdr:cNvSpPr txBox="1"/>
      </xdr:nvSpPr>
      <xdr:spPr>
        <a:xfrm>
          <a:off x="16357600" y="1410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86361</xdr:rowOff>
    </xdr:from>
    <xdr:to>
      <xdr:col>81</xdr:col>
      <xdr:colOff>101600</xdr:colOff>
      <xdr:row>83</xdr:row>
      <xdr:rowOff>16511</xdr:rowOff>
    </xdr:to>
    <xdr:sp macro="" textlink="">
      <xdr:nvSpPr>
        <xdr:cNvPr id="739" name="楕円 738">
          <a:extLst>
            <a:ext uri="{FF2B5EF4-FFF2-40B4-BE49-F238E27FC236}">
              <a16:creationId xmlns:a16="http://schemas.microsoft.com/office/drawing/2014/main" id="{E2DCBC7B-5097-4949-803D-E0A6CA81E409}"/>
            </a:ext>
          </a:extLst>
        </xdr:cNvPr>
        <xdr:cNvSpPr/>
      </xdr:nvSpPr>
      <xdr:spPr>
        <a:xfrm>
          <a:off x="15430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137161</xdr:rowOff>
    </xdr:from>
    <xdr:to>
      <xdr:col>85</xdr:col>
      <xdr:colOff>127000</xdr:colOff>
      <xdr:row>83</xdr:row>
      <xdr:rowOff>78105</xdr:rowOff>
    </xdr:to>
    <xdr:cxnSp macro="">
      <xdr:nvCxnSpPr>
        <xdr:cNvPr id="740" name="直線コネクタ 739">
          <a:extLst>
            <a:ext uri="{FF2B5EF4-FFF2-40B4-BE49-F238E27FC236}">
              <a16:creationId xmlns:a16="http://schemas.microsoft.com/office/drawing/2014/main" id="{663E0344-A6D9-490B-8BB8-A4F64651E4BE}"/>
            </a:ext>
          </a:extLst>
        </xdr:cNvPr>
        <xdr:cNvCxnSpPr/>
      </xdr:nvCxnSpPr>
      <xdr:spPr>
        <a:xfrm>
          <a:off x="15481300" y="14196061"/>
          <a:ext cx="838200" cy="112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166370</xdr:rowOff>
    </xdr:from>
    <xdr:to>
      <xdr:col>76</xdr:col>
      <xdr:colOff>165100</xdr:colOff>
      <xdr:row>82</xdr:row>
      <xdr:rowOff>96520</xdr:rowOff>
    </xdr:to>
    <xdr:sp macro="" textlink="">
      <xdr:nvSpPr>
        <xdr:cNvPr id="741" name="楕円 740">
          <a:extLst>
            <a:ext uri="{FF2B5EF4-FFF2-40B4-BE49-F238E27FC236}">
              <a16:creationId xmlns:a16="http://schemas.microsoft.com/office/drawing/2014/main" id="{97D49328-8A89-4F4C-B05D-DA34186B76BB}"/>
            </a:ext>
          </a:extLst>
        </xdr:cNvPr>
        <xdr:cNvSpPr/>
      </xdr:nvSpPr>
      <xdr:spPr>
        <a:xfrm>
          <a:off x="14541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45720</xdr:rowOff>
    </xdr:from>
    <xdr:to>
      <xdr:col>81</xdr:col>
      <xdr:colOff>50800</xdr:colOff>
      <xdr:row>82</xdr:row>
      <xdr:rowOff>137161</xdr:rowOff>
    </xdr:to>
    <xdr:cxnSp macro="">
      <xdr:nvCxnSpPr>
        <xdr:cNvPr id="742" name="直線コネクタ 741">
          <a:extLst>
            <a:ext uri="{FF2B5EF4-FFF2-40B4-BE49-F238E27FC236}">
              <a16:creationId xmlns:a16="http://schemas.microsoft.com/office/drawing/2014/main" id="{A2402CEE-FD5E-493D-9D37-BAB038302FEC}"/>
            </a:ext>
          </a:extLst>
        </xdr:cNvPr>
        <xdr:cNvCxnSpPr/>
      </xdr:nvCxnSpPr>
      <xdr:spPr>
        <a:xfrm>
          <a:off x="14592300" y="141046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743" name="楕円 742">
          <a:extLst>
            <a:ext uri="{FF2B5EF4-FFF2-40B4-BE49-F238E27FC236}">
              <a16:creationId xmlns:a16="http://schemas.microsoft.com/office/drawing/2014/main" id="{DFD7C26A-7BBD-4FB9-886B-FB22F165644F}"/>
            </a:ext>
          </a:extLst>
        </xdr:cNvPr>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45720</xdr:rowOff>
    </xdr:from>
    <xdr:to>
      <xdr:col>76</xdr:col>
      <xdr:colOff>114300</xdr:colOff>
      <xdr:row>82</xdr:row>
      <xdr:rowOff>83820</xdr:rowOff>
    </xdr:to>
    <xdr:cxnSp macro="">
      <xdr:nvCxnSpPr>
        <xdr:cNvPr id="744" name="直線コネクタ 743">
          <a:extLst>
            <a:ext uri="{FF2B5EF4-FFF2-40B4-BE49-F238E27FC236}">
              <a16:creationId xmlns:a16="http://schemas.microsoft.com/office/drawing/2014/main" id="{7F9802EC-DD2B-47D3-9FD9-EFD97C6AD8E3}"/>
            </a:ext>
          </a:extLst>
        </xdr:cNvPr>
        <xdr:cNvCxnSpPr/>
      </xdr:nvCxnSpPr>
      <xdr:spPr>
        <a:xfrm flipV="1">
          <a:off x="13703300" y="141046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122555</xdr:rowOff>
    </xdr:from>
    <xdr:to>
      <xdr:col>67</xdr:col>
      <xdr:colOff>101600</xdr:colOff>
      <xdr:row>82</xdr:row>
      <xdr:rowOff>52705</xdr:rowOff>
    </xdr:to>
    <xdr:sp macro="" textlink="">
      <xdr:nvSpPr>
        <xdr:cNvPr id="745" name="楕円 744">
          <a:extLst>
            <a:ext uri="{FF2B5EF4-FFF2-40B4-BE49-F238E27FC236}">
              <a16:creationId xmlns:a16="http://schemas.microsoft.com/office/drawing/2014/main" id="{5E767112-4BD6-4146-B910-F13A3BF26876}"/>
            </a:ext>
          </a:extLst>
        </xdr:cNvPr>
        <xdr:cNvSpPr/>
      </xdr:nvSpPr>
      <xdr:spPr>
        <a:xfrm>
          <a:off x="12763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1905</xdr:rowOff>
    </xdr:from>
    <xdr:to>
      <xdr:col>71</xdr:col>
      <xdr:colOff>177800</xdr:colOff>
      <xdr:row>82</xdr:row>
      <xdr:rowOff>83820</xdr:rowOff>
    </xdr:to>
    <xdr:cxnSp macro="">
      <xdr:nvCxnSpPr>
        <xdr:cNvPr id="746" name="直線コネクタ 745">
          <a:extLst>
            <a:ext uri="{FF2B5EF4-FFF2-40B4-BE49-F238E27FC236}">
              <a16:creationId xmlns:a16="http://schemas.microsoft.com/office/drawing/2014/main" id="{A7749F6B-F05B-423A-971A-21BA32717A72}"/>
            </a:ext>
          </a:extLst>
        </xdr:cNvPr>
        <xdr:cNvCxnSpPr/>
      </xdr:nvCxnSpPr>
      <xdr:spPr>
        <a:xfrm>
          <a:off x="12814300" y="1406080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747" name="n_1aveValue【児童館】&#10;有形固定資産減価償却率">
          <a:extLst>
            <a:ext uri="{FF2B5EF4-FFF2-40B4-BE49-F238E27FC236}">
              <a16:creationId xmlns:a16="http://schemas.microsoft.com/office/drawing/2014/main" id="{7F3A9417-5A16-4E12-9AD1-4BF61220D9ED}"/>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48" name="n_2aveValue【児童館】&#10;有形固定資産減価償却率">
          <a:extLst>
            <a:ext uri="{FF2B5EF4-FFF2-40B4-BE49-F238E27FC236}">
              <a16:creationId xmlns:a16="http://schemas.microsoft.com/office/drawing/2014/main" id="{F8340F32-C0C3-45D0-BA2D-ED4D443CB1F6}"/>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749" name="n_3aveValue【児童館】&#10;有形固定資産減価償却率">
          <a:extLst>
            <a:ext uri="{FF2B5EF4-FFF2-40B4-BE49-F238E27FC236}">
              <a16:creationId xmlns:a16="http://schemas.microsoft.com/office/drawing/2014/main" id="{CBC4E9EF-F71C-4881-B863-557887595D4D}"/>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50" name="n_4aveValue【児童館】&#10;有形固定資産減価償却率">
          <a:extLst>
            <a:ext uri="{FF2B5EF4-FFF2-40B4-BE49-F238E27FC236}">
              <a16:creationId xmlns:a16="http://schemas.microsoft.com/office/drawing/2014/main" id="{343081C3-1EB5-4070-97C1-6F142CE076BE}"/>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33038</xdr:rowOff>
    </xdr:from>
    <xdr:ext cx="405111" cy="259045"/>
    <xdr:sp macro="" textlink="">
      <xdr:nvSpPr>
        <xdr:cNvPr id="751" name="n_1mainValue【児童館】&#10;有形固定資産減価償却率">
          <a:extLst>
            <a:ext uri="{FF2B5EF4-FFF2-40B4-BE49-F238E27FC236}">
              <a16:creationId xmlns:a16="http://schemas.microsoft.com/office/drawing/2014/main" id="{F786CC56-618C-45AA-BAC0-75DCD6AB30AE}"/>
            </a:ext>
          </a:extLst>
        </xdr:cNvPr>
        <xdr:cNvSpPr txBox="1"/>
      </xdr:nvSpPr>
      <xdr:spPr>
        <a:xfrm>
          <a:off x="152660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113047</xdr:rowOff>
    </xdr:from>
    <xdr:ext cx="405111" cy="259045"/>
    <xdr:sp macro="" textlink="">
      <xdr:nvSpPr>
        <xdr:cNvPr id="752" name="n_2mainValue【児童館】&#10;有形固定資産減価償却率">
          <a:extLst>
            <a:ext uri="{FF2B5EF4-FFF2-40B4-BE49-F238E27FC236}">
              <a16:creationId xmlns:a16="http://schemas.microsoft.com/office/drawing/2014/main" id="{E80D07CD-2B5E-4F6F-9BDC-6E05809EA2FD}"/>
            </a:ext>
          </a:extLst>
        </xdr:cNvPr>
        <xdr:cNvSpPr txBox="1"/>
      </xdr:nvSpPr>
      <xdr:spPr>
        <a:xfrm>
          <a:off x="14389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151147</xdr:rowOff>
    </xdr:from>
    <xdr:ext cx="405111" cy="259045"/>
    <xdr:sp macro="" textlink="">
      <xdr:nvSpPr>
        <xdr:cNvPr id="753" name="n_3mainValue【児童館】&#10;有形固定資産減価償却率">
          <a:extLst>
            <a:ext uri="{FF2B5EF4-FFF2-40B4-BE49-F238E27FC236}">
              <a16:creationId xmlns:a16="http://schemas.microsoft.com/office/drawing/2014/main" id="{4232142E-D45A-439D-8104-3E558221D013}"/>
            </a:ext>
          </a:extLst>
        </xdr:cNvPr>
        <xdr:cNvSpPr txBox="1"/>
      </xdr:nvSpPr>
      <xdr:spPr>
        <a:xfrm>
          <a:off x="13500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54" name="n_4mainValue【児童館】&#10;有形固定資産減価償却率">
          <a:extLst>
            <a:ext uri="{FF2B5EF4-FFF2-40B4-BE49-F238E27FC236}">
              <a16:creationId xmlns:a16="http://schemas.microsoft.com/office/drawing/2014/main" id="{7FC7B2FE-8D89-470E-A898-30F0A8A50ED8}"/>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55" name="正方形/長方形 754">
          <a:extLst>
            <a:ext uri="{FF2B5EF4-FFF2-40B4-BE49-F238E27FC236}">
              <a16:creationId xmlns:a16="http://schemas.microsoft.com/office/drawing/2014/main" id="{784A72EB-611D-476C-A2A9-D85A1A80A3F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56" name="正方形/長方形 755">
          <a:extLst>
            <a:ext uri="{FF2B5EF4-FFF2-40B4-BE49-F238E27FC236}">
              <a16:creationId xmlns:a16="http://schemas.microsoft.com/office/drawing/2014/main" id="{96C08167-9577-4894-BF79-341A7C91EC5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57" name="正方形/長方形 756">
          <a:extLst>
            <a:ext uri="{FF2B5EF4-FFF2-40B4-BE49-F238E27FC236}">
              <a16:creationId xmlns:a16="http://schemas.microsoft.com/office/drawing/2014/main" id="{E5576DA0-0988-422F-8AD7-E74FC8E7E4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8" name="正方形/長方形 757">
          <a:extLst>
            <a:ext uri="{FF2B5EF4-FFF2-40B4-BE49-F238E27FC236}">
              <a16:creationId xmlns:a16="http://schemas.microsoft.com/office/drawing/2014/main" id="{CDBF2B1A-6A79-41CD-A677-37AD31766EB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9" name="正方形/長方形 758">
          <a:extLst>
            <a:ext uri="{FF2B5EF4-FFF2-40B4-BE49-F238E27FC236}">
              <a16:creationId xmlns:a16="http://schemas.microsoft.com/office/drawing/2014/main" id="{9E1B5567-FDD0-4A13-9F4B-B300DDB266F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0" name="正方形/長方形 759">
          <a:extLst>
            <a:ext uri="{FF2B5EF4-FFF2-40B4-BE49-F238E27FC236}">
              <a16:creationId xmlns:a16="http://schemas.microsoft.com/office/drawing/2014/main" id="{F06D6D20-BBE1-44C1-8CF5-CDBC0DFB42A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1" name="正方形/長方形 760">
          <a:extLst>
            <a:ext uri="{FF2B5EF4-FFF2-40B4-BE49-F238E27FC236}">
              <a16:creationId xmlns:a16="http://schemas.microsoft.com/office/drawing/2014/main" id="{8338FAA8-74C2-4B9E-8AF2-AF3BC65093B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2" name="正方形/長方形 761">
          <a:extLst>
            <a:ext uri="{FF2B5EF4-FFF2-40B4-BE49-F238E27FC236}">
              <a16:creationId xmlns:a16="http://schemas.microsoft.com/office/drawing/2014/main" id="{568CB454-2A39-41A3-9C75-3014B3191C4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3" name="テキスト ボックス 762">
          <a:extLst>
            <a:ext uri="{FF2B5EF4-FFF2-40B4-BE49-F238E27FC236}">
              <a16:creationId xmlns:a16="http://schemas.microsoft.com/office/drawing/2014/main" id="{B5286AD0-24FF-4878-AA20-C5405105A6C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64" name="直線コネクタ 763">
          <a:extLst>
            <a:ext uri="{FF2B5EF4-FFF2-40B4-BE49-F238E27FC236}">
              <a16:creationId xmlns:a16="http://schemas.microsoft.com/office/drawing/2014/main" id="{EF885DBC-7DA5-4C3F-B651-8CDBB4EC244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65" name="直線コネクタ 764">
          <a:extLst>
            <a:ext uri="{FF2B5EF4-FFF2-40B4-BE49-F238E27FC236}">
              <a16:creationId xmlns:a16="http://schemas.microsoft.com/office/drawing/2014/main" id="{3D2C107A-1B58-44A1-9E11-ED81E26D707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66" name="テキスト ボックス 765">
          <a:extLst>
            <a:ext uri="{FF2B5EF4-FFF2-40B4-BE49-F238E27FC236}">
              <a16:creationId xmlns:a16="http://schemas.microsoft.com/office/drawing/2014/main" id="{760E0DF6-AD24-413C-8E28-71ACA373394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67" name="直線コネクタ 766">
          <a:extLst>
            <a:ext uri="{FF2B5EF4-FFF2-40B4-BE49-F238E27FC236}">
              <a16:creationId xmlns:a16="http://schemas.microsoft.com/office/drawing/2014/main" id="{06ABD016-728E-44E1-829A-62DA18E12B1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68" name="テキスト ボックス 767">
          <a:extLst>
            <a:ext uri="{FF2B5EF4-FFF2-40B4-BE49-F238E27FC236}">
              <a16:creationId xmlns:a16="http://schemas.microsoft.com/office/drawing/2014/main" id="{B83BD71F-BACE-493F-9BC4-3CAA8908EA2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69" name="直線コネクタ 768">
          <a:extLst>
            <a:ext uri="{FF2B5EF4-FFF2-40B4-BE49-F238E27FC236}">
              <a16:creationId xmlns:a16="http://schemas.microsoft.com/office/drawing/2014/main" id="{75023876-DC02-4133-B4AA-CA5170846CD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70" name="テキスト ボックス 769">
          <a:extLst>
            <a:ext uri="{FF2B5EF4-FFF2-40B4-BE49-F238E27FC236}">
              <a16:creationId xmlns:a16="http://schemas.microsoft.com/office/drawing/2014/main" id="{F69E6058-7469-43B8-B2AE-02A2E794874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71" name="直線コネクタ 770">
          <a:extLst>
            <a:ext uri="{FF2B5EF4-FFF2-40B4-BE49-F238E27FC236}">
              <a16:creationId xmlns:a16="http://schemas.microsoft.com/office/drawing/2014/main" id="{8ABD5B1E-6A21-4689-9FD4-97A7F0A412F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72" name="テキスト ボックス 771">
          <a:extLst>
            <a:ext uri="{FF2B5EF4-FFF2-40B4-BE49-F238E27FC236}">
              <a16:creationId xmlns:a16="http://schemas.microsoft.com/office/drawing/2014/main" id="{FBC36DC3-C545-4072-BA44-D26B15E05D3E}"/>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73" name="直線コネクタ 772">
          <a:extLst>
            <a:ext uri="{FF2B5EF4-FFF2-40B4-BE49-F238E27FC236}">
              <a16:creationId xmlns:a16="http://schemas.microsoft.com/office/drawing/2014/main" id="{498081A4-DDAA-4EE2-A46E-F4865ECBACA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74" name="テキスト ボックス 773">
          <a:extLst>
            <a:ext uri="{FF2B5EF4-FFF2-40B4-BE49-F238E27FC236}">
              <a16:creationId xmlns:a16="http://schemas.microsoft.com/office/drawing/2014/main" id="{6300F0E8-47B4-4A91-A90B-E6B32881839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75" name="直線コネクタ 774">
          <a:extLst>
            <a:ext uri="{FF2B5EF4-FFF2-40B4-BE49-F238E27FC236}">
              <a16:creationId xmlns:a16="http://schemas.microsoft.com/office/drawing/2014/main" id="{F3812B0F-017D-4C54-B5A8-6D4F3816CFFF}"/>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76" name="テキスト ボックス 775">
          <a:extLst>
            <a:ext uri="{FF2B5EF4-FFF2-40B4-BE49-F238E27FC236}">
              <a16:creationId xmlns:a16="http://schemas.microsoft.com/office/drawing/2014/main" id="{8AF60BB5-743B-42A4-A2D0-AB462217B0D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77" name="直線コネクタ 776">
          <a:extLst>
            <a:ext uri="{FF2B5EF4-FFF2-40B4-BE49-F238E27FC236}">
              <a16:creationId xmlns:a16="http://schemas.microsoft.com/office/drawing/2014/main" id="{AEE4759C-2F13-4730-9151-07D36063625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78" name="テキスト ボックス 777">
          <a:extLst>
            <a:ext uri="{FF2B5EF4-FFF2-40B4-BE49-F238E27FC236}">
              <a16:creationId xmlns:a16="http://schemas.microsoft.com/office/drawing/2014/main" id="{CDAB15D8-DF77-466E-80EB-2722E9BC9E9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79" name="【児童館】&#10;一人当たり面積グラフ枠">
          <a:extLst>
            <a:ext uri="{FF2B5EF4-FFF2-40B4-BE49-F238E27FC236}">
              <a16:creationId xmlns:a16="http://schemas.microsoft.com/office/drawing/2014/main" id="{F1434AD7-1973-4F4B-919B-34BDB607F84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80" name="直線コネクタ 779">
          <a:extLst>
            <a:ext uri="{FF2B5EF4-FFF2-40B4-BE49-F238E27FC236}">
              <a16:creationId xmlns:a16="http://schemas.microsoft.com/office/drawing/2014/main" id="{D00BF6AE-69CA-4657-B76A-9524431B7023}"/>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81" name="【児童館】&#10;一人当たり面積最小値テキスト">
          <a:extLst>
            <a:ext uri="{FF2B5EF4-FFF2-40B4-BE49-F238E27FC236}">
              <a16:creationId xmlns:a16="http://schemas.microsoft.com/office/drawing/2014/main" id="{AE08C002-F2AA-4AF4-A586-6CFD6C3FEE64}"/>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82" name="直線コネクタ 781">
          <a:extLst>
            <a:ext uri="{FF2B5EF4-FFF2-40B4-BE49-F238E27FC236}">
              <a16:creationId xmlns:a16="http://schemas.microsoft.com/office/drawing/2014/main" id="{8CD74B5F-B338-4031-A312-F51E0ABB27C7}"/>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83" name="【児童館】&#10;一人当たり面積最大値テキスト">
          <a:extLst>
            <a:ext uri="{FF2B5EF4-FFF2-40B4-BE49-F238E27FC236}">
              <a16:creationId xmlns:a16="http://schemas.microsoft.com/office/drawing/2014/main" id="{2CCE0857-D14B-4C9A-B4B4-A68192993FBA}"/>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84" name="直線コネクタ 783">
          <a:extLst>
            <a:ext uri="{FF2B5EF4-FFF2-40B4-BE49-F238E27FC236}">
              <a16:creationId xmlns:a16="http://schemas.microsoft.com/office/drawing/2014/main" id="{2263328E-BAC2-4A25-A71F-17C5D6CBF442}"/>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85" name="【児童館】&#10;一人当たり面積平均値テキスト">
          <a:extLst>
            <a:ext uri="{FF2B5EF4-FFF2-40B4-BE49-F238E27FC236}">
              <a16:creationId xmlns:a16="http://schemas.microsoft.com/office/drawing/2014/main" id="{20F677B3-2DEB-4234-9371-571342DC6F10}"/>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86" name="フローチャート: 判断 785">
          <a:extLst>
            <a:ext uri="{FF2B5EF4-FFF2-40B4-BE49-F238E27FC236}">
              <a16:creationId xmlns:a16="http://schemas.microsoft.com/office/drawing/2014/main" id="{8B458B64-5B5A-43C9-AC7A-59460D9DEF28}"/>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87" name="フローチャート: 判断 786">
          <a:extLst>
            <a:ext uri="{FF2B5EF4-FFF2-40B4-BE49-F238E27FC236}">
              <a16:creationId xmlns:a16="http://schemas.microsoft.com/office/drawing/2014/main" id="{EA318D57-7336-4B5B-AC29-2404C3BECD53}"/>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88" name="フローチャート: 判断 787">
          <a:extLst>
            <a:ext uri="{FF2B5EF4-FFF2-40B4-BE49-F238E27FC236}">
              <a16:creationId xmlns:a16="http://schemas.microsoft.com/office/drawing/2014/main" id="{C0763733-41BA-402C-B8F4-BEA9C9FB59E2}"/>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89" name="フローチャート: 判断 788">
          <a:extLst>
            <a:ext uri="{FF2B5EF4-FFF2-40B4-BE49-F238E27FC236}">
              <a16:creationId xmlns:a16="http://schemas.microsoft.com/office/drawing/2014/main" id="{8973A447-2011-48EC-98AE-49F267AB3E7F}"/>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90" name="フローチャート: 判断 789">
          <a:extLst>
            <a:ext uri="{FF2B5EF4-FFF2-40B4-BE49-F238E27FC236}">
              <a16:creationId xmlns:a16="http://schemas.microsoft.com/office/drawing/2014/main" id="{0F1EE799-BA00-4F21-9DCD-334CC0087B8C}"/>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1" name="テキスト ボックス 790">
          <a:extLst>
            <a:ext uri="{FF2B5EF4-FFF2-40B4-BE49-F238E27FC236}">
              <a16:creationId xmlns:a16="http://schemas.microsoft.com/office/drawing/2014/main" id="{9BE6FE61-512D-45B0-B07A-4B8B18262C5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2" name="テキスト ボックス 791">
          <a:extLst>
            <a:ext uri="{FF2B5EF4-FFF2-40B4-BE49-F238E27FC236}">
              <a16:creationId xmlns:a16="http://schemas.microsoft.com/office/drawing/2014/main" id="{7F6EE4E6-171D-4F1F-A411-AE94A4A4B78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93" name="テキスト ボックス 792">
          <a:extLst>
            <a:ext uri="{FF2B5EF4-FFF2-40B4-BE49-F238E27FC236}">
              <a16:creationId xmlns:a16="http://schemas.microsoft.com/office/drawing/2014/main" id="{53BD09C5-3CD8-4B91-AC5E-DA8A8C798CC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94" name="テキスト ボックス 793">
          <a:extLst>
            <a:ext uri="{FF2B5EF4-FFF2-40B4-BE49-F238E27FC236}">
              <a16:creationId xmlns:a16="http://schemas.microsoft.com/office/drawing/2014/main" id="{1ABB30A6-357F-4C8A-85CD-0FE1748EECD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95" name="テキスト ボックス 794">
          <a:extLst>
            <a:ext uri="{FF2B5EF4-FFF2-40B4-BE49-F238E27FC236}">
              <a16:creationId xmlns:a16="http://schemas.microsoft.com/office/drawing/2014/main" id="{F4EDB6F7-29A2-4C47-A176-F1EA5034323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150586</xdr:rowOff>
    </xdr:from>
    <xdr:to>
      <xdr:col>116</xdr:col>
      <xdr:colOff>114300</xdr:colOff>
      <xdr:row>83</xdr:row>
      <xdr:rowOff>80736</xdr:rowOff>
    </xdr:to>
    <xdr:sp macro="" textlink="">
      <xdr:nvSpPr>
        <xdr:cNvPr id="796" name="楕円 795">
          <a:extLst>
            <a:ext uri="{FF2B5EF4-FFF2-40B4-BE49-F238E27FC236}">
              <a16:creationId xmlns:a16="http://schemas.microsoft.com/office/drawing/2014/main" id="{659CA7C5-15E4-4258-BD1A-743E964F68C7}"/>
            </a:ext>
          </a:extLst>
        </xdr:cNvPr>
        <xdr:cNvSpPr/>
      </xdr:nvSpPr>
      <xdr:spPr>
        <a:xfrm>
          <a:off x="221107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2013</xdr:rowOff>
    </xdr:from>
    <xdr:ext cx="469744" cy="259045"/>
    <xdr:sp macro="" textlink="">
      <xdr:nvSpPr>
        <xdr:cNvPr id="797" name="【児童館】&#10;一人当たり面積該当値テキスト">
          <a:extLst>
            <a:ext uri="{FF2B5EF4-FFF2-40B4-BE49-F238E27FC236}">
              <a16:creationId xmlns:a16="http://schemas.microsoft.com/office/drawing/2014/main" id="{BB9CA2B0-705F-494A-BA8A-B362B82C1353}"/>
            </a:ext>
          </a:extLst>
        </xdr:cNvPr>
        <xdr:cNvSpPr txBox="1"/>
      </xdr:nvSpPr>
      <xdr:spPr>
        <a:xfrm>
          <a:off x="22199600" y="1406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166914</xdr:rowOff>
    </xdr:from>
    <xdr:to>
      <xdr:col>112</xdr:col>
      <xdr:colOff>38100</xdr:colOff>
      <xdr:row>83</xdr:row>
      <xdr:rowOff>97064</xdr:rowOff>
    </xdr:to>
    <xdr:sp macro="" textlink="">
      <xdr:nvSpPr>
        <xdr:cNvPr id="798" name="楕円 797">
          <a:extLst>
            <a:ext uri="{FF2B5EF4-FFF2-40B4-BE49-F238E27FC236}">
              <a16:creationId xmlns:a16="http://schemas.microsoft.com/office/drawing/2014/main" id="{CAB4D5F1-9FA9-48AE-9669-8A6B161EBCBC}"/>
            </a:ext>
          </a:extLst>
        </xdr:cNvPr>
        <xdr:cNvSpPr/>
      </xdr:nvSpPr>
      <xdr:spPr>
        <a:xfrm>
          <a:off x="21272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29936</xdr:rowOff>
    </xdr:from>
    <xdr:to>
      <xdr:col>116</xdr:col>
      <xdr:colOff>63500</xdr:colOff>
      <xdr:row>83</xdr:row>
      <xdr:rowOff>46264</xdr:rowOff>
    </xdr:to>
    <xdr:cxnSp macro="">
      <xdr:nvCxnSpPr>
        <xdr:cNvPr id="799" name="直線コネクタ 798">
          <a:extLst>
            <a:ext uri="{FF2B5EF4-FFF2-40B4-BE49-F238E27FC236}">
              <a16:creationId xmlns:a16="http://schemas.microsoft.com/office/drawing/2014/main" id="{495E7584-743E-4D41-9BA7-5C0AEC74E14E}"/>
            </a:ext>
          </a:extLst>
        </xdr:cNvPr>
        <xdr:cNvCxnSpPr/>
      </xdr:nvCxnSpPr>
      <xdr:spPr>
        <a:xfrm flipV="1">
          <a:off x="21323300" y="142602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166914</xdr:rowOff>
    </xdr:from>
    <xdr:to>
      <xdr:col>107</xdr:col>
      <xdr:colOff>101600</xdr:colOff>
      <xdr:row>83</xdr:row>
      <xdr:rowOff>97064</xdr:rowOff>
    </xdr:to>
    <xdr:sp macro="" textlink="">
      <xdr:nvSpPr>
        <xdr:cNvPr id="800" name="楕円 799">
          <a:extLst>
            <a:ext uri="{FF2B5EF4-FFF2-40B4-BE49-F238E27FC236}">
              <a16:creationId xmlns:a16="http://schemas.microsoft.com/office/drawing/2014/main" id="{51AC0A8F-5CCE-4BBE-82F0-FEB2AAC3B220}"/>
            </a:ext>
          </a:extLst>
        </xdr:cNvPr>
        <xdr:cNvSpPr/>
      </xdr:nvSpPr>
      <xdr:spPr>
        <a:xfrm>
          <a:off x="20383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46264</xdr:rowOff>
    </xdr:from>
    <xdr:to>
      <xdr:col>111</xdr:col>
      <xdr:colOff>177800</xdr:colOff>
      <xdr:row>83</xdr:row>
      <xdr:rowOff>46264</xdr:rowOff>
    </xdr:to>
    <xdr:cxnSp macro="">
      <xdr:nvCxnSpPr>
        <xdr:cNvPr id="801" name="直線コネクタ 800">
          <a:extLst>
            <a:ext uri="{FF2B5EF4-FFF2-40B4-BE49-F238E27FC236}">
              <a16:creationId xmlns:a16="http://schemas.microsoft.com/office/drawing/2014/main" id="{D3CF75D9-1781-42C8-88B5-737ACE7A16FA}"/>
            </a:ext>
          </a:extLst>
        </xdr:cNvPr>
        <xdr:cNvCxnSpPr/>
      </xdr:nvCxnSpPr>
      <xdr:spPr>
        <a:xfrm>
          <a:off x="20434300" y="14276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02" name="楕円 801">
          <a:extLst>
            <a:ext uri="{FF2B5EF4-FFF2-40B4-BE49-F238E27FC236}">
              <a16:creationId xmlns:a16="http://schemas.microsoft.com/office/drawing/2014/main" id="{F3B00D40-1420-49B4-B242-010B5FC55DCC}"/>
            </a:ext>
          </a:extLst>
        </xdr:cNvPr>
        <xdr:cNvSpPr/>
      </xdr:nvSpPr>
      <xdr:spPr>
        <a:xfrm>
          <a:off x="19494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46264</xdr:rowOff>
    </xdr:from>
    <xdr:to>
      <xdr:col>107</xdr:col>
      <xdr:colOff>50800</xdr:colOff>
      <xdr:row>83</xdr:row>
      <xdr:rowOff>95250</xdr:rowOff>
    </xdr:to>
    <xdr:cxnSp macro="">
      <xdr:nvCxnSpPr>
        <xdr:cNvPr id="803" name="直線コネクタ 802">
          <a:extLst>
            <a:ext uri="{FF2B5EF4-FFF2-40B4-BE49-F238E27FC236}">
              <a16:creationId xmlns:a16="http://schemas.microsoft.com/office/drawing/2014/main" id="{5A6E7C7F-5FF7-4E5D-949E-70D8E38AF018}"/>
            </a:ext>
          </a:extLst>
        </xdr:cNvPr>
        <xdr:cNvCxnSpPr/>
      </xdr:nvCxnSpPr>
      <xdr:spPr>
        <a:xfrm flipV="1">
          <a:off x="19545300" y="14276614"/>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04" name="楕円 803">
          <a:extLst>
            <a:ext uri="{FF2B5EF4-FFF2-40B4-BE49-F238E27FC236}">
              <a16:creationId xmlns:a16="http://schemas.microsoft.com/office/drawing/2014/main" id="{77185A85-6523-48A7-A88D-E7CCE420A738}"/>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95250</xdr:rowOff>
    </xdr:to>
    <xdr:cxnSp macro="">
      <xdr:nvCxnSpPr>
        <xdr:cNvPr id="805" name="直線コネクタ 804">
          <a:extLst>
            <a:ext uri="{FF2B5EF4-FFF2-40B4-BE49-F238E27FC236}">
              <a16:creationId xmlns:a16="http://schemas.microsoft.com/office/drawing/2014/main" id="{BFACE7C0-3044-473F-B421-E2C511BCD8FF}"/>
            </a:ext>
          </a:extLst>
        </xdr:cNvPr>
        <xdr:cNvCxnSpPr/>
      </xdr:nvCxnSpPr>
      <xdr:spPr>
        <a:xfrm>
          <a:off x="18656300" y="14325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806" name="n_1aveValue【児童館】&#10;一人当たり面積">
          <a:extLst>
            <a:ext uri="{FF2B5EF4-FFF2-40B4-BE49-F238E27FC236}">
              <a16:creationId xmlns:a16="http://schemas.microsoft.com/office/drawing/2014/main" id="{950A4543-9FD5-44D1-8C04-DD5DBE657379}"/>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807" name="n_2aveValue【児童館】&#10;一人当たり面積">
          <a:extLst>
            <a:ext uri="{FF2B5EF4-FFF2-40B4-BE49-F238E27FC236}">
              <a16:creationId xmlns:a16="http://schemas.microsoft.com/office/drawing/2014/main" id="{D53AECC7-4CE2-4073-9CDE-C0F7D8C004BD}"/>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808" name="n_3aveValue【児童館】&#10;一人当たり面積">
          <a:extLst>
            <a:ext uri="{FF2B5EF4-FFF2-40B4-BE49-F238E27FC236}">
              <a16:creationId xmlns:a16="http://schemas.microsoft.com/office/drawing/2014/main" id="{150D8290-E3C6-460F-8654-B1B18FF9AEE2}"/>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809" name="n_4aveValue【児童館】&#10;一人当たり面積">
          <a:extLst>
            <a:ext uri="{FF2B5EF4-FFF2-40B4-BE49-F238E27FC236}">
              <a16:creationId xmlns:a16="http://schemas.microsoft.com/office/drawing/2014/main" id="{A16FC0A4-4979-4E1D-849D-F8D917A509C4}"/>
            </a:ext>
          </a:extLst>
        </xdr:cNvPr>
        <xdr:cNvSpPr txBox="1"/>
      </xdr:nvSpPr>
      <xdr:spPr>
        <a:xfrm>
          <a:off x="18421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113591</xdr:rowOff>
    </xdr:from>
    <xdr:ext cx="469744" cy="259045"/>
    <xdr:sp macro="" textlink="">
      <xdr:nvSpPr>
        <xdr:cNvPr id="810" name="n_1mainValue【児童館】&#10;一人当たり面積">
          <a:extLst>
            <a:ext uri="{FF2B5EF4-FFF2-40B4-BE49-F238E27FC236}">
              <a16:creationId xmlns:a16="http://schemas.microsoft.com/office/drawing/2014/main" id="{14A4E3B6-F52D-4D2B-A7AD-3AFED91EC660}"/>
            </a:ext>
          </a:extLst>
        </xdr:cNvPr>
        <xdr:cNvSpPr txBox="1"/>
      </xdr:nvSpPr>
      <xdr:spPr>
        <a:xfrm>
          <a:off x="21075727" y="140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113591</xdr:rowOff>
    </xdr:from>
    <xdr:ext cx="469744" cy="259045"/>
    <xdr:sp macro="" textlink="">
      <xdr:nvSpPr>
        <xdr:cNvPr id="811" name="n_2mainValue【児童館】&#10;一人当たり面積">
          <a:extLst>
            <a:ext uri="{FF2B5EF4-FFF2-40B4-BE49-F238E27FC236}">
              <a16:creationId xmlns:a16="http://schemas.microsoft.com/office/drawing/2014/main" id="{955C90EB-2008-4649-B4BC-B08BABD8A6CE}"/>
            </a:ext>
          </a:extLst>
        </xdr:cNvPr>
        <xdr:cNvSpPr txBox="1"/>
      </xdr:nvSpPr>
      <xdr:spPr>
        <a:xfrm>
          <a:off x="20199427" y="14001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12" name="n_3mainValue【児童館】&#10;一人当たり面積">
          <a:extLst>
            <a:ext uri="{FF2B5EF4-FFF2-40B4-BE49-F238E27FC236}">
              <a16:creationId xmlns:a16="http://schemas.microsoft.com/office/drawing/2014/main" id="{AB649B31-BE90-43A8-B3F8-A7235984790C}"/>
            </a:ext>
          </a:extLst>
        </xdr:cNvPr>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813" name="n_4mainValue【児童館】&#10;一人当たり面積">
          <a:extLst>
            <a:ext uri="{FF2B5EF4-FFF2-40B4-BE49-F238E27FC236}">
              <a16:creationId xmlns:a16="http://schemas.microsoft.com/office/drawing/2014/main" id="{B008E867-2C63-477E-958E-44C04B5D390C}"/>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4" name="正方形/長方形 813">
          <a:extLst>
            <a:ext uri="{FF2B5EF4-FFF2-40B4-BE49-F238E27FC236}">
              <a16:creationId xmlns:a16="http://schemas.microsoft.com/office/drawing/2014/main" id="{853DA2EF-979D-413E-9AD0-6B42B943EC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15" name="正方形/長方形 814">
          <a:extLst>
            <a:ext uri="{FF2B5EF4-FFF2-40B4-BE49-F238E27FC236}">
              <a16:creationId xmlns:a16="http://schemas.microsoft.com/office/drawing/2014/main" id="{D1744567-F70E-496F-8B2B-2FEC87D102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16" name="正方形/長方形 815">
          <a:extLst>
            <a:ext uri="{FF2B5EF4-FFF2-40B4-BE49-F238E27FC236}">
              <a16:creationId xmlns:a16="http://schemas.microsoft.com/office/drawing/2014/main" id="{F82EB202-3D8B-4DE2-818A-458B1FD6B2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17" name="正方形/長方形 816">
          <a:extLst>
            <a:ext uri="{FF2B5EF4-FFF2-40B4-BE49-F238E27FC236}">
              <a16:creationId xmlns:a16="http://schemas.microsoft.com/office/drawing/2014/main" id="{C63B27AB-A395-433F-ADD4-57C9D43CA80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18" name="正方形/長方形 817">
          <a:extLst>
            <a:ext uri="{FF2B5EF4-FFF2-40B4-BE49-F238E27FC236}">
              <a16:creationId xmlns:a16="http://schemas.microsoft.com/office/drawing/2014/main" id="{9934E77A-B949-4C4C-AF0D-31850D2156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19" name="正方形/長方形 818">
          <a:extLst>
            <a:ext uri="{FF2B5EF4-FFF2-40B4-BE49-F238E27FC236}">
              <a16:creationId xmlns:a16="http://schemas.microsoft.com/office/drawing/2014/main" id="{EC3A87BC-D43C-41CE-91A0-D5DFF3E0B86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0" name="正方形/長方形 819">
          <a:extLst>
            <a:ext uri="{FF2B5EF4-FFF2-40B4-BE49-F238E27FC236}">
              <a16:creationId xmlns:a16="http://schemas.microsoft.com/office/drawing/2014/main" id="{362DF2F7-3571-4C57-8F31-D50E054E21E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1" name="正方形/長方形 820">
          <a:extLst>
            <a:ext uri="{FF2B5EF4-FFF2-40B4-BE49-F238E27FC236}">
              <a16:creationId xmlns:a16="http://schemas.microsoft.com/office/drawing/2014/main" id="{B9E91A9C-E271-4A15-88CA-CCA938C7166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2" name="テキスト ボックス 821">
          <a:extLst>
            <a:ext uri="{FF2B5EF4-FFF2-40B4-BE49-F238E27FC236}">
              <a16:creationId xmlns:a16="http://schemas.microsoft.com/office/drawing/2014/main" id="{EA564B2B-B572-4826-B29D-4E7491F7BF9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3" name="直線コネクタ 822">
          <a:extLst>
            <a:ext uri="{FF2B5EF4-FFF2-40B4-BE49-F238E27FC236}">
              <a16:creationId xmlns:a16="http://schemas.microsoft.com/office/drawing/2014/main" id="{F98203BA-888D-4293-8C99-FD7ACCA3665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4" name="テキスト ボックス 823">
          <a:extLst>
            <a:ext uri="{FF2B5EF4-FFF2-40B4-BE49-F238E27FC236}">
              <a16:creationId xmlns:a16="http://schemas.microsoft.com/office/drawing/2014/main" id="{D166C7B9-099C-439B-AF24-26F36DEE8D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25" name="直線コネクタ 824">
          <a:extLst>
            <a:ext uri="{FF2B5EF4-FFF2-40B4-BE49-F238E27FC236}">
              <a16:creationId xmlns:a16="http://schemas.microsoft.com/office/drawing/2014/main" id="{BDB46101-0804-46F8-905E-E07FEC91170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26" name="テキスト ボックス 825">
          <a:extLst>
            <a:ext uri="{FF2B5EF4-FFF2-40B4-BE49-F238E27FC236}">
              <a16:creationId xmlns:a16="http://schemas.microsoft.com/office/drawing/2014/main" id="{A205D460-12DA-4319-BCA9-31A7D8B1702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27" name="直線コネクタ 826">
          <a:extLst>
            <a:ext uri="{FF2B5EF4-FFF2-40B4-BE49-F238E27FC236}">
              <a16:creationId xmlns:a16="http://schemas.microsoft.com/office/drawing/2014/main" id="{4F756D01-C88F-4B9D-844B-0A95F5CA2AA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28" name="テキスト ボックス 827">
          <a:extLst>
            <a:ext uri="{FF2B5EF4-FFF2-40B4-BE49-F238E27FC236}">
              <a16:creationId xmlns:a16="http://schemas.microsoft.com/office/drawing/2014/main" id="{14FDAE99-878A-46C9-8007-1A1326566E0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29" name="直線コネクタ 828">
          <a:extLst>
            <a:ext uri="{FF2B5EF4-FFF2-40B4-BE49-F238E27FC236}">
              <a16:creationId xmlns:a16="http://schemas.microsoft.com/office/drawing/2014/main" id="{D4C74E8E-77B4-48CD-B23E-E9C1AF089C5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0" name="テキスト ボックス 829">
          <a:extLst>
            <a:ext uri="{FF2B5EF4-FFF2-40B4-BE49-F238E27FC236}">
              <a16:creationId xmlns:a16="http://schemas.microsoft.com/office/drawing/2014/main" id="{A32D00D5-DCB2-4CF0-A595-55E42A1E192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1" name="直線コネクタ 830">
          <a:extLst>
            <a:ext uri="{FF2B5EF4-FFF2-40B4-BE49-F238E27FC236}">
              <a16:creationId xmlns:a16="http://schemas.microsoft.com/office/drawing/2014/main" id="{6BAA7D67-41F9-4C1E-96E2-7F6F30FE8DD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2" name="テキスト ボックス 831">
          <a:extLst>
            <a:ext uri="{FF2B5EF4-FFF2-40B4-BE49-F238E27FC236}">
              <a16:creationId xmlns:a16="http://schemas.microsoft.com/office/drawing/2014/main" id="{3BC95D7D-AB48-4951-A0FD-AAA478E2532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3" name="直線コネクタ 832">
          <a:extLst>
            <a:ext uri="{FF2B5EF4-FFF2-40B4-BE49-F238E27FC236}">
              <a16:creationId xmlns:a16="http://schemas.microsoft.com/office/drawing/2014/main" id="{AE9EA130-8724-4FFB-BAE8-D44580F66BB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34" name="テキスト ボックス 833">
          <a:extLst>
            <a:ext uri="{FF2B5EF4-FFF2-40B4-BE49-F238E27FC236}">
              <a16:creationId xmlns:a16="http://schemas.microsoft.com/office/drawing/2014/main" id="{33C3B905-478F-497A-B945-D59827A1C2D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5" name="直線コネクタ 834">
          <a:extLst>
            <a:ext uri="{FF2B5EF4-FFF2-40B4-BE49-F238E27FC236}">
              <a16:creationId xmlns:a16="http://schemas.microsoft.com/office/drawing/2014/main" id="{0574E555-FEE0-47DF-9D3B-39FB01D380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36" name="テキスト ボックス 835">
          <a:extLst>
            <a:ext uri="{FF2B5EF4-FFF2-40B4-BE49-F238E27FC236}">
              <a16:creationId xmlns:a16="http://schemas.microsoft.com/office/drawing/2014/main" id="{DDB1A64E-3B83-4B94-B122-FC411B7572C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37" name="【公民館】&#10;有形固定資産減価償却率グラフ枠">
          <a:extLst>
            <a:ext uri="{FF2B5EF4-FFF2-40B4-BE49-F238E27FC236}">
              <a16:creationId xmlns:a16="http://schemas.microsoft.com/office/drawing/2014/main" id="{11650736-5549-4EB4-83ED-C8048F420E6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38" name="直線コネクタ 837">
          <a:extLst>
            <a:ext uri="{FF2B5EF4-FFF2-40B4-BE49-F238E27FC236}">
              <a16:creationId xmlns:a16="http://schemas.microsoft.com/office/drawing/2014/main" id="{4FE1F424-2A0E-4ACB-B4B3-F32B1F578B43}"/>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39" name="【公民館】&#10;有形固定資産減価償却率最小値テキスト">
          <a:extLst>
            <a:ext uri="{FF2B5EF4-FFF2-40B4-BE49-F238E27FC236}">
              <a16:creationId xmlns:a16="http://schemas.microsoft.com/office/drawing/2014/main" id="{056A0C56-2766-4450-A9B8-4DC8FD684AD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40" name="直線コネクタ 839">
          <a:extLst>
            <a:ext uri="{FF2B5EF4-FFF2-40B4-BE49-F238E27FC236}">
              <a16:creationId xmlns:a16="http://schemas.microsoft.com/office/drawing/2014/main" id="{29D96682-FF63-4F72-8E72-FA1077BD8195}"/>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41" name="【公民館】&#10;有形固定資産減価償却率最大値テキスト">
          <a:extLst>
            <a:ext uri="{FF2B5EF4-FFF2-40B4-BE49-F238E27FC236}">
              <a16:creationId xmlns:a16="http://schemas.microsoft.com/office/drawing/2014/main" id="{52F34484-2B54-48CC-889F-6732537A5EDE}"/>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42" name="直線コネクタ 841">
          <a:extLst>
            <a:ext uri="{FF2B5EF4-FFF2-40B4-BE49-F238E27FC236}">
              <a16:creationId xmlns:a16="http://schemas.microsoft.com/office/drawing/2014/main" id="{7723083C-8DBF-47E7-A4ED-2565D420BE6A}"/>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43" name="【公民館】&#10;有形固定資産減価償却率平均値テキスト">
          <a:extLst>
            <a:ext uri="{FF2B5EF4-FFF2-40B4-BE49-F238E27FC236}">
              <a16:creationId xmlns:a16="http://schemas.microsoft.com/office/drawing/2014/main" id="{84201670-7D91-4B37-BDC7-6714240DAFC9}"/>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44" name="フローチャート: 判断 843">
          <a:extLst>
            <a:ext uri="{FF2B5EF4-FFF2-40B4-BE49-F238E27FC236}">
              <a16:creationId xmlns:a16="http://schemas.microsoft.com/office/drawing/2014/main" id="{6838FE2F-D195-416D-AA6B-374F1A529AB1}"/>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45" name="フローチャート: 判断 844">
          <a:extLst>
            <a:ext uri="{FF2B5EF4-FFF2-40B4-BE49-F238E27FC236}">
              <a16:creationId xmlns:a16="http://schemas.microsoft.com/office/drawing/2014/main" id="{906F57D3-9C22-44B1-80D5-3F27E16A0CDA}"/>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46" name="フローチャート: 判断 845">
          <a:extLst>
            <a:ext uri="{FF2B5EF4-FFF2-40B4-BE49-F238E27FC236}">
              <a16:creationId xmlns:a16="http://schemas.microsoft.com/office/drawing/2014/main" id="{90385930-505A-4EC6-AD08-331FFF4ED2E9}"/>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47" name="フローチャート: 判断 846">
          <a:extLst>
            <a:ext uri="{FF2B5EF4-FFF2-40B4-BE49-F238E27FC236}">
              <a16:creationId xmlns:a16="http://schemas.microsoft.com/office/drawing/2014/main" id="{6215A2E6-58C3-4F51-959A-093750DEDBA1}"/>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848" name="フローチャート: 判断 847">
          <a:extLst>
            <a:ext uri="{FF2B5EF4-FFF2-40B4-BE49-F238E27FC236}">
              <a16:creationId xmlns:a16="http://schemas.microsoft.com/office/drawing/2014/main" id="{37C3E7DB-17CB-4012-8A38-D4D688DBB4EB}"/>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49" name="テキスト ボックス 848">
          <a:extLst>
            <a:ext uri="{FF2B5EF4-FFF2-40B4-BE49-F238E27FC236}">
              <a16:creationId xmlns:a16="http://schemas.microsoft.com/office/drawing/2014/main" id="{02DAC2AA-3826-4290-A9B9-62AEDDF99F5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0" name="テキスト ボックス 849">
          <a:extLst>
            <a:ext uri="{FF2B5EF4-FFF2-40B4-BE49-F238E27FC236}">
              <a16:creationId xmlns:a16="http://schemas.microsoft.com/office/drawing/2014/main" id="{C9139E0D-B9DA-4612-B24C-5A175FFB3C9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1" name="テキスト ボックス 850">
          <a:extLst>
            <a:ext uri="{FF2B5EF4-FFF2-40B4-BE49-F238E27FC236}">
              <a16:creationId xmlns:a16="http://schemas.microsoft.com/office/drawing/2014/main" id="{E07A2DE7-4ED9-457B-93AB-820D3FA55D1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2" name="テキスト ボックス 851">
          <a:extLst>
            <a:ext uri="{FF2B5EF4-FFF2-40B4-BE49-F238E27FC236}">
              <a16:creationId xmlns:a16="http://schemas.microsoft.com/office/drawing/2014/main" id="{549D61C5-34D1-4FA3-95FC-8AAFAAFE354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3" name="テキスト ボックス 852">
          <a:extLst>
            <a:ext uri="{FF2B5EF4-FFF2-40B4-BE49-F238E27FC236}">
              <a16:creationId xmlns:a16="http://schemas.microsoft.com/office/drawing/2014/main" id="{6C0DC11B-E5BC-421D-AB3A-DB03409F11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147320</xdr:rowOff>
    </xdr:from>
    <xdr:to>
      <xdr:col>85</xdr:col>
      <xdr:colOff>177800</xdr:colOff>
      <xdr:row>104</xdr:row>
      <xdr:rowOff>77470</xdr:rowOff>
    </xdr:to>
    <xdr:sp macro="" textlink="">
      <xdr:nvSpPr>
        <xdr:cNvPr id="854" name="楕円 853">
          <a:extLst>
            <a:ext uri="{FF2B5EF4-FFF2-40B4-BE49-F238E27FC236}">
              <a16:creationId xmlns:a16="http://schemas.microsoft.com/office/drawing/2014/main" id="{C16BC460-751F-4979-937B-DDCF4628ABCD}"/>
            </a:ext>
          </a:extLst>
        </xdr:cNvPr>
        <xdr:cNvSpPr/>
      </xdr:nvSpPr>
      <xdr:spPr>
        <a:xfrm>
          <a:off x="162687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170197</xdr:rowOff>
    </xdr:from>
    <xdr:ext cx="405111" cy="259045"/>
    <xdr:sp macro="" textlink="">
      <xdr:nvSpPr>
        <xdr:cNvPr id="855" name="【公民館】&#10;有形固定資産減価償却率該当値テキスト">
          <a:extLst>
            <a:ext uri="{FF2B5EF4-FFF2-40B4-BE49-F238E27FC236}">
              <a16:creationId xmlns:a16="http://schemas.microsoft.com/office/drawing/2014/main" id="{AE8BEE81-81AA-4EB7-8D87-329C7C332293}"/>
            </a:ext>
          </a:extLst>
        </xdr:cNvPr>
        <xdr:cNvSpPr txBox="1"/>
      </xdr:nvSpPr>
      <xdr:spPr>
        <a:xfrm>
          <a:off x="16357600"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145414</xdr:rowOff>
    </xdr:from>
    <xdr:to>
      <xdr:col>81</xdr:col>
      <xdr:colOff>101600</xdr:colOff>
      <xdr:row>104</xdr:row>
      <xdr:rowOff>75564</xdr:rowOff>
    </xdr:to>
    <xdr:sp macro="" textlink="">
      <xdr:nvSpPr>
        <xdr:cNvPr id="856" name="楕円 855">
          <a:extLst>
            <a:ext uri="{FF2B5EF4-FFF2-40B4-BE49-F238E27FC236}">
              <a16:creationId xmlns:a16="http://schemas.microsoft.com/office/drawing/2014/main" id="{7E7075E7-699A-400C-959F-C2AA58CC3D74}"/>
            </a:ext>
          </a:extLst>
        </xdr:cNvPr>
        <xdr:cNvSpPr/>
      </xdr:nvSpPr>
      <xdr:spPr>
        <a:xfrm>
          <a:off x="15430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24764</xdr:rowOff>
    </xdr:from>
    <xdr:to>
      <xdr:col>85</xdr:col>
      <xdr:colOff>127000</xdr:colOff>
      <xdr:row>104</xdr:row>
      <xdr:rowOff>26670</xdr:rowOff>
    </xdr:to>
    <xdr:cxnSp macro="">
      <xdr:nvCxnSpPr>
        <xdr:cNvPr id="857" name="直線コネクタ 856">
          <a:extLst>
            <a:ext uri="{FF2B5EF4-FFF2-40B4-BE49-F238E27FC236}">
              <a16:creationId xmlns:a16="http://schemas.microsoft.com/office/drawing/2014/main" id="{E842AB5E-5372-41BF-9D20-379758D8A143}"/>
            </a:ext>
          </a:extLst>
        </xdr:cNvPr>
        <xdr:cNvCxnSpPr/>
      </xdr:nvCxnSpPr>
      <xdr:spPr>
        <a:xfrm>
          <a:off x="15481300" y="178555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82550</xdr:rowOff>
    </xdr:from>
    <xdr:to>
      <xdr:col>76</xdr:col>
      <xdr:colOff>165100</xdr:colOff>
      <xdr:row>106</xdr:row>
      <xdr:rowOff>12700</xdr:rowOff>
    </xdr:to>
    <xdr:sp macro="" textlink="">
      <xdr:nvSpPr>
        <xdr:cNvPr id="858" name="楕円 857">
          <a:extLst>
            <a:ext uri="{FF2B5EF4-FFF2-40B4-BE49-F238E27FC236}">
              <a16:creationId xmlns:a16="http://schemas.microsoft.com/office/drawing/2014/main" id="{5DB8FEB5-AEF0-4799-8A98-594AA86A476F}"/>
            </a:ext>
          </a:extLst>
        </xdr:cNvPr>
        <xdr:cNvSpPr/>
      </xdr:nvSpPr>
      <xdr:spPr>
        <a:xfrm>
          <a:off x="14541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24764</xdr:rowOff>
    </xdr:from>
    <xdr:to>
      <xdr:col>81</xdr:col>
      <xdr:colOff>50800</xdr:colOff>
      <xdr:row>105</xdr:row>
      <xdr:rowOff>133350</xdr:rowOff>
    </xdr:to>
    <xdr:cxnSp macro="">
      <xdr:nvCxnSpPr>
        <xdr:cNvPr id="859" name="直線コネクタ 858">
          <a:extLst>
            <a:ext uri="{FF2B5EF4-FFF2-40B4-BE49-F238E27FC236}">
              <a16:creationId xmlns:a16="http://schemas.microsoft.com/office/drawing/2014/main" id="{D5BDDC31-E2D5-4828-AA70-50A3200A8C7B}"/>
            </a:ext>
          </a:extLst>
        </xdr:cNvPr>
        <xdr:cNvCxnSpPr/>
      </xdr:nvCxnSpPr>
      <xdr:spPr>
        <a:xfrm flipV="1">
          <a:off x="14592300" y="17855564"/>
          <a:ext cx="889000" cy="280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61595</xdr:rowOff>
    </xdr:from>
    <xdr:to>
      <xdr:col>72</xdr:col>
      <xdr:colOff>38100</xdr:colOff>
      <xdr:row>105</xdr:row>
      <xdr:rowOff>163195</xdr:rowOff>
    </xdr:to>
    <xdr:sp macro="" textlink="">
      <xdr:nvSpPr>
        <xdr:cNvPr id="860" name="楕円 859">
          <a:extLst>
            <a:ext uri="{FF2B5EF4-FFF2-40B4-BE49-F238E27FC236}">
              <a16:creationId xmlns:a16="http://schemas.microsoft.com/office/drawing/2014/main" id="{941E51F6-30A3-437C-864F-100C6C6B3BCF}"/>
            </a:ext>
          </a:extLst>
        </xdr:cNvPr>
        <xdr:cNvSpPr/>
      </xdr:nvSpPr>
      <xdr:spPr>
        <a:xfrm>
          <a:off x="1365250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112395</xdr:rowOff>
    </xdr:from>
    <xdr:to>
      <xdr:col>76</xdr:col>
      <xdr:colOff>114300</xdr:colOff>
      <xdr:row>105</xdr:row>
      <xdr:rowOff>133350</xdr:rowOff>
    </xdr:to>
    <xdr:cxnSp macro="">
      <xdr:nvCxnSpPr>
        <xdr:cNvPr id="861" name="直線コネクタ 860">
          <a:extLst>
            <a:ext uri="{FF2B5EF4-FFF2-40B4-BE49-F238E27FC236}">
              <a16:creationId xmlns:a16="http://schemas.microsoft.com/office/drawing/2014/main" id="{329DD269-BFFE-4A01-9A5F-B88440E421E0}"/>
            </a:ext>
          </a:extLst>
        </xdr:cNvPr>
        <xdr:cNvCxnSpPr/>
      </xdr:nvCxnSpPr>
      <xdr:spPr>
        <a:xfrm>
          <a:off x="13703300" y="181146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42545</xdr:rowOff>
    </xdr:from>
    <xdr:to>
      <xdr:col>67</xdr:col>
      <xdr:colOff>101600</xdr:colOff>
      <xdr:row>105</xdr:row>
      <xdr:rowOff>144145</xdr:rowOff>
    </xdr:to>
    <xdr:sp macro="" textlink="">
      <xdr:nvSpPr>
        <xdr:cNvPr id="862" name="楕円 861">
          <a:extLst>
            <a:ext uri="{FF2B5EF4-FFF2-40B4-BE49-F238E27FC236}">
              <a16:creationId xmlns:a16="http://schemas.microsoft.com/office/drawing/2014/main" id="{594B3B73-3976-44E9-BC3D-0862AA3EF061}"/>
            </a:ext>
          </a:extLst>
        </xdr:cNvPr>
        <xdr:cNvSpPr/>
      </xdr:nvSpPr>
      <xdr:spPr>
        <a:xfrm>
          <a:off x="12763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93345</xdr:rowOff>
    </xdr:from>
    <xdr:to>
      <xdr:col>71</xdr:col>
      <xdr:colOff>177800</xdr:colOff>
      <xdr:row>105</xdr:row>
      <xdr:rowOff>112395</xdr:rowOff>
    </xdr:to>
    <xdr:cxnSp macro="">
      <xdr:nvCxnSpPr>
        <xdr:cNvPr id="863" name="直線コネクタ 862">
          <a:extLst>
            <a:ext uri="{FF2B5EF4-FFF2-40B4-BE49-F238E27FC236}">
              <a16:creationId xmlns:a16="http://schemas.microsoft.com/office/drawing/2014/main" id="{26CFD934-5FD3-4C45-860A-598CF7923910}"/>
            </a:ext>
          </a:extLst>
        </xdr:cNvPr>
        <xdr:cNvCxnSpPr/>
      </xdr:nvCxnSpPr>
      <xdr:spPr>
        <a:xfrm>
          <a:off x="12814300" y="180955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64" name="n_1aveValue【公民館】&#10;有形固定資産減価償却率">
          <a:extLst>
            <a:ext uri="{FF2B5EF4-FFF2-40B4-BE49-F238E27FC236}">
              <a16:creationId xmlns:a16="http://schemas.microsoft.com/office/drawing/2014/main" id="{3F8FE7DE-51B4-49B2-9E6E-FDBA6DCE6A0D}"/>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865" name="n_2aveValue【公民館】&#10;有形固定資産減価償却率">
          <a:extLst>
            <a:ext uri="{FF2B5EF4-FFF2-40B4-BE49-F238E27FC236}">
              <a16:creationId xmlns:a16="http://schemas.microsoft.com/office/drawing/2014/main" id="{28FA4C15-AA6C-465E-85BC-5FB114F057AA}"/>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866" name="n_3aveValue【公民館】&#10;有形固定資産減価償却率">
          <a:extLst>
            <a:ext uri="{FF2B5EF4-FFF2-40B4-BE49-F238E27FC236}">
              <a16:creationId xmlns:a16="http://schemas.microsoft.com/office/drawing/2014/main" id="{9CC670E0-DE95-42C9-86A0-F141BB638494}"/>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867" name="n_4aveValue【公民館】&#10;有形固定資産減価償却率">
          <a:extLst>
            <a:ext uri="{FF2B5EF4-FFF2-40B4-BE49-F238E27FC236}">
              <a16:creationId xmlns:a16="http://schemas.microsoft.com/office/drawing/2014/main" id="{6823EB08-D15E-44EC-B2A4-3A563D12DD5C}"/>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92091</xdr:rowOff>
    </xdr:from>
    <xdr:ext cx="405111" cy="259045"/>
    <xdr:sp macro="" textlink="">
      <xdr:nvSpPr>
        <xdr:cNvPr id="868" name="n_1mainValue【公民館】&#10;有形固定資産減価償却率">
          <a:extLst>
            <a:ext uri="{FF2B5EF4-FFF2-40B4-BE49-F238E27FC236}">
              <a16:creationId xmlns:a16="http://schemas.microsoft.com/office/drawing/2014/main" id="{B9F63157-AA4C-45B3-9464-ADC1B615A5DE}"/>
            </a:ext>
          </a:extLst>
        </xdr:cNvPr>
        <xdr:cNvSpPr txBox="1"/>
      </xdr:nvSpPr>
      <xdr:spPr>
        <a:xfrm>
          <a:off x="152660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3827</xdr:rowOff>
    </xdr:from>
    <xdr:ext cx="405111" cy="259045"/>
    <xdr:sp macro="" textlink="">
      <xdr:nvSpPr>
        <xdr:cNvPr id="869" name="n_2mainValue【公民館】&#10;有形固定資産減価償却率">
          <a:extLst>
            <a:ext uri="{FF2B5EF4-FFF2-40B4-BE49-F238E27FC236}">
              <a16:creationId xmlns:a16="http://schemas.microsoft.com/office/drawing/2014/main" id="{99C8B36D-D167-42B6-A892-42F4D74D236A}"/>
            </a:ext>
          </a:extLst>
        </xdr:cNvPr>
        <xdr:cNvSpPr txBox="1"/>
      </xdr:nvSpPr>
      <xdr:spPr>
        <a:xfrm>
          <a:off x="14389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154322</xdr:rowOff>
    </xdr:from>
    <xdr:ext cx="405111" cy="259045"/>
    <xdr:sp macro="" textlink="">
      <xdr:nvSpPr>
        <xdr:cNvPr id="870" name="n_3mainValue【公民館】&#10;有形固定資産減価償却率">
          <a:extLst>
            <a:ext uri="{FF2B5EF4-FFF2-40B4-BE49-F238E27FC236}">
              <a16:creationId xmlns:a16="http://schemas.microsoft.com/office/drawing/2014/main" id="{62EF0347-AF87-4E0A-AB2F-B7F4433A97D7}"/>
            </a:ext>
          </a:extLst>
        </xdr:cNvPr>
        <xdr:cNvSpPr txBox="1"/>
      </xdr:nvSpPr>
      <xdr:spPr>
        <a:xfrm>
          <a:off x="13500744" y="1815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135272</xdr:rowOff>
    </xdr:from>
    <xdr:ext cx="405111" cy="259045"/>
    <xdr:sp macro="" textlink="">
      <xdr:nvSpPr>
        <xdr:cNvPr id="871" name="n_4mainValue【公民館】&#10;有形固定資産減価償却率">
          <a:extLst>
            <a:ext uri="{FF2B5EF4-FFF2-40B4-BE49-F238E27FC236}">
              <a16:creationId xmlns:a16="http://schemas.microsoft.com/office/drawing/2014/main" id="{BC687FB6-FDA5-4189-A391-EC6F187340CB}"/>
            </a:ext>
          </a:extLst>
        </xdr:cNvPr>
        <xdr:cNvSpPr txBox="1"/>
      </xdr:nvSpPr>
      <xdr:spPr>
        <a:xfrm>
          <a:off x="12611744" y="1813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2" name="正方形/長方形 871">
          <a:extLst>
            <a:ext uri="{FF2B5EF4-FFF2-40B4-BE49-F238E27FC236}">
              <a16:creationId xmlns:a16="http://schemas.microsoft.com/office/drawing/2014/main" id="{E118300D-576C-4E8E-9FE3-883D81841F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3" name="正方形/長方形 872">
          <a:extLst>
            <a:ext uri="{FF2B5EF4-FFF2-40B4-BE49-F238E27FC236}">
              <a16:creationId xmlns:a16="http://schemas.microsoft.com/office/drawing/2014/main" id="{A95BC26E-5BEB-40D9-9452-B0FDD258FD5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4" name="正方形/長方形 873">
          <a:extLst>
            <a:ext uri="{FF2B5EF4-FFF2-40B4-BE49-F238E27FC236}">
              <a16:creationId xmlns:a16="http://schemas.microsoft.com/office/drawing/2014/main" id="{9E65686E-2675-4ABE-997B-143C1DAB1D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5" name="正方形/長方形 874">
          <a:extLst>
            <a:ext uri="{FF2B5EF4-FFF2-40B4-BE49-F238E27FC236}">
              <a16:creationId xmlns:a16="http://schemas.microsoft.com/office/drawing/2014/main" id="{C7B65DD0-4F78-43D8-951C-1B50D8A51A1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6" name="正方形/長方形 875">
          <a:extLst>
            <a:ext uri="{FF2B5EF4-FFF2-40B4-BE49-F238E27FC236}">
              <a16:creationId xmlns:a16="http://schemas.microsoft.com/office/drawing/2014/main" id="{932613A9-ACD2-4B08-865B-8C5CECB8974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77" name="正方形/長方形 876">
          <a:extLst>
            <a:ext uri="{FF2B5EF4-FFF2-40B4-BE49-F238E27FC236}">
              <a16:creationId xmlns:a16="http://schemas.microsoft.com/office/drawing/2014/main" id="{3F11210D-66BA-472C-987E-ED22D63A2E2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78" name="正方形/長方形 877">
          <a:extLst>
            <a:ext uri="{FF2B5EF4-FFF2-40B4-BE49-F238E27FC236}">
              <a16:creationId xmlns:a16="http://schemas.microsoft.com/office/drawing/2014/main" id="{72BBA2A9-73C8-4783-BB9B-43F3AC82217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79" name="正方形/長方形 878">
          <a:extLst>
            <a:ext uri="{FF2B5EF4-FFF2-40B4-BE49-F238E27FC236}">
              <a16:creationId xmlns:a16="http://schemas.microsoft.com/office/drawing/2014/main" id="{7A65DEAA-2323-481C-ADB5-70F3E4EA29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0" name="テキスト ボックス 879">
          <a:extLst>
            <a:ext uri="{FF2B5EF4-FFF2-40B4-BE49-F238E27FC236}">
              <a16:creationId xmlns:a16="http://schemas.microsoft.com/office/drawing/2014/main" id="{9F698E89-9DA3-47DA-8A53-5172E6ACE78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1" name="直線コネクタ 880">
          <a:extLst>
            <a:ext uri="{FF2B5EF4-FFF2-40B4-BE49-F238E27FC236}">
              <a16:creationId xmlns:a16="http://schemas.microsoft.com/office/drawing/2014/main" id="{29F44EF1-C675-4230-AA13-6E6D8902197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82" name="直線コネクタ 881">
          <a:extLst>
            <a:ext uri="{FF2B5EF4-FFF2-40B4-BE49-F238E27FC236}">
              <a16:creationId xmlns:a16="http://schemas.microsoft.com/office/drawing/2014/main" id="{DB13CC2A-9304-40A4-95B3-333DBC6354A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3" name="テキスト ボックス 882">
          <a:extLst>
            <a:ext uri="{FF2B5EF4-FFF2-40B4-BE49-F238E27FC236}">
              <a16:creationId xmlns:a16="http://schemas.microsoft.com/office/drawing/2014/main" id="{05CB03B8-AE7D-4D6C-945D-4B705AAF2CF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4" name="直線コネクタ 883">
          <a:extLst>
            <a:ext uri="{FF2B5EF4-FFF2-40B4-BE49-F238E27FC236}">
              <a16:creationId xmlns:a16="http://schemas.microsoft.com/office/drawing/2014/main" id="{31D4B7BF-D67E-410A-ACC8-96954EA4F29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5" name="テキスト ボックス 884">
          <a:extLst>
            <a:ext uri="{FF2B5EF4-FFF2-40B4-BE49-F238E27FC236}">
              <a16:creationId xmlns:a16="http://schemas.microsoft.com/office/drawing/2014/main" id="{545A2A22-6FE3-42E3-8E1E-2DB5DEE0F6D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86" name="直線コネクタ 885">
          <a:extLst>
            <a:ext uri="{FF2B5EF4-FFF2-40B4-BE49-F238E27FC236}">
              <a16:creationId xmlns:a16="http://schemas.microsoft.com/office/drawing/2014/main" id="{DA39C5D6-497E-4441-9478-E59F17FC7E7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87" name="テキスト ボックス 886">
          <a:extLst>
            <a:ext uri="{FF2B5EF4-FFF2-40B4-BE49-F238E27FC236}">
              <a16:creationId xmlns:a16="http://schemas.microsoft.com/office/drawing/2014/main" id="{57426D18-2E44-4EF0-A05C-AA19DB63D3C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88" name="直線コネクタ 887">
          <a:extLst>
            <a:ext uri="{FF2B5EF4-FFF2-40B4-BE49-F238E27FC236}">
              <a16:creationId xmlns:a16="http://schemas.microsoft.com/office/drawing/2014/main" id="{B3F82CA1-4B13-4C21-9058-8AA225BD50C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89" name="テキスト ボックス 888">
          <a:extLst>
            <a:ext uri="{FF2B5EF4-FFF2-40B4-BE49-F238E27FC236}">
              <a16:creationId xmlns:a16="http://schemas.microsoft.com/office/drawing/2014/main" id="{9812543E-950E-4E7D-9F83-985B403CA0B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0" name="直線コネクタ 889">
          <a:extLst>
            <a:ext uri="{FF2B5EF4-FFF2-40B4-BE49-F238E27FC236}">
              <a16:creationId xmlns:a16="http://schemas.microsoft.com/office/drawing/2014/main" id="{AE047758-113A-44BD-B51D-442C0ADCC16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1" name="テキスト ボックス 890">
          <a:extLst>
            <a:ext uri="{FF2B5EF4-FFF2-40B4-BE49-F238E27FC236}">
              <a16:creationId xmlns:a16="http://schemas.microsoft.com/office/drawing/2014/main" id="{EF8F8D03-501D-477F-B8EE-E46457A4F9E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2" name="【公民館】&#10;一人当たり面積グラフ枠">
          <a:extLst>
            <a:ext uri="{FF2B5EF4-FFF2-40B4-BE49-F238E27FC236}">
              <a16:creationId xmlns:a16="http://schemas.microsoft.com/office/drawing/2014/main" id="{08C2ED11-24B3-482C-9853-4A0D669FA67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93" name="直線コネクタ 892">
          <a:extLst>
            <a:ext uri="{FF2B5EF4-FFF2-40B4-BE49-F238E27FC236}">
              <a16:creationId xmlns:a16="http://schemas.microsoft.com/office/drawing/2014/main" id="{31F7487F-08B3-4E12-B7AF-F928225D509C}"/>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94" name="【公民館】&#10;一人当たり面積最小値テキスト">
          <a:extLst>
            <a:ext uri="{FF2B5EF4-FFF2-40B4-BE49-F238E27FC236}">
              <a16:creationId xmlns:a16="http://schemas.microsoft.com/office/drawing/2014/main" id="{85064224-DEAF-430E-93B2-181E9E5FC29F}"/>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95" name="直線コネクタ 894">
          <a:extLst>
            <a:ext uri="{FF2B5EF4-FFF2-40B4-BE49-F238E27FC236}">
              <a16:creationId xmlns:a16="http://schemas.microsoft.com/office/drawing/2014/main" id="{9F501B99-1ADD-4B4B-8E1C-817A587F837A}"/>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96" name="【公民館】&#10;一人当たり面積最大値テキスト">
          <a:extLst>
            <a:ext uri="{FF2B5EF4-FFF2-40B4-BE49-F238E27FC236}">
              <a16:creationId xmlns:a16="http://schemas.microsoft.com/office/drawing/2014/main" id="{713931AD-9927-47DB-BC5B-31EE65A6E29E}"/>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97" name="直線コネクタ 896">
          <a:extLst>
            <a:ext uri="{FF2B5EF4-FFF2-40B4-BE49-F238E27FC236}">
              <a16:creationId xmlns:a16="http://schemas.microsoft.com/office/drawing/2014/main" id="{A44F5266-8149-41DE-9C20-859A55776991}"/>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98" name="【公民館】&#10;一人当たり面積平均値テキスト">
          <a:extLst>
            <a:ext uri="{FF2B5EF4-FFF2-40B4-BE49-F238E27FC236}">
              <a16:creationId xmlns:a16="http://schemas.microsoft.com/office/drawing/2014/main" id="{EA37F7E1-72F2-4D63-9A37-22DDE5AC8E5F}"/>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99" name="フローチャート: 判断 898">
          <a:extLst>
            <a:ext uri="{FF2B5EF4-FFF2-40B4-BE49-F238E27FC236}">
              <a16:creationId xmlns:a16="http://schemas.microsoft.com/office/drawing/2014/main" id="{6CFF7CDD-126D-4743-8A1A-6B4E7C9681FC}"/>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00" name="フローチャート: 判断 899">
          <a:extLst>
            <a:ext uri="{FF2B5EF4-FFF2-40B4-BE49-F238E27FC236}">
              <a16:creationId xmlns:a16="http://schemas.microsoft.com/office/drawing/2014/main" id="{44F242C5-B3F5-4566-AEA9-958699BCB8F9}"/>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01" name="フローチャート: 判断 900">
          <a:extLst>
            <a:ext uri="{FF2B5EF4-FFF2-40B4-BE49-F238E27FC236}">
              <a16:creationId xmlns:a16="http://schemas.microsoft.com/office/drawing/2014/main" id="{A089AFC3-A8C7-420B-B0AF-9D875A4413CA}"/>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02" name="フローチャート: 判断 901">
          <a:extLst>
            <a:ext uri="{FF2B5EF4-FFF2-40B4-BE49-F238E27FC236}">
              <a16:creationId xmlns:a16="http://schemas.microsoft.com/office/drawing/2014/main" id="{34E0ADB9-E405-48C4-B40C-9AF63A0A7ADF}"/>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903" name="フローチャート: 判断 902">
          <a:extLst>
            <a:ext uri="{FF2B5EF4-FFF2-40B4-BE49-F238E27FC236}">
              <a16:creationId xmlns:a16="http://schemas.microsoft.com/office/drawing/2014/main" id="{0FF37BCB-FE94-4E86-824C-A49F047B21F5}"/>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04" name="テキスト ボックス 903">
          <a:extLst>
            <a:ext uri="{FF2B5EF4-FFF2-40B4-BE49-F238E27FC236}">
              <a16:creationId xmlns:a16="http://schemas.microsoft.com/office/drawing/2014/main" id="{F2AB8067-C9B2-4519-91A0-AC3BDA7FD66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05" name="テキスト ボックス 904">
          <a:extLst>
            <a:ext uri="{FF2B5EF4-FFF2-40B4-BE49-F238E27FC236}">
              <a16:creationId xmlns:a16="http://schemas.microsoft.com/office/drawing/2014/main" id="{D3EE73BD-2774-4108-B5F7-96B3A76461B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06" name="テキスト ボックス 905">
          <a:extLst>
            <a:ext uri="{FF2B5EF4-FFF2-40B4-BE49-F238E27FC236}">
              <a16:creationId xmlns:a16="http://schemas.microsoft.com/office/drawing/2014/main" id="{55C230B0-E3E6-4AD6-A947-15215145251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07" name="テキスト ボックス 906">
          <a:extLst>
            <a:ext uri="{FF2B5EF4-FFF2-40B4-BE49-F238E27FC236}">
              <a16:creationId xmlns:a16="http://schemas.microsoft.com/office/drawing/2014/main" id="{7BDE4078-013F-47B9-9480-8318C1F419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08" name="テキスト ボックス 907">
          <a:extLst>
            <a:ext uri="{FF2B5EF4-FFF2-40B4-BE49-F238E27FC236}">
              <a16:creationId xmlns:a16="http://schemas.microsoft.com/office/drawing/2014/main" id="{CD6F7BBE-8471-4365-AEFA-6F3FFAF2B34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57404</xdr:rowOff>
    </xdr:from>
    <xdr:to>
      <xdr:col>116</xdr:col>
      <xdr:colOff>114300</xdr:colOff>
      <xdr:row>104</xdr:row>
      <xdr:rowOff>159004</xdr:rowOff>
    </xdr:to>
    <xdr:sp macro="" textlink="">
      <xdr:nvSpPr>
        <xdr:cNvPr id="909" name="楕円 908">
          <a:extLst>
            <a:ext uri="{FF2B5EF4-FFF2-40B4-BE49-F238E27FC236}">
              <a16:creationId xmlns:a16="http://schemas.microsoft.com/office/drawing/2014/main" id="{4B4D1C7C-BE9C-4604-895E-5DC427D89776}"/>
            </a:ext>
          </a:extLst>
        </xdr:cNvPr>
        <xdr:cNvSpPr/>
      </xdr:nvSpPr>
      <xdr:spPr>
        <a:xfrm>
          <a:off x="221107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80281</xdr:rowOff>
    </xdr:from>
    <xdr:ext cx="469744" cy="259045"/>
    <xdr:sp macro="" textlink="">
      <xdr:nvSpPr>
        <xdr:cNvPr id="910" name="【公民館】&#10;一人当たり面積該当値テキスト">
          <a:extLst>
            <a:ext uri="{FF2B5EF4-FFF2-40B4-BE49-F238E27FC236}">
              <a16:creationId xmlns:a16="http://schemas.microsoft.com/office/drawing/2014/main" id="{A979A910-DC3C-4B28-A7D8-E234AFA018E4}"/>
            </a:ext>
          </a:extLst>
        </xdr:cNvPr>
        <xdr:cNvSpPr txBox="1"/>
      </xdr:nvSpPr>
      <xdr:spPr>
        <a:xfrm>
          <a:off x="22199600" y="1773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32258</xdr:rowOff>
    </xdr:from>
    <xdr:to>
      <xdr:col>112</xdr:col>
      <xdr:colOff>38100</xdr:colOff>
      <xdr:row>104</xdr:row>
      <xdr:rowOff>133858</xdr:rowOff>
    </xdr:to>
    <xdr:sp macro="" textlink="">
      <xdr:nvSpPr>
        <xdr:cNvPr id="911" name="楕円 910">
          <a:extLst>
            <a:ext uri="{FF2B5EF4-FFF2-40B4-BE49-F238E27FC236}">
              <a16:creationId xmlns:a16="http://schemas.microsoft.com/office/drawing/2014/main" id="{97C0FE64-12E8-405E-BCE6-74E2D9A790E1}"/>
            </a:ext>
          </a:extLst>
        </xdr:cNvPr>
        <xdr:cNvSpPr/>
      </xdr:nvSpPr>
      <xdr:spPr>
        <a:xfrm>
          <a:off x="21272500" y="1786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83058</xdr:rowOff>
    </xdr:from>
    <xdr:to>
      <xdr:col>116</xdr:col>
      <xdr:colOff>63500</xdr:colOff>
      <xdr:row>104</xdr:row>
      <xdr:rowOff>108204</xdr:rowOff>
    </xdr:to>
    <xdr:cxnSp macro="">
      <xdr:nvCxnSpPr>
        <xdr:cNvPr id="912" name="直線コネクタ 911">
          <a:extLst>
            <a:ext uri="{FF2B5EF4-FFF2-40B4-BE49-F238E27FC236}">
              <a16:creationId xmlns:a16="http://schemas.microsoft.com/office/drawing/2014/main" id="{710D43A6-B84C-4FDE-A1C3-EB333A0CBE82}"/>
            </a:ext>
          </a:extLst>
        </xdr:cNvPr>
        <xdr:cNvCxnSpPr/>
      </xdr:nvCxnSpPr>
      <xdr:spPr>
        <a:xfrm>
          <a:off x="21323300" y="1791385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75692</xdr:rowOff>
    </xdr:from>
    <xdr:to>
      <xdr:col>107</xdr:col>
      <xdr:colOff>101600</xdr:colOff>
      <xdr:row>105</xdr:row>
      <xdr:rowOff>5842</xdr:rowOff>
    </xdr:to>
    <xdr:sp macro="" textlink="">
      <xdr:nvSpPr>
        <xdr:cNvPr id="913" name="楕円 912">
          <a:extLst>
            <a:ext uri="{FF2B5EF4-FFF2-40B4-BE49-F238E27FC236}">
              <a16:creationId xmlns:a16="http://schemas.microsoft.com/office/drawing/2014/main" id="{2539F2E9-4CB4-4D94-95E0-BDD06527320A}"/>
            </a:ext>
          </a:extLst>
        </xdr:cNvPr>
        <xdr:cNvSpPr/>
      </xdr:nvSpPr>
      <xdr:spPr>
        <a:xfrm>
          <a:off x="20383500" y="1790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83058</xdr:rowOff>
    </xdr:from>
    <xdr:to>
      <xdr:col>111</xdr:col>
      <xdr:colOff>177800</xdr:colOff>
      <xdr:row>104</xdr:row>
      <xdr:rowOff>126492</xdr:rowOff>
    </xdr:to>
    <xdr:cxnSp macro="">
      <xdr:nvCxnSpPr>
        <xdr:cNvPr id="914" name="直線コネクタ 913">
          <a:extLst>
            <a:ext uri="{FF2B5EF4-FFF2-40B4-BE49-F238E27FC236}">
              <a16:creationId xmlns:a16="http://schemas.microsoft.com/office/drawing/2014/main" id="{2EDB28A4-4A75-4F07-AC61-B2A939A086E1}"/>
            </a:ext>
          </a:extLst>
        </xdr:cNvPr>
        <xdr:cNvCxnSpPr/>
      </xdr:nvCxnSpPr>
      <xdr:spPr>
        <a:xfrm flipV="1">
          <a:off x="20434300" y="1791385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80263</xdr:rowOff>
    </xdr:from>
    <xdr:to>
      <xdr:col>102</xdr:col>
      <xdr:colOff>165100</xdr:colOff>
      <xdr:row>105</xdr:row>
      <xdr:rowOff>10413</xdr:rowOff>
    </xdr:to>
    <xdr:sp macro="" textlink="">
      <xdr:nvSpPr>
        <xdr:cNvPr id="915" name="楕円 914">
          <a:extLst>
            <a:ext uri="{FF2B5EF4-FFF2-40B4-BE49-F238E27FC236}">
              <a16:creationId xmlns:a16="http://schemas.microsoft.com/office/drawing/2014/main" id="{69718DDB-81D8-47B9-8D09-D89227D5E99C}"/>
            </a:ext>
          </a:extLst>
        </xdr:cNvPr>
        <xdr:cNvSpPr/>
      </xdr:nvSpPr>
      <xdr:spPr>
        <a:xfrm>
          <a:off x="19494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126492</xdr:rowOff>
    </xdr:from>
    <xdr:to>
      <xdr:col>107</xdr:col>
      <xdr:colOff>50800</xdr:colOff>
      <xdr:row>104</xdr:row>
      <xdr:rowOff>131063</xdr:rowOff>
    </xdr:to>
    <xdr:cxnSp macro="">
      <xdr:nvCxnSpPr>
        <xdr:cNvPr id="916" name="直線コネクタ 915">
          <a:extLst>
            <a:ext uri="{FF2B5EF4-FFF2-40B4-BE49-F238E27FC236}">
              <a16:creationId xmlns:a16="http://schemas.microsoft.com/office/drawing/2014/main" id="{7CE5055A-FEB4-4751-95B1-FE8D231A9159}"/>
            </a:ext>
          </a:extLst>
        </xdr:cNvPr>
        <xdr:cNvCxnSpPr/>
      </xdr:nvCxnSpPr>
      <xdr:spPr>
        <a:xfrm flipV="1">
          <a:off x="19545300" y="179572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89408</xdr:rowOff>
    </xdr:from>
    <xdr:to>
      <xdr:col>98</xdr:col>
      <xdr:colOff>38100</xdr:colOff>
      <xdr:row>105</xdr:row>
      <xdr:rowOff>19558</xdr:rowOff>
    </xdr:to>
    <xdr:sp macro="" textlink="">
      <xdr:nvSpPr>
        <xdr:cNvPr id="917" name="楕円 916">
          <a:extLst>
            <a:ext uri="{FF2B5EF4-FFF2-40B4-BE49-F238E27FC236}">
              <a16:creationId xmlns:a16="http://schemas.microsoft.com/office/drawing/2014/main" id="{4745E349-0E7B-4549-9E39-993B3C8E304C}"/>
            </a:ext>
          </a:extLst>
        </xdr:cNvPr>
        <xdr:cNvSpPr/>
      </xdr:nvSpPr>
      <xdr:spPr>
        <a:xfrm>
          <a:off x="18605500" y="1792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131063</xdr:rowOff>
    </xdr:from>
    <xdr:to>
      <xdr:col>102</xdr:col>
      <xdr:colOff>114300</xdr:colOff>
      <xdr:row>104</xdr:row>
      <xdr:rowOff>140208</xdr:rowOff>
    </xdr:to>
    <xdr:cxnSp macro="">
      <xdr:nvCxnSpPr>
        <xdr:cNvPr id="918" name="直線コネクタ 917">
          <a:extLst>
            <a:ext uri="{FF2B5EF4-FFF2-40B4-BE49-F238E27FC236}">
              <a16:creationId xmlns:a16="http://schemas.microsoft.com/office/drawing/2014/main" id="{5F2AB0DA-9995-461D-BF1F-67D73AD5134F}"/>
            </a:ext>
          </a:extLst>
        </xdr:cNvPr>
        <xdr:cNvCxnSpPr/>
      </xdr:nvCxnSpPr>
      <xdr:spPr>
        <a:xfrm flipV="1">
          <a:off x="18656300" y="179618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919" name="n_1aveValue【公民館】&#10;一人当たり面積">
          <a:extLst>
            <a:ext uri="{FF2B5EF4-FFF2-40B4-BE49-F238E27FC236}">
              <a16:creationId xmlns:a16="http://schemas.microsoft.com/office/drawing/2014/main" id="{4A639C9F-E849-4AC2-81F5-D78209C2168C}"/>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920" name="n_2aveValue【公民館】&#10;一人当たり面積">
          <a:extLst>
            <a:ext uri="{FF2B5EF4-FFF2-40B4-BE49-F238E27FC236}">
              <a16:creationId xmlns:a16="http://schemas.microsoft.com/office/drawing/2014/main" id="{95C7F270-BF23-4A2D-A464-9150F2602D43}"/>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921" name="n_3aveValue【公民館】&#10;一人当たり面積">
          <a:extLst>
            <a:ext uri="{FF2B5EF4-FFF2-40B4-BE49-F238E27FC236}">
              <a16:creationId xmlns:a16="http://schemas.microsoft.com/office/drawing/2014/main" id="{2920EE71-A192-42C3-BDFC-F402170845C1}"/>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922" name="n_4aveValue【公民館】&#10;一人当たり面積">
          <a:extLst>
            <a:ext uri="{FF2B5EF4-FFF2-40B4-BE49-F238E27FC236}">
              <a16:creationId xmlns:a16="http://schemas.microsoft.com/office/drawing/2014/main" id="{A96D813E-632F-4E41-8D11-E179DC9F5918}"/>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150385</xdr:rowOff>
    </xdr:from>
    <xdr:ext cx="469744" cy="259045"/>
    <xdr:sp macro="" textlink="">
      <xdr:nvSpPr>
        <xdr:cNvPr id="923" name="n_1mainValue【公民館】&#10;一人当たり面積">
          <a:extLst>
            <a:ext uri="{FF2B5EF4-FFF2-40B4-BE49-F238E27FC236}">
              <a16:creationId xmlns:a16="http://schemas.microsoft.com/office/drawing/2014/main" id="{9C8D2E47-E794-4BDD-AA9C-AE01FAEF565E}"/>
            </a:ext>
          </a:extLst>
        </xdr:cNvPr>
        <xdr:cNvSpPr txBox="1"/>
      </xdr:nvSpPr>
      <xdr:spPr>
        <a:xfrm>
          <a:off x="21075727" y="1763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22369</xdr:rowOff>
    </xdr:from>
    <xdr:ext cx="469744" cy="259045"/>
    <xdr:sp macro="" textlink="">
      <xdr:nvSpPr>
        <xdr:cNvPr id="924" name="n_2mainValue【公民館】&#10;一人当たり面積">
          <a:extLst>
            <a:ext uri="{FF2B5EF4-FFF2-40B4-BE49-F238E27FC236}">
              <a16:creationId xmlns:a16="http://schemas.microsoft.com/office/drawing/2014/main" id="{AEEF0218-484B-4B3E-9E0F-8B76E97C5B7D}"/>
            </a:ext>
          </a:extLst>
        </xdr:cNvPr>
        <xdr:cNvSpPr txBox="1"/>
      </xdr:nvSpPr>
      <xdr:spPr>
        <a:xfrm>
          <a:off x="20199427" y="1768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26940</xdr:rowOff>
    </xdr:from>
    <xdr:ext cx="469744" cy="259045"/>
    <xdr:sp macro="" textlink="">
      <xdr:nvSpPr>
        <xdr:cNvPr id="925" name="n_3mainValue【公民館】&#10;一人当たり面積">
          <a:extLst>
            <a:ext uri="{FF2B5EF4-FFF2-40B4-BE49-F238E27FC236}">
              <a16:creationId xmlns:a16="http://schemas.microsoft.com/office/drawing/2014/main" id="{F7FD548E-E71A-46F6-A540-B6A6D06C8961}"/>
            </a:ext>
          </a:extLst>
        </xdr:cNvPr>
        <xdr:cNvSpPr txBox="1"/>
      </xdr:nvSpPr>
      <xdr:spPr>
        <a:xfrm>
          <a:off x="19310427" y="1768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36085</xdr:rowOff>
    </xdr:from>
    <xdr:ext cx="469744" cy="259045"/>
    <xdr:sp macro="" textlink="">
      <xdr:nvSpPr>
        <xdr:cNvPr id="926" name="n_4mainValue【公民館】&#10;一人当たり面積">
          <a:extLst>
            <a:ext uri="{FF2B5EF4-FFF2-40B4-BE49-F238E27FC236}">
              <a16:creationId xmlns:a16="http://schemas.microsoft.com/office/drawing/2014/main" id="{9C98956F-46A6-451F-89FC-3CD8D36527AD}"/>
            </a:ext>
          </a:extLst>
        </xdr:cNvPr>
        <xdr:cNvSpPr txBox="1"/>
      </xdr:nvSpPr>
      <xdr:spPr>
        <a:xfrm>
          <a:off x="18421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27" name="正方形/長方形 926">
          <a:extLst>
            <a:ext uri="{FF2B5EF4-FFF2-40B4-BE49-F238E27FC236}">
              <a16:creationId xmlns:a16="http://schemas.microsoft.com/office/drawing/2014/main" id="{66CBB947-BCCF-4DE1-8423-E9ED7ACF8A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28" name="正方形/長方形 927">
          <a:extLst>
            <a:ext uri="{FF2B5EF4-FFF2-40B4-BE49-F238E27FC236}">
              <a16:creationId xmlns:a16="http://schemas.microsoft.com/office/drawing/2014/main" id="{15F75E28-D45C-4522-A22D-0E2DD53BDBF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9" name="テキスト ボックス 928">
          <a:extLst>
            <a:ext uri="{FF2B5EF4-FFF2-40B4-BE49-F238E27FC236}">
              <a16:creationId xmlns:a16="http://schemas.microsoft.com/office/drawing/2014/main" id="{37ACE165-A93F-48E6-90B3-D835A0B5A91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「道路」や「公営住宅」、「認定こども園・幼稚園・保育所」、「橋りょう・トンネル」の有形固定資産減価償却率において類似団体平均値を上回っている。特に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「公営住宅」においては、人口一人当たり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延長・</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面積が類似団体の平均値を大幅に上回っており、耐用年数を経過したものも多いため、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「道路」や「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改修や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更新時にはかなりの負担が発生することが懸念される。本市では「住宅長寿命化計画」に基づき先々の需要に応じた計画的な修繕に取り組む。「学校施設」については、平成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に校舎・体育館の改築、耐震化等の改修を計画的に行ってきたため、減価償却率は低い水準にあるものの、合併後に小中学校等の統廃合を積極的に行っていないため一人当たりの面積が類似団体平均値を上回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においても、市保有施設の一人当たりの延床面積を全国平均と比較した場合、保有量が約２倍という結果が出ており、今後の人口減少を見据えた施設の廃止や統合、複合化、縮小等による総量の縮減が課題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7768CB-3E7F-42D7-88DC-C8DDF979F00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823B05-342B-4B39-8E03-801A6BAF2C2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39EB51-7313-4857-AFA6-15062A193F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4132E5-F5EB-4615-B566-C296AD0E881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大分県宇佐市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0D03F46-ED74-40CA-B112-3739D6C1D48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EA7B26-013D-4011-B507-C0AAE284E3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7085BF-8CC5-4335-8A59-A0532D1A024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594B59-3CC9-46F6-8D90-98C193E9791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D1EB69-5439-4B87-A885-3C727215FEC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C54365-6F53-4BE8-A3BF-F6B713B34F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51,972
50,741
439.05
38,492,542
37,244,509
1,170,839
16,869,298
30,645,532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E23060-12B0-4EC7-8902-4CB2A516B01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BDBF52-2AAB-4AAA-8801-F36B384B9FB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02922AD-59D6-4C21-A123-27648A9B3F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6.4
34.9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37A131-4F92-4253-8243-42526DD2D47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7963496-48F9-4A0A-B570-1F518077FA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9C24ED9-2878-4F46-8837-CDB0713D0A0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9BF36F2-8EC8-4BB9-9C41-05805EC41AE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6D2C1AA-6277-43E1-B559-185CED3A93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C26C94-E373-446D-A921-7829A4C1579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6A15DC-54C3-4C40-9F34-75E61B05E8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8510A2D-EFC0-4264-81ED-2B22C821E3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B32533E-E658-466E-B204-0F97119AEA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4EC11C0-A647-40FB-8202-90823F80B8F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DCA9FC8-5E16-4876-8D33-A48C4DF0BAE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113411-3FA8-4C14-9A7E-0C3F39B425E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C1980D0-76B1-4F91-A91F-53A3DEEC69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1C81B0-49C8-4945-BB95-A2CD2B148E6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A87A1B-1C3F-428C-9DAE-66687B091D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B3A6BA1-9837-4799-BF1A-7D8D6F20062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ED46A63-F2B4-4111-9191-5D26A819F6E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1449908-6C14-44C5-9948-26ECF9FA5A6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840B022-2CB4-4631-B888-5193D8066C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E6D719-2CC2-4355-8F2D-3AD9283E98C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2F7BF6-3C97-4B4E-8FDB-BD64D5DC4BE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D2AB16-D397-4BBD-A9D0-BB900706C87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AEF774-B34E-4DD7-9EAE-7D76C882B7F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2D5636-4737-419C-98CD-73B4A996CB3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F158E1-A4C1-4FCD-8AFF-7F615627043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9ADB151-B8AB-4A6D-ACEE-955735D482E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96AA23B-8AE2-44D0-8B65-86E21D3A24A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9DD291-BF68-43C5-A6B3-6D4DC46C8CF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7185406-8B8B-465D-A65B-288935F3DE1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86C3A04-63A8-4899-A1A8-4590AB41B60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2F86D18-8A01-475A-93AE-0DB4FBC63EB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875ED9C-B2C6-4BD6-8641-45410D43D98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594C30B-134E-4EBB-BEA7-F401A05FF8D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215FAFE-F59A-4FF6-ADA0-6CD26F7EC81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DB00785-439C-46EE-BBCB-7C1A18E83E1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D5AD6BC-9483-49A1-83E0-3F339763A7C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25F7709-2AB1-4686-9A18-7F68DA08E15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580336A-EA6C-4DEF-BB17-CDA1A965F57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BFDEEB5-1EE2-4C5E-8A33-8EF9FAA8C85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FEE2C5E-EB90-4163-9513-E46EE83AC5D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B6151DD-EBEB-4E92-A922-5A37FA3F1E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269AFE7-6CF3-455F-81FA-B28A78DF5CB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1074390-60F2-4B99-BEA8-C87070E9634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46B7148-DC58-407D-B929-E4202BE7706D}"/>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22D0A184-B1D1-4753-A8DA-180B14A38AAA}"/>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F0BE572-B4A3-4D73-955B-E9BE31A22C2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1182DFD2-6CEA-478C-937C-DFECA54FB53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674A4E6B-8A00-4B58-929C-85CBCECFDFD8}"/>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5A5978E3-748C-47B8-B6F7-4DD07669D057}"/>
            </a:ext>
          </a:extLst>
        </xdr:cNvPr>
        <xdr:cNvSpPr txBox="1"/>
      </xdr:nvSpPr>
      <xdr:spPr>
        <a:xfrm>
          <a:off x="4673600" y="6440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3C7B02D-4AFF-4875-B00F-E020BBFABE5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C6D03330-C864-4FF4-AF74-6E4144D1ED21}"/>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EEE6B31A-4990-46E3-9686-52102B381996}"/>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8C761C-3D5E-4D23-8E24-E9D4D74FF85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CB2D326-6C35-45F3-934E-F7D78140CAB1}"/>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73667BD-45EA-4C29-9F19-766B2D68DA4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FC5C746-D8DC-4C34-8E79-36604C5BCA4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703C2E-A235-4474-BF6C-CA7C29D5763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79DD919-0E4D-4C7C-8677-E540A35835B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05B1883-447B-42F7-942B-654D4EF88B2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107043</xdr:rowOff>
    </xdr:from>
    <xdr:to>
      <xdr:col>24</xdr:col>
      <xdr:colOff>114300</xdr:colOff>
      <xdr:row>38</xdr:row>
      <xdr:rowOff>37193</xdr:rowOff>
    </xdr:to>
    <xdr:sp macro="" textlink="">
      <xdr:nvSpPr>
        <xdr:cNvPr id="74" name="楕円 73">
          <a:extLst>
            <a:ext uri="{FF2B5EF4-FFF2-40B4-BE49-F238E27FC236}">
              <a16:creationId xmlns:a16="http://schemas.microsoft.com/office/drawing/2014/main" id="{400849CD-CB14-49C0-97C2-F76E6FFFA220}"/>
            </a:ext>
          </a:extLst>
        </xdr:cNvPr>
        <xdr:cNvSpPr/>
      </xdr:nvSpPr>
      <xdr:spPr>
        <a:xfrm>
          <a:off x="45847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129920</xdr:rowOff>
    </xdr:from>
    <xdr:ext cx="405111" cy="259045"/>
    <xdr:sp macro="" textlink="">
      <xdr:nvSpPr>
        <xdr:cNvPr id="75" name="【図書館】&#10;有形固定資産減価償却率該当値テキスト">
          <a:extLst>
            <a:ext uri="{FF2B5EF4-FFF2-40B4-BE49-F238E27FC236}">
              <a16:creationId xmlns:a16="http://schemas.microsoft.com/office/drawing/2014/main" id="{725DC376-5AFC-4C35-8744-D47939F8D43B}"/>
            </a:ext>
          </a:extLst>
        </xdr:cNvPr>
        <xdr:cNvSpPr txBox="1"/>
      </xdr:nvSpPr>
      <xdr:spPr>
        <a:xfrm>
          <a:off x="4673600" y="630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74386</xdr:rowOff>
    </xdr:from>
    <xdr:to>
      <xdr:col>20</xdr:col>
      <xdr:colOff>38100</xdr:colOff>
      <xdr:row>38</xdr:row>
      <xdr:rowOff>4536</xdr:rowOff>
    </xdr:to>
    <xdr:sp macro="" textlink="">
      <xdr:nvSpPr>
        <xdr:cNvPr id="76" name="楕円 75">
          <a:extLst>
            <a:ext uri="{FF2B5EF4-FFF2-40B4-BE49-F238E27FC236}">
              <a16:creationId xmlns:a16="http://schemas.microsoft.com/office/drawing/2014/main" id="{30461B30-56EF-4D50-9CE8-96DC767A62FB}"/>
            </a:ext>
          </a:extLst>
        </xdr:cNvPr>
        <xdr:cNvSpPr/>
      </xdr:nvSpPr>
      <xdr:spPr>
        <a:xfrm>
          <a:off x="3746500" y="641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125186</xdr:rowOff>
    </xdr:from>
    <xdr:to>
      <xdr:col>24</xdr:col>
      <xdr:colOff>63500</xdr:colOff>
      <xdr:row>37</xdr:row>
      <xdr:rowOff>157843</xdr:rowOff>
    </xdr:to>
    <xdr:cxnSp macro="">
      <xdr:nvCxnSpPr>
        <xdr:cNvPr id="77" name="直線コネクタ 76">
          <a:extLst>
            <a:ext uri="{FF2B5EF4-FFF2-40B4-BE49-F238E27FC236}">
              <a16:creationId xmlns:a16="http://schemas.microsoft.com/office/drawing/2014/main" id="{6B3E4B29-2B10-4E2F-9E8D-92C5255CE297}"/>
            </a:ext>
          </a:extLst>
        </xdr:cNvPr>
        <xdr:cNvCxnSpPr/>
      </xdr:nvCxnSpPr>
      <xdr:spPr>
        <a:xfrm>
          <a:off x="3797300" y="646883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40096</xdr:rowOff>
    </xdr:from>
    <xdr:to>
      <xdr:col>15</xdr:col>
      <xdr:colOff>101600</xdr:colOff>
      <xdr:row>37</xdr:row>
      <xdr:rowOff>141696</xdr:rowOff>
    </xdr:to>
    <xdr:sp macro="" textlink="">
      <xdr:nvSpPr>
        <xdr:cNvPr id="78" name="楕円 77">
          <a:extLst>
            <a:ext uri="{FF2B5EF4-FFF2-40B4-BE49-F238E27FC236}">
              <a16:creationId xmlns:a16="http://schemas.microsoft.com/office/drawing/2014/main" id="{62FFA26E-0660-4B9B-9A4D-7ED5FE0D0D89}"/>
            </a:ext>
          </a:extLst>
        </xdr:cNvPr>
        <xdr:cNvSpPr/>
      </xdr:nvSpPr>
      <xdr:spPr>
        <a:xfrm>
          <a:off x="2857500" y="638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90896</xdr:rowOff>
    </xdr:from>
    <xdr:to>
      <xdr:col>19</xdr:col>
      <xdr:colOff>177800</xdr:colOff>
      <xdr:row>37</xdr:row>
      <xdr:rowOff>125186</xdr:rowOff>
    </xdr:to>
    <xdr:cxnSp macro="">
      <xdr:nvCxnSpPr>
        <xdr:cNvPr id="79" name="直線コネクタ 78">
          <a:extLst>
            <a:ext uri="{FF2B5EF4-FFF2-40B4-BE49-F238E27FC236}">
              <a16:creationId xmlns:a16="http://schemas.microsoft.com/office/drawing/2014/main" id="{5E3343F5-3B68-4113-82D6-F0352AE84457}"/>
            </a:ext>
          </a:extLst>
        </xdr:cNvPr>
        <xdr:cNvCxnSpPr/>
      </xdr:nvCxnSpPr>
      <xdr:spPr>
        <a:xfrm>
          <a:off x="2908300" y="643454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13970</xdr:rowOff>
    </xdr:from>
    <xdr:to>
      <xdr:col>10</xdr:col>
      <xdr:colOff>165100</xdr:colOff>
      <xdr:row>37</xdr:row>
      <xdr:rowOff>115570</xdr:rowOff>
    </xdr:to>
    <xdr:sp macro="" textlink="">
      <xdr:nvSpPr>
        <xdr:cNvPr id="80" name="楕円 79">
          <a:extLst>
            <a:ext uri="{FF2B5EF4-FFF2-40B4-BE49-F238E27FC236}">
              <a16:creationId xmlns:a16="http://schemas.microsoft.com/office/drawing/2014/main" id="{86ED43CB-D996-4997-9491-F00DF4F2F3E5}"/>
            </a:ext>
          </a:extLst>
        </xdr:cNvPr>
        <xdr:cNvSpPr/>
      </xdr:nvSpPr>
      <xdr:spPr>
        <a:xfrm>
          <a:off x="1968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64770</xdr:rowOff>
    </xdr:from>
    <xdr:to>
      <xdr:col>15</xdr:col>
      <xdr:colOff>50800</xdr:colOff>
      <xdr:row>37</xdr:row>
      <xdr:rowOff>90896</xdr:rowOff>
    </xdr:to>
    <xdr:cxnSp macro="">
      <xdr:nvCxnSpPr>
        <xdr:cNvPr id="81" name="直線コネクタ 80">
          <a:extLst>
            <a:ext uri="{FF2B5EF4-FFF2-40B4-BE49-F238E27FC236}">
              <a16:creationId xmlns:a16="http://schemas.microsoft.com/office/drawing/2014/main" id="{EBCE4A13-AB6A-4C7D-A820-7716A6B03F38}"/>
            </a:ext>
          </a:extLst>
        </xdr:cNvPr>
        <xdr:cNvCxnSpPr/>
      </xdr:nvCxnSpPr>
      <xdr:spPr>
        <a:xfrm>
          <a:off x="2019300" y="640842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154396</xdr:rowOff>
    </xdr:from>
    <xdr:to>
      <xdr:col>6</xdr:col>
      <xdr:colOff>38100</xdr:colOff>
      <xdr:row>37</xdr:row>
      <xdr:rowOff>84546</xdr:rowOff>
    </xdr:to>
    <xdr:sp macro="" textlink="">
      <xdr:nvSpPr>
        <xdr:cNvPr id="82" name="楕円 81">
          <a:extLst>
            <a:ext uri="{FF2B5EF4-FFF2-40B4-BE49-F238E27FC236}">
              <a16:creationId xmlns:a16="http://schemas.microsoft.com/office/drawing/2014/main" id="{5A9F5CF7-0B68-4050-9493-5F22E04B476E}"/>
            </a:ext>
          </a:extLst>
        </xdr:cNvPr>
        <xdr:cNvSpPr/>
      </xdr:nvSpPr>
      <xdr:spPr>
        <a:xfrm>
          <a:off x="1079500" y="63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33746</xdr:rowOff>
    </xdr:from>
    <xdr:to>
      <xdr:col>10</xdr:col>
      <xdr:colOff>114300</xdr:colOff>
      <xdr:row>37</xdr:row>
      <xdr:rowOff>64770</xdr:rowOff>
    </xdr:to>
    <xdr:cxnSp macro="">
      <xdr:nvCxnSpPr>
        <xdr:cNvPr id="83" name="直線コネクタ 82">
          <a:extLst>
            <a:ext uri="{FF2B5EF4-FFF2-40B4-BE49-F238E27FC236}">
              <a16:creationId xmlns:a16="http://schemas.microsoft.com/office/drawing/2014/main" id="{665F3E8D-F527-4CCE-9C60-A510DC2F19C8}"/>
            </a:ext>
          </a:extLst>
        </xdr:cNvPr>
        <xdr:cNvCxnSpPr/>
      </xdr:nvCxnSpPr>
      <xdr:spPr>
        <a:xfrm>
          <a:off x="1130300" y="637739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4F6BB68E-9F16-4479-8A8D-B2CFF9B92E02}"/>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BE5DE4B7-162C-4E71-BB8E-C918A6C1A8B3}"/>
            </a:ext>
          </a:extLst>
        </xdr:cNvPr>
        <xdr:cNvSpPr txBox="1"/>
      </xdr:nvSpPr>
      <xdr:spPr>
        <a:xfrm>
          <a:off x="2705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AF88639E-6640-4C1E-B1C5-F2AD57C68063}"/>
            </a:ext>
          </a:extLst>
        </xdr:cNvPr>
        <xdr:cNvSpPr txBox="1"/>
      </xdr:nvSpPr>
      <xdr:spPr>
        <a:xfrm>
          <a:off x="1816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9D37203-924C-40F3-B866-88D7CB6E4B8F}"/>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167112</xdr:rowOff>
    </xdr:from>
    <xdr:ext cx="405111" cy="259045"/>
    <xdr:sp macro="" textlink="">
      <xdr:nvSpPr>
        <xdr:cNvPr id="88" name="n_1mainValue【図書館】&#10;有形固定資産減価償却率">
          <a:extLst>
            <a:ext uri="{FF2B5EF4-FFF2-40B4-BE49-F238E27FC236}">
              <a16:creationId xmlns:a16="http://schemas.microsoft.com/office/drawing/2014/main" id="{A0E82C9C-C575-41B3-870C-E3EA875302E4}"/>
            </a:ext>
          </a:extLst>
        </xdr:cNvPr>
        <xdr:cNvSpPr txBox="1"/>
      </xdr:nvSpPr>
      <xdr:spPr>
        <a:xfrm>
          <a:off x="3582044" y="651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158223</xdr:rowOff>
    </xdr:from>
    <xdr:ext cx="405111" cy="259045"/>
    <xdr:sp macro="" textlink="">
      <xdr:nvSpPr>
        <xdr:cNvPr id="89" name="n_2mainValue【図書館】&#10;有形固定資産減価償却率">
          <a:extLst>
            <a:ext uri="{FF2B5EF4-FFF2-40B4-BE49-F238E27FC236}">
              <a16:creationId xmlns:a16="http://schemas.microsoft.com/office/drawing/2014/main" id="{9F9B08C2-1067-4025-BA0B-204A4296CBEC}"/>
            </a:ext>
          </a:extLst>
        </xdr:cNvPr>
        <xdr:cNvSpPr txBox="1"/>
      </xdr:nvSpPr>
      <xdr:spPr>
        <a:xfrm>
          <a:off x="2705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90" name="n_3mainValue【図書館】&#10;有形固定資産減価償却率">
          <a:extLst>
            <a:ext uri="{FF2B5EF4-FFF2-40B4-BE49-F238E27FC236}">
              <a16:creationId xmlns:a16="http://schemas.microsoft.com/office/drawing/2014/main" id="{33B9357C-6725-4E6B-9861-A26D76E9D19D}"/>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75673</xdr:rowOff>
    </xdr:from>
    <xdr:ext cx="405111" cy="259045"/>
    <xdr:sp macro="" textlink="">
      <xdr:nvSpPr>
        <xdr:cNvPr id="91" name="n_4mainValue【図書館】&#10;有形固定資産減価償却率">
          <a:extLst>
            <a:ext uri="{FF2B5EF4-FFF2-40B4-BE49-F238E27FC236}">
              <a16:creationId xmlns:a16="http://schemas.microsoft.com/office/drawing/2014/main" id="{DC8BC510-8C8D-49E6-A295-28B6B8715171}"/>
            </a:ext>
          </a:extLst>
        </xdr:cNvPr>
        <xdr:cNvSpPr txBox="1"/>
      </xdr:nvSpPr>
      <xdr:spPr>
        <a:xfrm>
          <a:off x="927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E1986CD-BA4B-4D50-8827-7273E5AD2E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232ED66-8EDC-4781-852A-7256855078A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950A8AD-5384-42C6-AFCC-2D767C0A71E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C325041-E20D-404D-B707-DF75081F29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4CD4F8-65D5-42E2-AF90-22A56C8089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3DD3E73-A7C5-494D-A089-AB91CCAED81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72FB7B9-3787-46BD-882C-76CE9AC0B8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58EAF91-B352-4D8C-96C1-D140F799FF4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C07E6D9-E959-49E0-91C9-6F02909D322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19A7029-DAE3-47CF-846A-C2E28AB6753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258A27C-1447-470C-94CB-CA057F018D2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46CDC9D5-7C00-4C3A-A3AF-38F5E5A25B2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A9810843-1C56-49AE-B593-351269882C7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21E4088-29EB-4873-B45D-D89EEA57987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3C36E35-5040-4BEA-9C2A-2B674752F3D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522857C-80DB-4F4E-AD79-4124BA389A54}"/>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24AB105-54A4-4148-BD56-8AAB86E34B3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D320807-79EE-49E6-A47A-F6B44051A2E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996C8E5-CFA8-431C-B1A0-C6EFDE87896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ABBD903-34D7-4C16-8E0D-FE9CFC63258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18E4F70-3E8B-45A0-81A2-2AEB0DCB7FF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AD96226-5DCF-469D-BD3A-60DF7EAE91F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C2AFBFB4-F094-47BE-B384-85B14F8034F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579B266-BE88-4B67-9052-6BBEE8AE4197}"/>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B739C5D-8BD1-4DC4-8BE3-CD7D29D24E9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6A188AA2-AD8A-446A-A1D1-6129B3821BB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5DF0E41-5177-4735-A472-F9B8F2CEAAD5}"/>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FAB1C93-8C3B-4E14-B217-2D3A83100B8B}"/>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DE4517C7-8198-41F2-88F7-42173482FB4D}"/>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3F08289-E6A1-4E27-B9E8-3DEC6D40972E}"/>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E2574060-F6CA-4A95-88AD-D5DE3BCF2205}"/>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921A539-E838-4411-A0EC-3F7E309C16C9}"/>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E25AE7C-9DCC-48A7-BBF0-3F15742B3EC3}"/>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62E55572-25EF-4AD5-B004-104E94568C01}"/>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78676FD-B446-4BBB-9DB9-A31289CE675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281C9ED-B2AD-401F-A55E-933A4F3AFE0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E73B3B9-78AE-4BF0-B07F-00A51A79C4A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B2F4805-E873-415E-9688-C339F9FD9D4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BB4A788-DD5A-45D0-ACC2-F5B7AE9FA60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139700</xdr:rowOff>
    </xdr:from>
    <xdr:to>
      <xdr:col>55</xdr:col>
      <xdr:colOff>50800</xdr:colOff>
      <xdr:row>37</xdr:row>
      <xdr:rowOff>69850</xdr:rowOff>
    </xdr:to>
    <xdr:sp macro="" textlink="">
      <xdr:nvSpPr>
        <xdr:cNvPr id="131" name="楕円 130">
          <a:extLst>
            <a:ext uri="{FF2B5EF4-FFF2-40B4-BE49-F238E27FC236}">
              <a16:creationId xmlns:a16="http://schemas.microsoft.com/office/drawing/2014/main" id="{0323774F-B562-4230-A127-A065EDADDFCA}"/>
            </a:ext>
          </a:extLst>
        </xdr:cNvPr>
        <xdr:cNvSpPr/>
      </xdr:nvSpPr>
      <xdr:spPr>
        <a:xfrm>
          <a:off x="104267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162577</xdr:rowOff>
    </xdr:from>
    <xdr:ext cx="469744" cy="259045"/>
    <xdr:sp macro="" textlink="">
      <xdr:nvSpPr>
        <xdr:cNvPr id="132" name="【図書館】&#10;一人当たり面積該当値テキスト">
          <a:extLst>
            <a:ext uri="{FF2B5EF4-FFF2-40B4-BE49-F238E27FC236}">
              <a16:creationId xmlns:a16="http://schemas.microsoft.com/office/drawing/2014/main" id="{9626200F-C04C-4D57-967F-F1261D6CF112}"/>
            </a:ext>
          </a:extLst>
        </xdr:cNvPr>
        <xdr:cNvSpPr txBox="1"/>
      </xdr:nvSpPr>
      <xdr:spPr>
        <a:xfrm>
          <a:off x="10515600"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152400</xdr:rowOff>
    </xdr:from>
    <xdr:to>
      <xdr:col>50</xdr:col>
      <xdr:colOff>165100</xdr:colOff>
      <xdr:row>37</xdr:row>
      <xdr:rowOff>82550</xdr:rowOff>
    </xdr:to>
    <xdr:sp macro="" textlink="">
      <xdr:nvSpPr>
        <xdr:cNvPr id="133" name="楕円 132">
          <a:extLst>
            <a:ext uri="{FF2B5EF4-FFF2-40B4-BE49-F238E27FC236}">
              <a16:creationId xmlns:a16="http://schemas.microsoft.com/office/drawing/2014/main" id="{C22D69BC-A5A2-4034-A513-10D5FD3A83C4}"/>
            </a:ext>
          </a:extLst>
        </xdr:cNvPr>
        <xdr:cNvSpPr/>
      </xdr:nvSpPr>
      <xdr:spPr>
        <a:xfrm>
          <a:off x="95885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19050</xdr:rowOff>
    </xdr:from>
    <xdr:to>
      <xdr:col>55</xdr:col>
      <xdr:colOff>0</xdr:colOff>
      <xdr:row>37</xdr:row>
      <xdr:rowOff>31750</xdr:rowOff>
    </xdr:to>
    <xdr:cxnSp macro="">
      <xdr:nvCxnSpPr>
        <xdr:cNvPr id="134" name="直線コネクタ 133">
          <a:extLst>
            <a:ext uri="{FF2B5EF4-FFF2-40B4-BE49-F238E27FC236}">
              <a16:creationId xmlns:a16="http://schemas.microsoft.com/office/drawing/2014/main" id="{D776E340-5795-4714-BD1B-8C84E7C6364B}"/>
            </a:ext>
          </a:extLst>
        </xdr:cNvPr>
        <xdr:cNvCxnSpPr/>
      </xdr:nvCxnSpPr>
      <xdr:spPr>
        <a:xfrm flipV="1">
          <a:off x="9639300" y="6362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165100</xdr:rowOff>
    </xdr:from>
    <xdr:to>
      <xdr:col>46</xdr:col>
      <xdr:colOff>38100</xdr:colOff>
      <xdr:row>37</xdr:row>
      <xdr:rowOff>95250</xdr:rowOff>
    </xdr:to>
    <xdr:sp macro="" textlink="">
      <xdr:nvSpPr>
        <xdr:cNvPr id="135" name="楕円 134">
          <a:extLst>
            <a:ext uri="{FF2B5EF4-FFF2-40B4-BE49-F238E27FC236}">
              <a16:creationId xmlns:a16="http://schemas.microsoft.com/office/drawing/2014/main" id="{165BEF9E-E3F5-4A85-AA0E-5144C44F00A8}"/>
            </a:ext>
          </a:extLst>
        </xdr:cNvPr>
        <xdr:cNvSpPr/>
      </xdr:nvSpPr>
      <xdr:spPr>
        <a:xfrm>
          <a:off x="8699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31750</xdr:rowOff>
    </xdr:from>
    <xdr:to>
      <xdr:col>50</xdr:col>
      <xdr:colOff>114300</xdr:colOff>
      <xdr:row>37</xdr:row>
      <xdr:rowOff>44450</xdr:rowOff>
    </xdr:to>
    <xdr:cxnSp macro="">
      <xdr:nvCxnSpPr>
        <xdr:cNvPr id="136" name="直線コネクタ 135">
          <a:extLst>
            <a:ext uri="{FF2B5EF4-FFF2-40B4-BE49-F238E27FC236}">
              <a16:creationId xmlns:a16="http://schemas.microsoft.com/office/drawing/2014/main" id="{053095EE-0F55-4F05-B3D8-ABB3DF54A1AF}"/>
            </a:ext>
          </a:extLst>
        </xdr:cNvPr>
        <xdr:cNvCxnSpPr/>
      </xdr:nvCxnSpPr>
      <xdr:spPr>
        <a:xfrm flipV="1">
          <a:off x="8750300" y="6375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107950</xdr:rowOff>
    </xdr:to>
    <xdr:sp macro="" textlink="">
      <xdr:nvSpPr>
        <xdr:cNvPr id="137" name="楕円 136">
          <a:extLst>
            <a:ext uri="{FF2B5EF4-FFF2-40B4-BE49-F238E27FC236}">
              <a16:creationId xmlns:a16="http://schemas.microsoft.com/office/drawing/2014/main" id="{068ECD95-68DA-4860-BB50-2A8A439E3A74}"/>
            </a:ext>
          </a:extLst>
        </xdr:cNvPr>
        <xdr:cNvSpPr/>
      </xdr:nvSpPr>
      <xdr:spPr>
        <a:xfrm>
          <a:off x="7810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44450</xdr:rowOff>
    </xdr:from>
    <xdr:to>
      <xdr:col>45</xdr:col>
      <xdr:colOff>177800</xdr:colOff>
      <xdr:row>37</xdr:row>
      <xdr:rowOff>57150</xdr:rowOff>
    </xdr:to>
    <xdr:cxnSp macro="">
      <xdr:nvCxnSpPr>
        <xdr:cNvPr id="138" name="直線コネクタ 137">
          <a:extLst>
            <a:ext uri="{FF2B5EF4-FFF2-40B4-BE49-F238E27FC236}">
              <a16:creationId xmlns:a16="http://schemas.microsoft.com/office/drawing/2014/main" id="{B6CA67F5-9A37-4E54-B821-6FAEE5BC15D0}"/>
            </a:ext>
          </a:extLst>
        </xdr:cNvPr>
        <xdr:cNvCxnSpPr/>
      </xdr:nvCxnSpPr>
      <xdr:spPr>
        <a:xfrm flipV="1">
          <a:off x="7861300" y="638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19050</xdr:rowOff>
    </xdr:from>
    <xdr:to>
      <xdr:col>36</xdr:col>
      <xdr:colOff>165100</xdr:colOff>
      <xdr:row>37</xdr:row>
      <xdr:rowOff>120650</xdr:rowOff>
    </xdr:to>
    <xdr:sp macro="" textlink="">
      <xdr:nvSpPr>
        <xdr:cNvPr id="139" name="楕円 138">
          <a:extLst>
            <a:ext uri="{FF2B5EF4-FFF2-40B4-BE49-F238E27FC236}">
              <a16:creationId xmlns:a16="http://schemas.microsoft.com/office/drawing/2014/main" id="{036BA650-7FEF-41C8-9847-0FCB49FBD056}"/>
            </a:ext>
          </a:extLst>
        </xdr:cNvPr>
        <xdr:cNvSpPr/>
      </xdr:nvSpPr>
      <xdr:spPr>
        <a:xfrm>
          <a:off x="69215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57150</xdr:rowOff>
    </xdr:from>
    <xdr:to>
      <xdr:col>41</xdr:col>
      <xdr:colOff>50800</xdr:colOff>
      <xdr:row>37</xdr:row>
      <xdr:rowOff>69850</xdr:rowOff>
    </xdr:to>
    <xdr:cxnSp macro="">
      <xdr:nvCxnSpPr>
        <xdr:cNvPr id="140" name="直線コネクタ 139">
          <a:extLst>
            <a:ext uri="{FF2B5EF4-FFF2-40B4-BE49-F238E27FC236}">
              <a16:creationId xmlns:a16="http://schemas.microsoft.com/office/drawing/2014/main" id="{AEC42108-052B-43E9-8444-2094B505A455}"/>
            </a:ext>
          </a:extLst>
        </xdr:cNvPr>
        <xdr:cNvCxnSpPr/>
      </xdr:nvCxnSpPr>
      <xdr:spPr>
        <a:xfrm flipV="1">
          <a:off x="6972300" y="6400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B8F17E95-2493-4053-9AEA-1BB8EE33EB28}"/>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00AD99DC-254C-44CB-A7E4-B4E9AA31887A}"/>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45FE568F-7566-4B96-B295-0E5F4E392B17}"/>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22877</xdr:rowOff>
    </xdr:from>
    <xdr:ext cx="469744" cy="259045"/>
    <xdr:sp macro="" textlink="">
      <xdr:nvSpPr>
        <xdr:cNvPr id="144" name="n_4aveValue【図書館】&#10;一人当たり面積">
          <a:extLst>
            <a:ext uri="{FF2B5EF4-FFF2-40B4-BE49-F238E27FC236}">
              <a16:creationId xmlns:a16="http://schemas.microsoft.com/office/drawing/2014/main" id="{EB0E6346-34D5-49C9-A4AF-EEDCF122C653}"/>
            </a:ext>
          </a:extLst>
        </xdr:cNvPr>
        <xdr:cNvSpPr txBox="1"/>
      </xdr:nvSpPr>
      <xdr:spPr>
        <a:xfrm>
          <a:off x="6737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99077</xdr:rowOff>
    </xdr:from>
    <xdr:ext cx="469744" cy="259045"/>
    <xdr:sp macro="" textlink="">
      <xdr:nvSpPr>
        <xdr:cNvPr id="145" name="n_1mainValue【図書館】&#10;一人当たり面積">
          <a:extLst>
            <a:ext uri="{FF2B5EF4-FFF2-40B4-BE49-F238E27FC236}">
              <a16:creationId xmlns:a16="http://schemas.microsoft.com/office/drawing/2014/main" id="{E6A9AEF6-9B40-4E3F-8250-2CF8950C1B73}"/>
            </a:ext>
          </a:extLst>
        </xdr:cNvPr>
        <xdr:cNvSpPr txBox="1"/>
      </xdr:nvSpPr>
      <xdr:spPr>
        <a:xfrm>
          <a:off x="9391727"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111777</xdr:rowOff>
    </xdr:from>
    <xdr:ext cx="469744" cy="259045"/>
    <xdr:sp macro="" textlink="">
      <xdr:nvSpPr>
        <xdr:cNvPr id="146" name="n_2mainValue【図書館】&#10;一人当たり面積">
          <a:extLst>
            <a:ext uri="{FF2B5EF4-FFF2-40B4-BE49-F238E27FC236}">
              <a16:creationId xmlns:a16="http://schemas.microsoft.com/office/drawing/2014/main" id="{9D44B61A-CADB-412C-97E6-04878403E841}"/>
            </a:ext>
          </a:extLst>
        </xdr:cNvPr>
        <xdr:cNvSpPr txBox="1"/>
      </xdr:nvSpPr>
      <xdr:spPr>
        <a:xfrm>
          <a:off x="85154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124477</xdr:rowOff>
    </xdr:from>
    <xdr:ext cx="469744" cy="259045"/>
    <xdr:sp macro="" textlink="">
      <xdr:nvSpPr>
        <xdr:cNvPr id="147" name="n_3mainValue【図書館】&#10;一人当たり面積">
          <a:extLst>
            <a:ext uri="{FF2B5EF4-FFF2-40B4-BE49-F238E27FC236}">
              <a16:creationId xmlns:a16="http://schemas.microsoft.com/office/drawing/2014/main" id="{DFEE5229-DB01-47BC-AB8B-1668245CB4D2}"/>
            </a:ext>
          </a:extLst>
        </xdr:cNvPr>
        <xdr:cNvSpPr txBox="1"/>
      </xdr:nvSpPr>
      <xdr:spPr>
        <a:xfrm>
          <a:off x="7626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137177</xdr:rowOff>
    </xdr:from>
    <xdr:ext cx="469744" cy="259045"/>
    <xdr:sp macro="" textlink="">
      <xdr:nvSpPr>
        <xdr:cNvPr id="148" name="n_4mainValue【図書館】&#10;一人当たり面積">
          <a:extLst>
            <a:ext uri="{FF2B5EF4-FFF2-40B4-BE49-F238E27FC236}">
              <a16:creationId xmlns:a16="http://schemas.microsoft.com/office/drawing/2014/main" id="{2DAF0E7C-A2B0-4762-8ED5-55E32FCB6D8A}"/>
            </a:ext>
          </a:extLst>
        </xdr:cNvPr>
        <xdr:cNvSpPr txBox="1"/>
      </xdr:nvSpPr>
      <xdr:spPr>
        <a:xfrm>
          <a:off x="6737427"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F8C79A7-4364-4834-ACD4-14A24DF1A08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E03C24-452C-445A-8E8E-0736BA3309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FD2C7BE-3612-4787-88F2-59F3ABAEE4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416C839-664D-475D-BCE2-6237A571F4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73734C7-24B8-44B1-9E67-297274BB41D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FCA8C75B-5CF7-401E-8214-0AD7BEE88CE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7527D6C-DB1C-4DA9-BB8A-8BBB1C1B47D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A57CFB0-BD20-43A1-8BDB-E0467418FB8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DCE6190-DAE4-408F-9185-0AA16DAC3D4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B10A84B-DF52-4C9D-B24C-F21F1B5423A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1CD0CF7-7811-4A2F-8F5E-3E435BCA8A1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A89A918-B302-4FC7-A3BA-E79F3F62599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44E51F3-44B8-402C-BB04-CC04C5475E1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7AC2869-1420-4761-9260-EBC22E1CBAA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ABC287A-F7DF-4A16-B64B-BB254553BF4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9FBCE8A-C654-4700-8EC8-6BDC3167202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F85C718-CCD5-4DEF-B95C-C276E872814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5E77677-5E37-43AD-B79C-BE264F8804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9A639C3-C482-4C32-8D69-59C49825D12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BC6A7C7-20C7-44BC-8837-9FF20779240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D91275DB-671C-4BDC-A56C-BBC41E2BF1A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7326696-A99F-40B5-8509-203821D8D61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9CD00D07-CBB5-422F-9370-5EC4C664345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198DC26-81E9-43C2-9D93-A4EBE288CD9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71D82357-F243-419E-A5C1-41AF3D72F37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87AE8F0-C080-48C1-BC85-1E6EBE73B6BA}"/>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19449DA7-026D-4913-9B93-2B1AF2B70F64}"/>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5108382-5395-480A-B9F7-364B71628113}"/>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545FE89C-6DFF-4D1E-B121-09A46CBA6E0E}"/>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E53537A3-ACCA-4ECC-AE37-002388703B6B}"/>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8853D5B-C47A-47F1-BCDB-7FD68BA14B1D}"/>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CD66A52-5E02-40F0-862B-6D5232F7D60B}"/>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C92868D9-EBA0-426D-B875-B351FF695C65}"/>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743FF3E6-40A1-4125-9AC4-EF808F09721E}"/>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5BD7B968-F070-416A-BFD2-F9C66678492B}"/>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655B63F-4836-44DE-B9AD-353A8F5B25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12882A6-90D4-498B-A907-DE339C87041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DBDC858-7B0A-431B-8D09-2E7D88BA4B6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6EBA99F-4BAE-4CF7-B444-A0ABB9370EA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275009F-5979-4891-AE58-15B177F3287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124460</xdr:rowOff>
    </xdr:from>
    <xdr:to>
      <xdr:col>24</xdr:col>
      <xdr:colOff>114300</xdr:colOff>
      <xdr:row>61</xdr:row>
      <xdr:rowOff>54610</xdr:rowOff>
    </xdr:to>
    <xdr:sp macro="" textlink="">
      <xdr:nvSpPr>
        <xdr:cNvPr id="189" name="楕円 188">
          <a:extLst>
            <a:ext uri="{FF2B5EF4-FFF2-40B4-BE49-F238E27FC236}">
              <a16:creationId xmlns:a16="http://schemas.microsoft.com/office/drawing/2014/main" id="{44396BF7-BE29-49F7-BE01-5A46819A9DA2}"/>
            </a:ext>
          </a:extLst>
        </xdr:cNvPr>
        <xdr:cNvSpPr/>
      </xdr:nvSpPr>
      <xdr:spPr>
        <a:xfrm>
          <a:off x="45847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102887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5470E53A-203F-4400-8297-A946FA3F401A}"/>
            </a:ext>
          </a:extLst>
        </xdr:cNvPr>
        <xdr:cNvSpPr txBox="1"/>
      </xdr:nvSpPr>
      <xdr:spPr>
        <a:xfrm>
          <a:off x="4673600"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63500</xdr:rowOff>
    </xdr:from>
    <xdr:to>
      <xdr:col>20</xdr:col>
      <xdr:colOff>38100</xdr:colOff>
      <xdr:row>60</xdr:row>
      <xdr:rowOff>165100</xdr:rowOff>
    </xdr:to>
    <xdr:sp macro="" textlink="">
      <xdr:nvSpPr>
        <xdr:cNvPr id="191" name="楕円 190">
          <a:extLst>
            <a:ext uri="{FF2B5EF4-FFF2-40B4-BE49-F238E27FC236}">
              <a16:creationId xmlns:a16="http://schemas.microsoft.com/office/drawing/2014/main" id="{40ED82EF-368C-4655-8116-B9D0B4ECDC1A}"/>
            </a:ext>
          </a:extLst>
        </xdr:cNvPr>
        <xdr:cNvSpPr/>
      </xdr:nvSpPr>
      <xdr:spPr>
        <a:xfrm>
          <a:off x="3746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114300</xdr:rowOff>
    </xdr:from>
    <xdr:to>
      <xdr:col>24</xdr:col>
      <xdr:colOff>63500</xdr:colOff>
      <xdr:row>61</xdr:row>
      <xdr:rowOff>3810</xdr:rowOff>
    </xdr:to>
    <xdr:cxnSp macro="">
      <xdr:nvCxnSpPr>
        <xdr:cNvPr id="192" name="直線コネクタ 191">
          <a:extLst>
            <a:ext uri="{FF2B5EF4-FFF2-40B4-BE49-F238E27FC236}">
              <a16:creationId xmlns:a16="http://schemas.microsoft.com/office/drawing/2014/main" id="{68003824-E2A0-429C-9DCF-9CAF4755AAEE}"/>
            </a:ext>
          </a:extLst>
        </xdr:cNvPr>
        <xdr:cNvCxnSpPr/>
      </xdr:nvCxnSpPr>
      <xdr:spPr>
        <a:xfrm>
          <a:off x="3797300" y="104013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160655</xdr:rowOff>
    </xdr:from>
    <xdr:to>
      <xdr:col>15</xdr:col>
      <xdr:colOff>101600</xdr:colOff>
      <xdr:row>60</xdr:row>
      <xdr:rowOff>90805</xdr:rowOff>
    </xdr:to>
    <xdr:sp macro="" textlink="">
      <xdr:nvSpPr>
        <xdr:cNvPr id="193" name="楕円 192">
          <a:extLst>
            <a:ext uri="{FF2B5EF4-FFF2-40B4-BE49-F238E27FC236}">
              <a16:creationId xmlns:a16="http://schemas.microsoft.com/office/drawing/2014/main" id="{93652CA5-0620-43E9-A31B-596C62087BA8}"/>
            </a:ext>
          </a:extLst>
        </xdr:cNvPr>
        <xdr:cNvSpPr/>
      </xdr:nvSpPr>
      <xdr:spPr>
        <a:xfrm>
          <a:off x="2857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177800</xdr:colOff>
      <xdr:row>60</xdr:row>
      <xdr:rowOff>114300</xdr:rowOff>
    </xdr:to>
    <xdr:cxnSp macro="">
      <xdr:nvCxnSpPr>
        <xdr:cNvPr id="194" name="直線コネクタ 193">
          <a:extLst>
            <a:ext uri="{FF2B5EF4-FFF2-40B4-BE49-F238E27FC236}">
              <a16:creationId xmlns:a16="http://schemas.microsoft.com/office/drawing/2014/main" id="{383BAACA-7FD7-4F41-9600-A9D39DEC1A28}"/>
            </a:ext>
          </a:extLst>
        </xdr:cNvPr>
        <xdr:cNvCxnSpPr/>
      </xdr:nvCxnSpPr>
      <xdr:spPr>
        <a:xfrm>
          <a:off x="2908300" y="1032700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101600</xdr:rowOff>
    </xdr:from>
    <xdr:to>
      <xdr:col>10</xdr:col>
      <xdr:colOff>165100</xdr:colOff>
      <xdr:row>60</xdr:row>
      <xdr:rowOff>31750</xdr:rowOff>
    </xdr:to>
    <xdr:sp macro="" textlink="">
      <xdr:nvSpPr>
        <xdr:cNvPr id="195" name="楕円 194">
          <a:extLst>
            <a:ext uri="{FF2B5EF4-FFF2-40B4-BE49-F238E27FC236}">
              <a16:creationId xmlns:a16="http://schemas.microsoft.com/office/drawing/2014/main" id="{FB326D28-2A48-462A-B04D-0A407AA99433}"/>
            </a:ext>
          </a:extLst>
        </xdr:cNvPr>
        <xdr:cNvSpPr/>
      </xdr:nvSpPr>
      <xdr:spPr>
        <a:xfrm>
          <a:off x="1968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152400</xdr:rowOff>
    </xdr:from>
    <xdr:to>
      <xdr:col>15</xdr:col>
      <xdr:colOff>50800</xdr:colOff>
      <xdr:row>60</xdr:row>
      <xdr:rowOff>40005</xdr:rowOff>
    </xdr:to>
    <xdr:cxnSp macro="">
      <xdr:nvCxnSpPr>
        <xdr:cNvPr id="196" name="直線コネクタ 195">
          <a:extLst>
            <a:ext uri="{FF2B5EF4-FFF2-40B4-BE49-F238E27FC236}">
              <a16:creationId xmlns:a16="http://schemas.microsoft.com/office/drawing/2014/main" id="{F2B128D0-AF79-4D77-92A4-B0376CCF72FE}"/>
            </a:ext>
          </a:extLst>
        </xdr:cNvPr>
        <xdr:cNvCxnSpPr/>
      </xdr:nvCxnSpPr>
      <xdr:spPr>
        <a:xfrm>
          <a:off x="2019300" y="102679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78740</xdr:rowOff>
    </xdr:from>
    <xdr:to>
      <xdr:col>6</xdr:col>
      <xdr:colOff>38100</xdr:colOff>
      <xdr:row>60</xdr:row>
      <xdr:rowOff>8890</xdr:rowOff>
    </xdr:to>
    <xdr:sp macro="" textlink="">
      <xdr:nvSpPr>
        <xdr:cNvPr id="197" name="楕円 196">
          <a:extLst>
            <a:ext uri="{FF2B5EF4-FFF2-40B4-BE49-F238E27FC236}">
              <a16:creationId xmlns:a16="http://schemas.microsoft.com/office/drawing/2014/main" id="{6D6A1273-B0CF-438E-9DF6-1BDC00B23723}"/>
            </a:ext>
          </a:extLst>
        </xdr:cNvPr>
        <xdr:cNvSpPr/>
      </xdr:nvSpPr>
      <xdr:spPr>
        <a:xfrm>
          <a:off x="1079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129540</xdr:rowOff>
    </xdr:from>
    <xdr:to>
      <xdr:col>10</xdr:col>
      <xdr:colOff>114300</xdr:colOff>
      <xdr:row>59</xdr:row>
      <xdr:rowOff>152400</xdr:rowOff>
    </xdr:to>
    <xdr:cxnSp macro="">
      <xdr:nvCxnSpPr>
        <xdr:cNvPr id="198" name="直線コネクタ 197">
          <a:extLst>
            <a:ext uri="{FF2B5EF4-FFF2-40B4-BE49-F238E27FC236}">
              <a16:creationId xmlns:a16="http://schemas.microsoft.com/office/drawing/2014/main" id="{1B9E88A9-CD85-4B4F-AD8D-1D8D4873FBC4}"/>
            </a:ext>
          </a:extLst>
        </xdr:cNvPr>
        <xdr:cNvCxnSpPr/>
      </xdr:nvCxnSpPr>
      <xdr:spPr>
        <a:xfrm>
          <a:off x="1130300" y="102450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B2C637A8-8E0E-4314-99AE-EA9CE4D864DE}"/>
            </a:ext>
          </a:extLst>
        </xdr:cNvPr>
        <xdr:cNvSpPr txBox="1"/>
      </xdr:nvSpPr>
      <xdr:spPr>
        <a:xfrm>
          <a:off x="35820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E846DB1C-FAC9-4550-BB12-57E288CF6010}"/>
            </a:ext>
          </a:extLst>
        </xdr:cNvPr>
        <xdr:cNvSpPr txBox="1"/>
      </xdr:nvSpPr>
      <xdr:spPr>
        <a:xfrm>
          <a:off x="2705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F302622A-78B6-433A-A6A2-CB320AF9AC7C}"/>
            </a:ext>
          </a:extLst>
        </xdr:cNvPr>
        <xdr:cNvSpPr txBox="1"/>
      </xdr:nvSpPr>
      <xdr:spPr>
        <a:xfrm>
          <a:off x="1816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0CE55178-3827-4993-AFF5-695315F3E7FF}"/>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10177</xdr:rowOff>
    </xdr:from>
    <xdr:ext cx="405111" cy="259045"/>
    <xdr:sp macro="" textlink="">
      <xdr:nvSpPr>
        <xdr:cNvPr id="203" name="n_1mainValue【体育館・プール】&#10;有形固定資産減価償却率">
          <a:extLst>
            <a:ext uri="{FF2B5EF4-FFF2-40B4-BE49-F238E27FC236}">
              <a16:creationId xmlns:a16="http://schemas.microsoft.com/office/drawing/2014/main" id="{08875DAA-DCDF-4EAB-80BE-A6C645FA243C}"/>
            </a:ext>
          </a:extLst>
        </xdr:cNvPr>
        <xdr:cNvSpPr txBox="1"/>
      </xdr:nvSpPr>
      <xdr:spPr>
        <a:xfrm>
          <a:off x="3582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107332</xdr:rowOff>
    </xdr:from>
    <xdr:ext cx="405111" cy="259045"/>
    <xdr:sp macro="" textlink="">
      <xdr:nvSpPr>
        <xdr:cNvPr id="204" name="n_2mainValue【体育館・プール】&#10;有形固定資産減価償却率">
          <a:extLst>
            <a:ext uri="{FF2B5EF4-FFF2-40B4-BE49-F238E27FC236}">
              <a16:creationId xmlns:a16="http://schemas.microsoft.com/office/drawing/2014/main" id="{B7EF62C0-B3E4-4684-805A-F34202FFEE0B}"/>
            </a:ext>
          </a:extLst>
        </xdr:cNvPr>
        <xdr:cNvSpPr txBox="1"/>
      </xdr:nvSpPr>
      <xdr:spPr>
        <a:xfrm>
          <a:off x="2705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48277</xdr:rowOff>
    </xdr:from>
    <xdr:ext cx="405111" cy="259045"/>
    <xdr:sp macro="" textlink="">
      <xdr:nvSpPr>
        <xdr:cNvPr id="205" name="n_3mainValue【体育館・プール】&#10;有形固定資産減価償却率">
          <a:extLst>
            <a:ext uri="{FF2B5EF4-FFF2-40B4-BE49-F238E27FC236}">
              <a16:creationId xmlns:a16="http://schemas.microsoft.com/office/drawing/2014/main" id="{9497CCDB-BCD7-4D48-A43A-A701411E9660}"/>
            </a:ext>
          </a:extLst>
        </xdr:cNvPr>
        <xdr:cNvSpPr txBox="1"/>
      </xdr:nvSpPr>
      <xdr:spPr>
        <a:xfrm>
          <a:off x="1816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25417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BA8890D7-8AC1-4F91-8935-78C0F42A8AEC}"/>
            </a:ext>
          </a:extLst>
        </xdr:cNvPr>
        <xdr:cNvSpPr txBox="1"/>
      </xdr:nvSpPr>
      <xdr:spPr>
        <a:xfrm>
          <a:off x="927744" y="996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653CDD4-1375-48DE-AE1B-7DFC93799E3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C8688F1-369A-4E02-8374-92AEE05C1CC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650CD36-9E55-4809-A9C0-1D2106B0AA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AB3AE75-9E26-4876-85E7-0FD7A4FD24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2051158-9BFA-4385-B554-E71034CEB31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82D12C7-D630-4433-9DB8-AD498DA4DE7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D4DDB46-7F0D-4337-8F84-85867A25D76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6CD59C1-4F67-4F53-A048-A0CA4F9426A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A58D727-4567-447C-A4DA-D3A55B7567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9DA8036-13BE-41D1-9B94-FE17898D91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1D43E92-0943-4FF7-89C9-D268B23E1B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0F953AF-7E76-4150-98EE-35390CBF827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C13E855-5A9D-4E0B-9D52-D91F22C7028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C7D9A40-238C-42E0-B08E-93C6F2B768A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6B79873-D645-4B83-8EBA-8ECA2982B5A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3DBD063-2830-4F28-BDCF-122AA5628A1B}"/>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3B9AE0F-1FD3-4E13-96A8-161B0A80338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8DFFD6A-7694-40DA-A67A-78BEC6BBC8C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446DA8B-DA86-4AAC-B027-8E5EAD52241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E52B0D9-9E14-4C26-ABAE-B20E27C8C36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6DEE360-D8F4-4FE1-80AD-FF97470D68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52BBFECE-F75E-4846-939D-CB053159C47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F93A8A4A-5FCE-4416-B7AC-F71250EC77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95E6D938-FA83-4FA8-9D04-96131551635F}"/>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D74A6841-F0DC-4F40-8E62-A16A8A99BE64}"/>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30F80D5-EAA3-4CA6-B3F9-CD0CC9E95647}"/>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49B03518-F8C7-4838-AB1F-23C4DB563366}"/>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E48395E0-E522-40F6-AF3C-479027424A84}"/>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7115900C-6471-4A30-9275-5BE68960EA3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7D01F655-5B70-4EBB-85BD-244AD1235706}"/>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2186DCC-BC51-4577-B70F-8F94A57109F3}"/>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E5215496-5937-43A6-A21B-F49F884174D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7CF0D2E0-5A00-451F-BDE8-F05C1E10B1AC}"/>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F85D3F9F-1B4A-407B-82D5-0BD303A87F43}"/>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DD91497-B8FA-4998-B15C-097E0550F9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6D051CB-C76D-4A3C-9441-8EF89025169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4D2B4D-214B-4F09-80FD-CE703F5D506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82F2242-9C23-47FE-BCEB-37355EDF896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8888092-E592-4510-94A2-2F0AA6360A5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88265</xdr:rowOff>
    </xdr:from>
    <xdr:to>
      <xdr:col>55</xdr:col>
      <xdr:colOff>50800</xdr:colOff>
      <xdr:row>61</xdr:row>
      <xdr:rowOff>18415</xdr:rowOff>
    </xdr:to>
    <xdr:sp macro="" textlink="">
      <xdr:nvSpPr>
        <xdr:cNvPr id="246" name="楕円 245">
          <a:extLst>
            <a:ext uri="{FF2B5EF4-FFF2-40B4-BE49-F238E27FC236}">
              <a16:creationId xmlns:a16="http://schemas.microsoft.com/office/drawing/2014/main" id="{F6EFEC6E-1958-492A-B8C1-5766F49B1FE5}"/>
            </a:ext>
          </a:extLst>
        </xdr:cNvPr>
        <xdr:cNvSpPr/>
      </xdr:nvSpPr>
      <xdr:spPr>
        <a:xfrm>
          <a:off x="10426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111142</xdr:rowOff>
    </xdr:from>
    <xdr:ext cx="469744" cy="259045"/>
    <xdr:sp macro="" textlink="">
      <xdr:nvSpPr>
        <xdr:cNvPr id="247" name="【体育館・プール】&#10;一人当たり面積該当値テキスト">
          <a:extLst>
            <a:ext uri="{FF2B5EF4-FFF2-40B4-BE49-F238E27FC236}">
              <a16:creationId xmlns:a16="http://schemas.microsoft.com/office/drawing/2014/main" id="{06E8E7CA-7185-494F-9C94-E05C5273A795}"/>
            </a:ext>
          </a:extLst>
        </xdr:cNvPr>
        <xdr:cNvSpPr txBox="1"/>
      </xdr:nvSpPr>
      <xdr:spPr>
        <a:xfrm>
          <a:off x="10515600"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63500</xdr:rowOff>
    </xdr:from>
    <xdr:to>
      <xdr:col>50</xdr:col>
      <xdr:colOff>165100</xdr:colOff>
      <xdr:row>60</xdr:row>
      <xdr:rowOff>165100</xdr:rowOff>
    </xdr:to>
    <xdr:sp macro="" textlink="">
      <xdr:nvSpPr>
        <xdr:cNvPr id="248" name="楕円 247">
          <a:extLst>
            <a:ext uri="{FF2B5EF4-FFF2-40B4-BE49-F238E27FC236}">
              <a16:creationId xmlns:a16="http://schemas.microsoft.com/office/drawing/2014/main" id="{C09FBA74-DD85-4AA4-ACBF-4BDC56F5EA00}"/>
            </a:ext>
          </a:extLst>
        </xdr:cNvPr>
        <xdr:cNvSpPr/>
      </xdr:nvSpPr>
      <xdr:spPr>
        <a:xfrm>
          <a:off x="958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114300</xdr:rowOff>
    </xdr:from>
    <xdr:to>
      <xdr:col>55</xdr:col>
      <xdr:colOff>0</xdr:colOff>
      <xdr:row>60</xdr:row>
      <xdr:rowOff>139065</xdr:rowOff>
    </xdr:to>
    <xdr:cxnSp macro="">
      <xdr:nvCxnSpPr>
        <xdr:cNvPr id="249" name="直線コネクタ 248">
          <a:extLst>
            <a:ext uri="{FF2B5EF4-FFF2-40B4-BE49-F238E27FC236}">
              <a16:creationId xmlns:a16="http://schemas.microsoft.com/office/drawing/2014/main" id="{1AC48E50-F530-4C30-BA71-CC810E2FBA46}"/>
            </a:ext>
          </a:extLst>
        </xdr:cNvPr>
        <xdr:cNvCxnSpPr/>
      </xdr:nvCxnSpPr>
      <xdr:spPr>
        <a:xfrm>
          <a:off x="9639300" y="104013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69215</xdr:rowOff>
    </xdr:from>
    <xdr:to>
      <xdr:col>46</xdr:col>
      <xdr:colOff>38100</xdr:colOff>
      <xdr:row>60</xdr:row>
      <xdr:rowOff>170815</xdr:rowOff>
    </xdr:to>
    <xdr:sp macro="" textlink="">
      <xdr:nvSpPr>
        <xdr:cNvPr id="250" name="楕円 249">
          <a:extLst>
            <a:ext uri="{FF2B5EF4-FFF2-40B4-BE49-F238E27FC236}">
              <a16:creationId xmlns:a16="http://schemas.microsoft.com/office/drawing/2014/main" id="{8A2D0123-8547-4911-A0D2-692C7E2A8109}"/>
            </a:ext>
          </a:extLst>
        </xdr:cNvPr>
        <xdr:cNvSpPr/>
      </xdr:nvSpPr>
      <xdr:spPr>
        <a:xfrm>
          <a:off x="8699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114300</xdr:rowOff>
    </xdr:from>
    <xdr:to>
      <xdr:col>50</xdr:col>
      <xdr:colOff>114300</xdr:colOff>
      <xdr:row>60</xdr:row>
      <xdr:rowOff>120015</xdr:rowOff>
    </xdr:to>
    <xdr:cxnSp macro="">
      <xdr:nvCxnSpPr>
        <xdr:cNvPr id="251" name="直線コネクタ 250">
          <a:extLst>
            <a:ext uri="{FF2B5EF4-FFF2-40B4-BE49-F238E27FC236}">
              <a16:creationId xmlns:a16="http://schemas.microsoft.com/office/drawing/2014/main" id="{0D3C7096-90AD-49B3-A281-06A5BA6BF489}"/>
            </a:ext>
          </a:extLst>
        </xdr:cNvPr>
        <xdr:cNvCxnSpPr/>
      </xdr:nvCxnSpPr>
      <xdr:spPr>
        <a:xfrm flipV="1">
          <a:off x="8750300" y="1040130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130175</xdr:rowOff>
    </xdr:from>
    <xdr:to>
      <xdr:col>41</xdr:col>
      <xdr:colOff>101600</xdr:colOff>
      <xdr:row>61</xdr:row>
      <xdr:rowOff>60325</xdr:rowOff>
    </xdr:to>
    <xdr:sp macro="" textlink="">
      <xdr:nvSpPr>
        <xdr:cNvPr id="252" name="楕円 251">
          <a:extLst>
            <a:ext uri="{FF2B5EF4-FFF2-40B4-BE49-F238E27FC236}">
              <a16:creationId xmlns:a16="http://schemas.microsoft.com/office/drawing/2014/main" id="{AA3A9149-6FDC-4976-85E7-1A60744E77D8}"/>
            </a:ext>
          </a:extLst>
        </xdr:cNvPr>
        <xdr:cNvSpPr/>
      </xdr:nvSpPr>
      <xdr:spPr>
        <a:xfrm>
          <a:off x="781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120015</xdr:rowOff>
    </xdr:from>
    <xdr:to>
      <xdr:col>45</xdr:col>
      <xdr:colOff>177800</xdr:colOff>
      <xdr:row>61</xdr:row>
      <xdr:rowOff>9525</xdr:rowOff>
    </xdr:to>
    <xdr:cxnSp macro="">
      <xdr:nvCxnSpPr>
        <xdr:cNvPr id="253" name="直線コネクタ 252">
          <a:extLst>
            <a:ext uri="{FF2B5EF4-FFF2-40B4-BE49-F238E27FC236}">
              <a16:creationId xmlns:a16="http://schemas.microsoft.com/office/drawing/2014/main" id="{FCAE32A0-18D3-4F8D-A6BB-78156E0AF8D8}"/>
            </a:ext>
          </a:extLst>
        </xdr:cNvPr>
        <xdr:cNvCxnSpPr/>
      </xdr:nvCxnSpPr>
      <xdr:spPr>
        <a:xfrm flipV="1">
          <a:off x="7861300" y="1040701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139700</xdr:rowOff>
    </xdr:from>
    <xdr:to>
      <xdr:col>36</xdr:col>
      <xdr:colOff>165100</xdr:colOff>
      <xdr:row>61</xdr:row>
      <xdr:rowOff>69850</xdr:rowOff>
    </xdr:to>
    <xdr:sp macro="" textlink="">
      <xdr:nvSpPr>
        <xdr:cNvPr id="254" name="楕円 253">
          <a:extLst>
            <a:ext uri="{FF2B5EF4-FFF2-40B4-BE49-F238E27FC236}">
              <a16:creationId xmlns:a16="http://schemas.microsoft.com/office/drawing/2014/main" id="{1B7E7ED0-1FC2-494A-B710-30975262BA05}"/>
            </a:ext>
          </a:extLst>
        </xdr:cNvPr>
        <xdr:cNvSpPr/>
      </xdr:nvSpPr>
      <xdr:spPr>
        <a:xfrm>
          <a:off x="6921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9525</xdr:rowOff>
    </xdr:from>
    <xdr:to>
      <xdr:col>41</xdr:col>
      <xdr:colOff>50800</xdr:colOff>
      <xdr:row>61</xdr:row>
      <xdr:rowOff>19050</xdr:rowOff>
    </xdr:to>
    <xdr:cxnSp macro="">
      <xdr:nvCxnSpPr>
        <xdr:cNvPr id="255" name="直線コネクタ 254">
          <a:extLst>
            <a:ext uri="{FF2B5EF4-FFF2-40B4-BE49-F238E27FC236}">
              <a16:creationId xmlns:a16="http://schemas.microsoft.com/office/drawing/2014/main" id="{2E33D23D-020C-4F9E-90C4-CFCBA396076C}"/>
            </a:ext>
          </a:extLst>
        </xdr:cNvPr>
        <xdr:cNvCxnSpPr/>
      </xdr:nvCxnSpPr>
      <xdr:spPr>
        <a:xfrm flipV="1">
          <a:off x="6972300" y="104679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9493FDC5-D55D-4F8B-BBEA-F543FC3127D1}"/>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DE382460-CEA7-4680-A6EB-47B85E34EE1F}"/>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258C61C0-7F8D-435F-B083-547FC2B9E0B1}"/>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146702</xdr:rowOff>
    </xdr:from>
    <xdr:ext cx="469744" cy="259045"/>
    <xdr:sp macro="" textlink="">
      <xdr:nvSpPr>
        <xdr:cNvPr id="259" name="n_4aveValue【体育館・プール】&#10;一人当たり面積">
          <a:extLst>
            <a:ext uri="{FF2B5EF4-FFF2-40B4-BE49-F238E27FC236}">
              <a16:creationId xmlns:a16="http://schemas.microsoft.com/office/drawing/2014/main" id="{F97B8C0D-60A2-464C-B8A8-698497CFB12F}"/>
            </a:ext>
          </a:extLst>
        </xdr:cNvPr>
        <xdr:cNvSpPr txBox="1"/>
      </xdr:nvSpPr>
      <xdr:spPr>
        <a:xfrm>
          <a:off x="6737427" y="1060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10177</xdr:rowOff>
    </xdr:from>
    <xdr:ext cx="469744" cy="259045"/>
    <xdr:sp macro="" textlink="">
      <xdr:nvSpPr>
        <xdr:cNvPr id="260" name="n_1mainValue【体育館・プール】&#10;一人当たり面積">
          <a:extLst>
            <a:ext uri="{FF2B5EF4-FFF2-40B4-BE49-F238E27FC236}">
              <a16:creationId xmlns:a16="http://schemas.microsoft.com/office/drawing/2014/main" id="{49140F12-AB43-4475-9777-DF81D7D5FBE7}"/>
            </a:ext>
          </a:extLst>
        </xdr:cNvPr>
        <xdr:cNvSpPr txBox="1"/>
      </xdr:nvSpPr>
      <xdr:spPr>
        <a:xfrm>
          <a:off x="9391727" y="1012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15892</xdr:rowOff>
    </xdr:from>
    <xdr:ext cx="469744" cy="259045"/>
    <xdr:sp macro="" textlink="">
      <xdr:nvSpPr>
        <xdr:cNvPr id="261" name="n_2mainValue【体育館・プール】&#10;一人当たり面積">
          <a:extLst>
            <a:ext uri="{FF2B5EF4-FFF2-40B4-BE49-F238E27FC236}">
              <a16:creationId xmlns:a16="http://schemas.microsoft.com/office/drawing/2014/main" id="{5817148D-D825-4D76-98F7-EC784FFD591A}"/>
            </a:ext>
          </a:extLst>
        </xdr:cNvPr>
        <xdr:cNvSpPr txBox="1"/>
      </xdr:nvSpPr>
      <xdr:spPr>
        <a:xfrm>
          <a:off x="8515427" y="1013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76852</xdr:rowOff>
    </xdr:from>
    <xdr:ext cx="469744" cy="259045"/>
    <xdr:sp macro="" textlink="">
      <xdr:nvSpPr>
        <xdr:cNvPr id="262" name="n_3mainValue【体育館・プール】&#10;一人当たり面積">
          <a:extLst>
            <a:ext uri="{FF2B5EF4-FFF2-40B4-BE49-F238E27FC236}">
              <a16:creationId xmlns:a16="http://schemas.microsoft.com/office/drawing/2014/main" id="{08ED73C5-735D-4470-9BF8-F9E556A71B3E}"/>
            </a:ext>
          </a:extLst>
        </xdr:cNvPr>
        <xdr:cNvSpPr txBox="1"/>
      </xdr:nvSpPr>
      <xdr:spPr>
        <a:xfrm>
          <a:off x="76264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86377</xdr:rowOff>
    </xdr:from>
    <xdr:ext cx="469744" cy="259045"/>
    <xdr:sp macro="" textlink="">
      <xdr:nvSpPr>
        <xdr:cNvPr id="263" name="n_4mainValue【体育館・プール】&#10;一人当たり面積">
          <a:extLst>
            <a:ext uri="{FF2B5EF4-FFF2-40B4-BE49-F238E27FC236}">
              <a16:creationId xmlns:a16="http://schemas.microsoft.com/office/drawing/2014/main" id="{575519C7-24FD-476B-ABB6-576E19641B41}"/>
            </a:ext>
          </a:extLst>
        </xdr:cNvPr>
        <xdr:cNvSpPr txBox="1"/>
      </xdr:nvSpPr>
      <xdr:spPr>
        <a:xfrm>
          <a:off x="6737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34A2380-5EAA-481A-801A-4CE062BBCF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480FD3A-D858-498F-B548-B0E2D4D7ED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10497F7-8984-4024-B207-E94F43B9BA2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90377F40-38D6-4E6A-A27C-DD02D2E5799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144EF48-A453-40A1-B1C3-FA6713CC46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E0C1E96-3E6A-4D79-BECC-15D1D733C94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BEAF211-AFBF-4146-B1A4-C6D7279398B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D46C203-165B-4559-A457-DDC8F49DB1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EF04B26-8124-4848-AD2A-4EE795BE84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29A2A11-A99C-4C20-AD43-365890129FF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95ACF0F-51CD-47BC-AB6F-D0AE57DFBD5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CB0706A-BFA0-44A9-82B3-6A3AECA4649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0855185-6B61-49D2-B79F-1A2BE55FE5A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93FC072-05B5-42EB-89DD-1FF062B4B7E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E5009B94-1B87-4C52-B8EC-D208E7FEEAB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FC8D0FC-AA7B-4129-A50E-9A602966895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3184438-3093-4E84-8864-3793C412873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0668DD7-0361-4DB2-A284-98584B47902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58E9CF3-3443-47F7-A683-52112E9FC6E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7004B18-B3EF-4B9D-BE13-8FD2D61C7DD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F160743-811F-45DB-98C5-2AC317EC40A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60EBC1F-E5B9-45D9-81CB-F28C3696EF4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8F400EF-5D17-45DC-9507-F4FB0AB7B1C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E3D46F4-7336-4DED-9333-88ABE7435B7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6AB0A7CC-5D44-4C90-88DA-31B1E86FBFE3}"/>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3AB55CA-E0B2-4AB5-B819-A37C1C549A81}"/>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B372D783-2DDE-49D8-8C47-E8ECD7E056E7}"/>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34516A35-156E-4CF9-88C2-E667FA596378}"/>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15392916-9D17-477F-8FEC-8EE75A50D235}"/>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B0811E9-A836-4711-AE44-392BBE0FB07F}"/>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C0756E93-B02D-49D6-916C-4F7D5C55309A}"/>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1716DCBB-EDD8-42DE-B9CD-AEE87A43D33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2EBE2545-B2F5-493D-B1AC-A9119560810C}"/>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DC9EBC07-2637-4713-9223-BA6CB438482C}"/>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BA051B82-DF12-4840-A174-924620A23A98}"/>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C4D95B2-650D-4C11-BA41-82C6128286B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F14C4C-C233-4B9F-A985-E964D2683E3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F19C586-FC19-4915-8556-18DE404E3B2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612D08D-F671-48BE-8538-70B0B10F6C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3CAAF2F-49F1-4D13-B95A-02638ED3B69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6350</xdr:rowOff>
    </xdr:from>
    <xdr:to>
      <xdr:col>24</xdr:col>
      <xdr:colOff>114300</xdr:colOff>
      <xdr:row>83</xdr:row>
      <xdr:rowOff>107950</xdr:rowOff>
    </xdr:to>
    <xdr:sp macro="" textlink="">
      <xdr:nvSpPr>
        <xdr:cNvPr id="304" name="楕円 303">
          <a:extLst>
            <a:ext uri="{FF2B5EF4-FFF2-40B4-BE49-F238E27FC236}">
              <a16:creationId xmlns:a16="http://schemas.microsoft.com/office/drawing/2014/main" id="{89C2523A-2A95-4CC4-AD02-728EFCCF4E80}"/>
            </a:ext>
          </a:extLst>
        </xdr:cNvPr>
        <xdr:cNvSpPr/>
      </xdr:nvSpPr>
      <xdr:spPr>
        <a:xfrm>
          <a:off x="4584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156227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06BE2FF-CFF7-406A-975E-DF5C684DC23B}"/>
            </a:ext>
          </a:extLst>
        </xdr:cNvPr>
        <xdr:cNvSpPr txBox="1"/>
      </xdr:nvSpPr>
      <xdr:spPr>
        <a:xfrm>
          <a:off x="4673600"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141605</xdr:rowOff>
    </xdr:from>
    <xdr:to>
      <xdr:col>20</xdr:col>
      <xdr:colOff>38100</xdr:colOff>
      <xdr:row>83</xdr:row>
      <xdr:rowOff>71755</xdr:rowOff>
    </xdr:to>
    <xdr:sp macro="" textlink="">
      <xdr:nvSpPr>
        <xdr:cNvPr id="306" name="楕円 305">
          <a:extLst>
            <a:ext uri="{FF2B5EF4-FFF2-40B4-BE49-F238E27FC236}">
              <a16:creationId xmlns:a16="http://schemas.microsoft.com/office/drawing/2014/main" id="{623E21A7-F259-4D2E-9A55-E593D2EAF2A7}"/>
            </a:ext>
          </a:extLst>
        </xdr:cNvPr>
        <xdr:cNvSpPr/>
      </xdr:nvSpPr>
      <xdr:spPr>
        <a:xfrm>
          <a:off x="37465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20955</xdr:rowOff>
    </xdr:from>
    <xdr:to>
      <xdr:col>24</xdr:col>
      <xdr:colOff>63500</xdr:colOff>
      <xdr:row>83</xdr:row>
      <xdr:rowOff>57150</xdr:rowOff>
    </xdr:to>
    <xdr:cxnSp macro="">
      <xdr:nvCxnSpPr>
        <xdr:cNvPr id="307" name="直線コネクタ 306">
          <a:extLst>
            <a:ext uri="{FF2B5EF4-FFF2-40B4-BE49-F238E27FC236}">
              <a16:creationId xmlns:a16="http://schemas.microsoft.com/office/drawing/2014/main" id="{3DC3FB1F-19C6-49A1-AC51-DA975BABDDC6}"/>
            </a:ext>
          </a:extLst>
        </xdr:cNvPr>
        <xdr:cNvCxnSpPr/>
      </xdr:nvCxnSpPr>
      <xdr:spPr>
        <a:xfrm>
          <a:off x="3797300" y="142513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147320</xdr:rowOff>
    </xdr:from>
    <xdr:to>
      <xdr:col>15</xdr:col>
      <xdr:colOff>101600</xdr:colOff>
      <xdr:row>83</xdr:row>
      <xdr:rowOff>77470</xdr:rowOff>
    </xdr:to>
    <xdr:sp macro="" textlink="">
      <xdr:nvSpPr>
        <xdr:cNvPr id="308" name="楕円 307">
          <a:extLst>
            <a:ext uri="{FF2B5EF4-FFF2-40B4-BE49-F238E27FC236}">
              <a16:creationId xmlns:a16="http://schemas.microsoft.com/office/drawing/2014/main" id="{75017D0A-BB5E-4D43-BE7C-18B6152002C2}"/>
            </a:ext>
          </a:extLst>
        </xdr:cNvPr>
        <xdr:cNvSpPr/>
      </xdr:nvSpPr>
      <xdr:spPr>
        <a:xfrm>
          <a:off x="2857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20955</xdr:rowOff>
    </xdr:from>
    <xdr:to>
      <xdr:col>19</xdr:col>
      <xdr:colOff>177800</xdr:colOff>
      <xdr:row>83</xdr:row>
      <xdr:rowOff>26670</xdr:rowOff>
    </xdr:to>
    <xdr:cxnSp macro="">
      <xdr:nvCxnSpPr>
        <xdr:cNvPr id="309" name="直線コネクタ 308">
          <a:extLst>
            <a:ext uri="{FF2B5EF4-FFF2-40B4-BE49-F238E27FC236}">
              <a16:creationId xmlns:a16="http://schemas.microsoft.com/office/drawing/2014/main" id="{A770DAD2-FD87-4CAC-B613-0B5AA4DAED97}"/>
            </a:ext>
          </a:extLst>
        </xdr:cNvPr>
        <xdr:cNvCxnSpPr/>
      </xdr:nvCxnSpPr>
      <xdr:spPr>
        <a:xfrm flipV="1">
          <a:off x="2908300" y="142513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113030</xdr:rowOff>
    </xdr:from>
    <xdr:to>
      <xdr:col>10</xdr:col>
      <xdr:colOff>165100</xdr:colOff>
      <xdr:row>83</xdr:row>
      <xdr:rowOff>43180</xdr:rowOff>
    </xdr:to>
    <xdr:sp macro="" textlink="">
      <xdr:nvSpPr>
        <xdr:cNvPr id="310" name="楕円 309">
          <a:extLst>
            <a:ext uri="{FF2B5EF4-FFF2-40B4-BE49-F238E27FC236}">
              <a16:creationId xmlns:a16="http://schemas.microsoft.com/office/drawing/2014/main" id="{D5DF60D5-687C-4071-B728-FE32A82FB15E}"/>
            </a:ext>
          </a:extLst>
        </xdr:cNvPr>
        <xdr:cNvSpPr/>
      </xdr:nvSpPr>
      <xdr:spPr>
        <a:xfrm>
          <a:off x="1968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163830</xdr:rowOff>
    </xdr:from>
    <xdr:to>
      <xdr:col>15</xdr:col>
      <xdr:colOff>50800</xdr:colOff>
      <xdr:row>83</xdr:row>
      <xdr:rowOff>26670</xdr:rowOff>
    </xdr:to>
    <xdr:cxnSp macro="">
      <xdr:nvCxnSpPr>
        <xdr:cNvPr id="311" name="直線コネクタ 310">
          <a:extLst>
            <a:ext uri="{FF2B5EF4-FFF2-40B4-BE49-F238E27FC236}">
              <a16:creationId xmlns:a16="http://schemas.microsoft.com/office/drawing/2014/main" id="{678116AA-40D5-407D-A6D2-4864BB543A74}"/>
            </a:ext>
          </a:extLst>
        </xdr:cNvPr>
        <xdr:cNvCxnSpPr/>
      </xdr:nvCxnSpPr>
      <xdr:spPr>
        <a:xfrm>
          <a:off x="2019300" y="14222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78739</xdr:rowOff>
    </xdr:from>
    <xdr:to>
      <xdr:col>6</xdr:col>
      <xdr:colOff>38100</xdr:colOff>
      <xdr:row>83</xdr:row>
      <xdr:rowOff>8889</xdr:rowOff>
    </xdr:to>
    <xdr:sp macro="" textlink="">
      <xdr:nvSpPr>
        <xdr:cNvPr id="312" name="楕円 311">
          <a:extLst>
            <a:ext uri="{FF2B5EF4-FFF2-40B4-BE49-F238E27FC236}">
              <a16:creationId xmlns:a16="http://schemas.microsoft.com/office/drawing/2014/main" id="{B1B9CDF3-6620-4F95-A5B6-DC94F6F1685A}"/>
            </a:ext>
          </a:extLst>
        </xdr:cNvPr>
        <xdr:cNvSpPr/>
      </xdr:nvSpPr>
      <xdr:spPr>
        <a:xfrm>
          <a:off x="1079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129539</xdr:rowOff>
    </xdr:from>
    <xdr:to>
      <xdr:col>10</xdr:col>
      <xdr:colOff>114300</xdr:colOff>
      <xdr:row>82</xdr:row>
      <xdr:rowOff>163830</xdr:rowOff>
    </xdr:to>
    <xdr:cxnSp macro="">
      <xdr:nvCxnSpPr>
        <xdr:cNvPr id="313" name="直線コネクタ 312">
          <a:extLst>
            <a:ext uri="{FF2B5EF4-FFF2-40B4-BE49-F238E27FC236}">
              <a16:creationId xmlns:a16="http://schemas.microsoft.com/office/drawing/2014/main" id="{1620A627-B9D8-4921-AC78-19F4CD44436C}"/>
            </a:ext>
          </a:extLst>
        </xdr:cNvPr>
        <xdr:cNvCxnSpPr/>
      </xdr:nvCxnSpPr>
      <xdr:spPr>
        <a:xfrm>
          <a:off x="1130300" y="141884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BC3A430B-1E1E-4CC5-818B-061BD8B86075}"/>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013DA15F-DB76-4108-95C6-AEF94A5E5428}"/>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048B3426-6A31-45A9-9BB3-7E9DFD79CD1E}"/>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BE0A603F-E41D-4D96-AF99-EFC1D8C98FF5}"/>
            </a:ext>
          </a:extLst>
        </xdr:cNvPr>
        <xdr:cNvSpPr txBox="1"/>
      </xdr:nvSpPr>
      <xdr:spPr>
        <a:xfrm>
          <a:off x="927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62882</xdr:rowOff>
    </xdr:from>
    <xdr:ext cx="405111" cy="259045"/>
    <xdr:sp macro="" textlink="">
      <xdr:nvSpPr>
        <xdr:cNvPr id="318" name="n_1mainValue【福祉施設】&#10;有形固定資産減価償却率">
          <a:extLst>
            <a:ext uri="{FF2B5EF4-FFF2-40B4-BE49-F238E27FC236}">
              <a16:creationId xmlns:a16="http://schemas.microsoft.com/office/drawing/2014/main" id="{7B645405-A084-4E1F-9B0F-DCCE5C185209}"/>
            </a:ext>
          </a:extLst>
        </xdr:cNvPr>
        <xdr:cNvSpPr txBox="1"/>
      </xdr:nvSpPr>
      <xdr:spPr>
        <a:xfrm>
          <a:off x="3582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68597</xdr:rowOff>
    </xdr:from>
    <xdr:ext cx="405111" cy="259045"/>
    <xdr:sp macro="" textlink="">
      <xdr:nvSpPr>
        <xdr:cNvPr id="319" name="n_2mainValue【福祉施設】&#10;有形固定資産減価償却率">
          <a:extLst>
            <a:ext uri="{FF2B5EF4-FFF2-40B4-BE49-F238E27FC236}">
              <a16:creationId xmlns:a16="http://schemas.microsoft.com/office/drawing/2014/main" id="{BD77FE99-7AE8-440A-8E24-74257D4F0243}"/>
            </a:ext>
          </a:extLst>
        </xdr:cNvPr>
        <xdr:cNvSpPr txBox="1"/>
      </xdr:nvSpPr>
      <xdr:spPr>
        <a:xfrm>
          <a:off x="2705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34307</xdr:rowOff>
    </xdr:from>
    <xdr:ext cx="405111" cy="259045"/>
    <xdr:sp macro="" textlink="">
      <xdr:nvSpPr>
        <xdr:cNvPr id="320" name="n_3mainValue【福祉施設】&#10;有形固定資産減価償却率">
          <a:extLst>
            <a:ext uri="{FF2B5EF4-FFF2-40B4-BE49-F238E27FC236}">
              <a16:creationId xmlns:a16="http://schemas.microsoft.com/office/drawing/2014/main" id="{0D0C249B-4657-479F-BFEC-D295B4D6BED9}"/>
            </a:ext>
          </a:extLst>
        </xdr:cNvPr>
        <xdr:cNvSpPr txBox="1"/>
      </xdr:nvSpPr>
      <xdr:spPr>
        <a:xfrm>
          <a:off x="1816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xdr:rowOff>
    </xdr:from>
    <xdr:ext cx="405111" cy="259045"/>
    <xdr:sp macro="" textlink="">
      <xdr:nvSpPr>
        <xdr:cNvPr id="321" name="n_4mainValue【福祉施設】&#10;有形固定資産減価償却率">
          <a:extLst>
            <a:ext uri="{FF2B5EF4-FFF2-40B4-BE49-F238E27FC236}">
              <a16:creationId xmlns:a16="http://schemas.microsoft.com/office/drawing/2014/main" id="{4B9D3B8D-3886-4625-AF9D-7E9196298C66}"/>
            </a:ext>
          </a:extLst>
        </xdr:cNvPr>
        <xdr:cNvSpPr txBox="1"/>
      </xdr:nvSpPr>
      <xdr:spPr>
        <a:xfrm>
          <a:off x="927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DF788B5-CF9E-4950-BA03-835685A4E6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66A9091-CAF9-49D6-8856-360EDE7916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7DAF300-909C-4F6F-A45A-DB6907FBBE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A4228B0-953E-47A3-B89E-6970BDAC338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5CD748D-2A58-4BD1-87A6-DA6583BB9F8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34C2BF1-19D3-4C87-A393-69CBA7E888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2B24A97-403A-4CFB-8704-9B0349D4706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6455BA4-AFE3-46A1-980E-DF17EF9723B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9D0D0E4-C7C8-4BBE-ACC1-67D9BF2977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74223E3-B542-4030-9E36-9A5D786C545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767FC40-4929-4A0F-9AFA-6E36E3E2144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997ED85-2C86-4281-9B9C-49FD639CC2D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16340174-9383-46A8-BCDB-6DB2F64D426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1D80AD0-5198-4961-929E-C058BAAAFD6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B889AA77-9876-42F3-AB8C-91530B29815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F79F6E9-1A70-46DB-A476-5A4C4942BF0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C5AF75C-44B5-4BD7-8CFD-132696B6A4F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29909EC-C830-42EC-B103-024234D3104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6022F92-6BB3-4661-8DB2-8DC35E2ABE2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4CA65AE-BED8-435F-A01A-DA5E9C72211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31654DC-C321-4903-9CCE-AA4C18730AA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E9F3E2F5-0F52-46A4-9981-28C4B7D60BF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2F22948-756F-4B5E-A760-5401C3814C3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E8C46EFD-ECAA-4B79-AB43-74E25D2C1DBD}"/>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7C4BF98-C3DE-4F0C-BF18-DC38F73225B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EDF6CC5-5A5E-451D-A8CB-5E53CEFD7CBB}"/>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7AA32738-ED1E-4E3A-B7C7-E53A1588C10C}"/>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CA6E0799-666D-4DC7-85F9-7321B9B19A57}"/>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20CD29C4-6788-48B1-BADF-0CB4C07AEF8A}"/>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1CC96FB-04B8-48A7-9A31-A3EDA1C69192}"/>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114F75CE-E832-440F-83C5-29CBEBBEBABB}"/>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7C76FABC-4867-4C21-8418-DAE9D59CEF68}"/>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F0EC6228-2393-49ED-AD2B-EB5A871819E7}"/>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58C00C34-436A-4721-ACB9-FCF4677FCEB7}"/>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6265111-6193-4E59-8276-8F73C6C365E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59BC904-EEA4-4147-9C65-06AE53D1EB0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51258A2-207B-4F9D-ACB2-689E1D628FB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BB46DF7-F884-4BFE-A0D4-0359C803778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E166FA-C7CD-4F11-BB2A-13C6DC510C3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105411</xdr:rowOff>
    </xdr:from>
    <xdr:to>
      <xdr:col>55</xdr:col>
      <xdr:colOff>50800</xdr:colOff>
      <xdr:row>84</xdr:row>
      <xdr:rowOff>35561</xdr:rowOff>
    </xdr:to>
    <xdr:sp macro="" textlink="">
      <xdr:nvSpPr>
        <xdr:cNvPr id="361" name="楕円 360">
          <a:extLst>
            <a:ext uri="{FF2B5EF4-FFF2-40B4-BE49-F238E27FC236}">
              <a16:creationId xmlns:a16="http://schemas.microsoft.com/office/drawing/2014/main" id="{B8940221-8048-41AE-9E25-1378391D173C}"/>
            </a:ext>
          </a:extLst>
        </xdr:cNvPr>
        <xdr:cNvSpPr/>
      </xdr:nvSpPr>
      <xdr:spPr>
        <a:xfrm>
          <a:off x="104267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128288</xdr:rowOff>
    </xdr:from>
    <xdr:ext cx="469744" cy="259045"/>
    <xdr:sp macro="" textlink="">
      <xdr:nvSpPr>
        <xdr:cNvPr id="362" name="【福祉施設】&#10;一人当たり面積該当値テキスト">
          <a:extLst>
            <a:ext uri="{FF2B5EF4-FFF2-40B4-BE49-F238E27FC236}">
              <a16:creationId xmlns:a16="http://schemas.microsoft.com/office/drawing/2014/main" id="{C7E146CC-4CD0-4B3E-834E-0B81B6CD162E}"/>
            </a:ext>
          </a:extLst>
        </xdr:cNvPr>
        <xdr:cNvSpPr txBox="1"/>
      </xdr:nvSpPr>
      <xdr:spPr>
        <a:xfrm>
          <a:off x="10515600"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113030</xdr:rowOff>
    </xdr:from>
    <xdr:to>
      <xdr:col>50</xdr:col>
      <xdr:colOff>165100</xdr:colOff>
      <xdr:row>84</xdr:row>
      <xdr:rowOff>43180</xdr:rowOff>
    </xdr:to>
    <xdr:sp macro="" textlink="">
      <xdr:nvSpPr>
        <xdr:cNvPr id="363" name="楕円 362">
          <a:extLst>
            <a:ext uri="{FF2B5EF4-FFF2-40B4-BE49-F238E27FC236}">
              <a16:creationId xmlns:a16="http://schemas.microsoft.com/office/drawing/2014/main" id="{FC60F2ED-97A5-4968-9FDC-B729CA441147}"/>
            </a:ext>
          </a:extLst>
        </xdr:cNvPr>
        <xdr:cNvSpPr/>
      </xdr:nvSpPr>
      <xdr:spPr>
        <a:xfrm>
          <a:off x="9588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156211</xdr:rowOff>
    </xdr:from>
    <xdr:to>
      <xdr:col>55</xdr:col>
      <xdr:colOff>0</xdr:colOff>
      <xdr:row>83</xdr:row>
      <xdr:rowOff>163830</xdr:rowOff>
    </xdr:to>
    <xdr:cxnSp macro="">
      <xdr:nvCxnSpPr>
        <xdr:cNvPr id="364" name="直線コネクタ 363">
          <a:extLst>
            <a:ext uri="{FF2B5EF4-FFF2-40B4-BE49-F238E27FC236}">
              <a16:creationId xmlns:a16="http://schemas.microsoft.com/office/drawing/2014/main" id="{B43F094C-D156-465A-9193-58F16E26883E}"/>
            </a:ext>
          </a:extLst>
        </xdr:cNvPr>
        <xdr:cNvCxnSpPr/>
      </xdr:nvCxnSpPr>
      <xdr:spPr>
        <a:xfrm flipV="1">
          <a:off x="9639300" y="143865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120650</xdr:rowOff>
    </xdr:from>
    <xdr:to>
      <xdr:col>46</xdr:col>
      <xdr:colOff>38100</xdr:colOff>
      <xdr:row>84</xdr:row>
      <xdr:rowOff>50800</xdr:rowOff>
    </xdr:to>
    <xdr:sp macro="" textlink="">
      <xdr:nvSpPr>
        <xdr:cNvPr id="365" name="楕円 364">
          <a:extLst>
            <a:ext uri="{FF2B5EF4-FFF2-40B4-BE49-F238E27FC236}">
              <a16:creationId xmlns:a16="http://schemas.microsoft.com/office/drawing/2014/main" id="{0ED81619-695B-4FB3-96BF-1237EF78816F}"/>
            </a:ext>
          </a:extLst>
        </xdr:cNvPr>
        <xdr:cNvSpPr/>
      </xdr:nvSpPr>
      <xdr:spPr>
        <a:xfrm>
          <a:off x="8699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163830</xdr:rowOff>
    </xdr:from>
    <xdr:to>
      <xdr:col>50</xdr:col>
      <xdr:colOff>114300</xdr:colOff>
      <xdr:row>84</xdr:row>
      <xdr:rowOff>0</xdr:rowOff>
    </xdr:to>
    <xdr:cxnSp macro="">
      <xdr:nvCxnSpPr>
        <xdr:cNvPr id="366" name="直線コネクタ 365">
          <a:extLst>
            <a:ext uri="{FF2B5EF4-FFF2-40B4-BE49-F238E27FC236}">
              <a16:creationId xmlns:a16="http://schemas.microsoft.com/office/drawing/2014/main" id="{1363AEBC-DBBC-483D-B2E8-9442F8B222C4}"/>
            </a:ext>
          </a:extLst>
        </xdr:cNvPr>
        <xdr:cNvCxnSpPr/>
      </xdr:nvCxnSpPr>
      <xdr:spPr>
        <a:xfrm flipV="1">
          <a:off x="8750300" y="1439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124461</xdr:rowOff>
    </xdr:from>
    <xdr:to>
      <xdr:col>41</xdr:col>
      <xdr:colOff>101600</xdr:colOff>
      <xdr:row>84</xdr:row>
      <xdr:rowOff>54611</xdr:rowOff>
    </xdr:to>
    <xdr:sp macro="" textlink="">
      <xdr:nvSpPr>
        <xdr:cNvPr id="367" name="楕円 366">
          <a:extLst>
            <a:ext uri="{FF2B5EF4-FFF2-40B4-BE49-F238E27FC236}">
              <a16:creationId xmlns:a16="http://schemas.microsoft.com/office/drawing/2014/main" id="{0944D203-4EFD-4AD1-B760-D00BC72FED8D}"/>
            </a:ext>
          </a:extLst>
        </xdr:cNvPr>
        <xdr:cNvSpPr/>
      </xdr:nvSpPr>
      <xdr:spPr>
        <a:xfrm>
          <a:off x="781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3811</xdr:rowOff>
    </xdr:to>
    <xdr:cxnSp macro="">
      <xdr:nvCxnSpPr>
        <xdr:cNvPr id="368" name="直線コネクタ 367">
          <a:extLst>
            <a:ext uri="{FF2B5EF4-FFF2-40B4-BE49-F238E27FC236}">
              <a16:creationId xmlns:a16="http://schemas.microsoft.com/office/drawing/2014/main" id="{4C16318C-DABE-481B-93F1-EC9F63055E07}"/>
            </a:ext>
          </a:extLst>
        </xdr:cNvPr>
        <xdr:cNvCxnSpPr/>
      </xdr:nvCxnSpPr>
      <xdr:spPr>
        <a:xfrm flipV="1">
          <a:off x="7861300" y="14401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132080</xdr:rowOff>
    </xdr:from>
    <xdr:to>
      <xdr:col>36</xdr:col>
      <xdr:colOff>165100</xdr:colOff>
      <xdr:row>84</xdr:row>
      <xdr:rowOff>62230</xdr:rowOff>
    </xdr:to>
    <xdr:sp macro="" textlink="">
      <xdr:nvSpPr>
        <xdr:cNvPr id="369" name="楕円 368">
          <a:extLst>
            <a:ext uri="{FF2B5EF4-FFF2-40B4-BE49-F238E27FC236}">
              <a16:creationId xmlns:a16="http://schemas.microsoft.com/office/drawing/2014/main" id="{C17D7B81-4727-40DC-B19B-30F1D8B563E2}"/>
            </a:ext>
          </a:extLst>
        </xdr:cNvPr>
        <xdr:cNvSpPr/>
      </xdr:nvSpPr>
      <xdr:spPr>
        <a:xfrm>
          <a:off x="6921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3811</xdr:rowOff>
    </xdr:from>
    <xdr:to>
      <xdr:col>41</xdr:col>
      <xdr:colOff>50800</xdr:colOff>
      <xdr:row>84</xdr:row>
      <xdr:rowOff>11430</xdr:rowOff>
    </xdr:to>
    <xdr:cxnSp macro="">
      <xdr:nvCxnSpPr>
        <xdr:cNvPr id="370" name="直線コネクタ 369">
          <a:extLst>
            <a:ext uri="{FF2B5EF4-FFF2-40B4-BE49-F238E27FC236}">
              <a16:creationId xmlns:a16="http://schemas.microsoft.com/office/drawing/2014/main" id="{8CCAF280-9F9D-40F3-B51B-F0FD28713DF3}"/>
            </a:ext>
          </a:extLst>
        </xdr:cNvPr>
        <xdr:cNvCxnSpPr/>
      </xdr:nvCxnSpPr>
      <xdr:spPr>
        <a:xfrm flipV="1">
          <a:off x="6972300" y="144056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02C239CE-748E-49EE-8001-808B6A10796A}"/>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E39F832C-9E58-4A2A-B0FE-1776CBCC23E4}"/>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19F85D52-322A-4A3D-8F6D-BDCB39409383}"/>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4AFC9FC8-740A-403A-9893-1A07CA04998F}"/>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59707</xdr:rowOff>
    </xdr:from>
    <xdr:ext cx="469744" cy="259045"/>
    <xdr:sp macro="" textlink="">
      <xdr:nvSpPr>
        <xdr:cNvPr id="375" name="n_1mainValue【福祉施設】&#10;一人当たり面積">
          <a:extLst>
            <a:ext uri="{FF2B5EF4-FFF2-40B4-BE49-F238E27FC236}">
              <a16:creationId xmlns:a16="http://schemas.microsoft.com/office/drawing/2014/main" id="{EB8C2206-79F0-4EB7-98AB-223CADF2BDE9}"/>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67327</xdr:rowOff>
    </xdr:from>
    <xdr:ext cx="469744" cy="259045"/>
    <xdr:sp macro="" textlink="">
      <xdr:nvSpPr>
        <xdr:cNvPr id="376" name="n_2mainValue【福祉施設】&#10;一人当たり面積">
          <a:extLst>
            <a:ext uri="{FF2B5EF4-FFF2-40B4-BE49-F238E27FC236}">
              <a16:creationId xmlns:a16="http://schemas.microsoft.com/office/drawing/2014/main" id="{F667853A-7F21-4FB2-9064-3CD41BA22A1D}"/>
            </a:ext>
          </a:extLst>
        </xdr:cNvPr>
        <xdr:cNvSpPr txBox="1"/>
      </xdr:nvSpPr>
      <xdr:spPr>
        <a:xfrm>
          <a:off x="8515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71138</xdr:rowOff>
    </xdr:from>
    <xdr:ext cx="469744" cy="259045"/>
    <xdr:sp macro="" textlink="">
      <xdr:nvSpPr>
        <xdr:cNvPr id="377" name="n_3mainValue【福祉施設】&#10;一人当たり面積">
          <a:extLst>
            <a:ext uri="{FF2B5EF4-FFF2-40B4-BE49-F238E27FC236}">
              <a16:creationId xmlns:a16="http://schemas.microsoft.com/office/drawing/2014/main" id="{438DA255-4604-4D75-8CB7-A9428E67AD9E}"/>
            </a:ext>
          </a:extLst>
        </xdr:cNvPr>
        <xdr:cNvSpPr txBox="1"/>
      </xdr:nvSpPr>
      <xdr:spPr>
        <a:xfrm>
          <a:off x="7626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78757</xdr:rowOff>
    </xdr:from>
    <xdr:ext cx="469744" cy="259045"/>
    <xdr:sp macro="" textlink="">
      <xdr:nvSpPr>
        <xdr:cNvPr id="378" name="n_4mainValue【福祉施設】&#10;一人当たり面積">
          <a:extLst>
            <a:ext uri="{FF2B5EF4-FFF2-40B4-BE49-F238E27FC236}">
              <a16:creationId xmlns:a16="http://schemas.microsoft.com/office/drawing/2014/main" id="{B1E4B5B1-944B-467F-A611-E983C4D869F5}"/>
            </a:ext>
          </a:extLst>
        </xdr:cNvPr>
        <xdr:cNvSpPr txBox="1"/>
      </xdr:nvSpPr>
      <xdr:spPr>
        <a:xfrm>
          <a:off x="6737427"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0FF2E82-6633-40B5-BA07-4F53329EEE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1B9E79A-7182-4512-9895-A33FA28DD4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93E9B603-542B-446A-A3BF-5013D4B82F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E92729D-D956-484D-A138-C2D296866E3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A3A6C3B-363E-4354-9C75-E3EBC72D41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65EBA54-F5C6-4030-9FB4-14C9CC2EF48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CFB0C901-FBB2-4B5E-A9E0-4E9DC39334C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81CCCD1-6B6B-4344-8F4D-57A63EA7EFD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B5B3974-DD8D-4405-8430-8D04BBF3A01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473AF5E1-423E-4726-8F68-BAFAFB333FD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376B6870-A6D5-487E-B7D1-94AB4B2AA35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CF645A-2FEA-4F8B-8453-92E1F0248A3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2F6D8D68-FF20-4EC7-9653-4B1D4B939D99}"/>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B18666F8-606C-4F62-AE74-6C7A559F76B3}"/>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1AB8B8B-8807-46EF-812E-AF6D71D23C8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EFAE5BB3-F4FA-428A-A775-6BD3756313C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2A5F352-D46E-464E-B777-7C0273B1379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19F5E92B-DD39-441A-89DF-1D9EB5BAE84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7EA2CE08-CD1F-4B19-84F5-C857458994A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1A78C80D-F1EF-44C7-8F86-70342C1E9B4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3F0BB0F4-E81D-4CF3-AD69-25810A4A77B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3B5B4640-608B-4B46-9855-A3C88B8A1FE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58159012-625A-4298-81B1-EEEEC06F1A0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E079119C-4042-43BC-849C-322E73009C3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73159FB-0E6F-4444-9407-D3F6DD862B4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A1713803-1CFF-4730-BA33-5BA6A581C631}"/>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1155C3A4-766F-4250-8EED-243B66B6E0D2}"/>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4B46B236-690F-4FB6-A348-4B04D73013EC}"/>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C0DC654-A6A9-4088-A6A3-7FEF42922FE4}"/>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1FE1794D-5769-4113-BC7F-8F554C8FB89A}"/>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CC8E3E38-D2E9-4396-942D-873DE49D3F9A}"/>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91C11D99-D9B4-436A-8A89-FE586B14B758}"/>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8FFE2F50-0EC4-4B00-8D1C-83B768B2CFCA}"/>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F8EAD03-A0CD-47A0-8FFB-1A7AC7BEDD23}"/>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E66A6978-1E90-4622-8F0C-F9C84EAA17E9}"/>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7509623-591D-4520-8B0D-613EEF9A3D9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F40D220-7310-4380-9FBD-7DE204BE552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F075D65-D3AD-4BC6-B51C-EE9D004BD9C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9D8E87E-39C8-48F3-9D4D-D137E013966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386ABED-8B1B-4AB0-B6A7-5424F32193F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162561</xdr:rowOff>
    </xdr:from>
    <xdr:to>
      <xdr:col>24</xdr:col>
      <xdr:colOff>114300</xdr:colOff>
      <xdr:row>105</xdr:row>
      <xdr:rowOff>92711</xdr:rowOff>
    </xdr:to>
    <xdr:sp macro="" textlink="">
      <xdr:nvSpPr>
        <xdr:cNvPr id="419" name="楕円 418">
          <a:extLst>
            <a:ext uri="{FF2B5EF4-FFF2-40B4-BE49-F238E27FC236}">
              <a16:creationId xmlns:a16="http://schemas.microsoft.com/office/drawing/2014/main" id="{24639CE2-10F3-42D6-A3D3-B01B6E12F096}"/>
            </a:ext>
          </a:extLst>
        </xdr:cNvPr>
        <xdr:cNvSpPr/>
      </xdr:nvSpPr>
      <xdr:spPr>
        <a:xfrm>
          <a:off x="45847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140988</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99DCFFB-BC66-4559-99B2-4DB9D0E4889F}"/>
            </a:ext>
          </a:extLst>
        </xdr:cNvPr>
        <xdr:cNvSpPr txBox="1"/>
      </xdr:nvSpPr>
      <xdr:spPr>
        <a:xfrm>
          <a:off x="4673600"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122555</xdr:rowOff>
    </xdr:from>
    <xdr:to>
      <xdr:col>20</xdr:col>
      <xdr:colOff>38100</xdr:colOff>
      <xdr:row>105</xdr:row>
      <xdr:rowOff>52705</xdr:rowOff>
    </xdr:to>
    <xdr:sp macro="" textlink="">
      <xdr:nvSpPr>
        <xdr:cNvPr id="421" name="楕円 420">
          <a:extLst>
            <a:ext uri="{FF2B5EF4-FFF2-40B4-BE49-F238E27FC236}">
              <a16:creationId xmlns:a16="http://schemas.microsoft.com/office/drawing/2014/main" id="{5FD8A985-F6A4-4672-9D01-AD59F1E7D0FC}"/>
            </a:ext>
          </a:extLst>
        </xdr:cNvPr>
        <xdr:cNvSpPr/>
      </xdr:nvSpPr>
      <xdr:spPr>
        <a:xfrm>
          <a:off x="3746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1905</xdr:rowOff>
    </xdr:from>
    <xdr:to>
      <xdr:col>24</xdr:col>
      <xdr:colOff>63500</xdr:colOff>
      <xdr:row>105</xdr:row>
      <xdr:rowOff>41911</xdr:rowOff>
    </xdr:to>
    <xdr:cxnSp macro="">
      <xdr:nvCxnSpPr>
        <xdr:cNvPr id="422" name="直線コネクタ 421">
          <a:extLst>
            <a:ext uri="{FF2B5EF4-FFF2-40B4-BE49-F238E27FC236}">
              <a16:creationId xmlns:a16="http://schemas.microsoft.com/office/drawing/2014/main" id="{BB3FC1EC-770F-4249-9A48-63B6463AE6C0}"/>
            </a:ext>
          </a:extLst>
        </xdr:cNvPr>
        <xdr:cNvCxnSpPr/>
      </xdr:nvCxnSpPr>
      <xdr:spPr>
        <a:xfrm>
          <a:off x="3797300" y="180041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84455</xdr:rowOff>
    </xdr:from>
    <xdr:to>
      <xdr:col>15</xdr:col>
      <xdr:colOff>101600</xdr:colOff>
      <xdr:row>105</xdr:row>
      <xdr:rowOff>14605</xdr:rowOff>
    </xdr:to>
    <xdr:sp macro="" textlink="">
      <xdr:nvSpPr>
        <xdr:cNvPr id="423" name="楕円 422">
          <a:extLst>
            <a:ext uri="{FF2B5EF4-FFF2-40B4-BE49-F238E27FC236}">
              <a16:creationId xmlns:a16="http://schemas.microsoft.com/office/drawing/2014/main" id="{107D1A53-A629-4228-AC06-820BB9B45453}"/>
            </a:ext>
          </a:extLst>
        </xdr:cNvPr>
        <xdr:cNvSpPr/>
      </xdr:nvSpPr>
      <xdr:spPr>
        <a:xfrm>
          <a:off x="2857500" y="179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135255</xdr:rowOff>
    </xdr:from>
    <xdr:to>
      <xdr:col>19</xdr:col>
      <xdr:colOff>177800</xdr:colOff>
      <xdr:row>105</xdr:row>
      <xdr:rowOff>1905</xdr:rowOff>
    </xdr:to>
    <xdr:cxnSp macro="">
      <xdr:nvCxnSpPr>
        <xdr:cNvPr id="424" name="直線コネクタ 423">
          <a:extLst>
            <a:ext uri="{FF2B5EF4-FFF2-40B4-BE49-F238E27FC236}">
              <a16:creationId xmlns:a16="http://schemas.microsoft.com/office/drawing/2014/main" id="{03528C9F-EB67-4ABA-AB5D-BD4CAE058C83}"/>
            </a:ext>
          </a:extLst>
        </xdr:cNvPr>
        <xdr:cNvCxnSpPr/>
      </xdr:nvCxnSpPr>
      <xdr:spPr>
        <a:xfrm>
          <a:off x="2908300" y="179660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44450</xdr:rowOff>
    </xdr:from>
    <xdr:to>
      <xdr:col>10</xdr:col>
      <xdr:colOff>165100</xdr:colOff>
      <xdr:row>104</xdr:row>
      <xdr:rowOff>146050</xdr:rowOff>
    </xdr:to>
    <xdr:sp macro="" textlink="">
      <xdr:nvSpPr>
        <xdr:cNvPr id="425" name="楕円 424">
          <a:extLst>
            <a:ext uri="{FF2B5EF4-FFF2-40B4-BE49-F238E27FC236}">
              <a16:creationId xmlns:a16="http://schemas.microsoft.com/office/drawing/2014/main" id="{7B835B15-FB7E-49D5-A4A0-F57A1F9BE6C9}"/>
            </a:ext>
          </a:extLst>
        </xdr:cNvPr>
        <xdr:cNvSpPr/>
      </xdr:nvSpPr>
      <xdr:spPr>
        <a:xfrm>
          <a:off x="1968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95250</xdr:rowOff>
    </xdr:from>
    <xdr:to>
      <xdr:col>15</xdr:col>
      <xdr:colOff>50800</xdr:colOff>
      <xdr:row>104</xdr:row>
      <xdr:rowOff>135255</xdr:rowOff>
    </xdr:to>
    <xdr:cxnSp macro="">
      <xdr:nvCxnSpPr>
        <xdr:cNvPr id="426" name="直線コネクタ 425">
          <a:extLst>
            <a:ext uri="{FF2B5EF4-FFF2-40B4-BE49-F238E27FC236}">
              <a16:creationId xmlns:a16="http://schemas.microsoft.com/office/drawing/2014/main" id="{004C20D9-345D-4BAB-9548-6CE1DC92E7B7}"/>
            </a:ext>
          </a:extLst>
        </xdr:cNvPr>
        <xdr:cNvCxnSpPr/>
      </xdr:nvCxnSpPr>
      <xdr:spPr>
        <a:xfrm>
          <a:off x="2019300" y="179260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4445</xdr:rowOff>
    </xdr:from>
    <xdr:to>
      <xdr:col>6</xdr:col>
      <xdr:colOff>38100</xdr:colOff>
      <xdr:row>104</xdr:row>
      <xdr:rowOff>106045</xdr:rowOff>
    </xdr:to>
    <xdr:sp macro="" textlink="">
      <xdr:nvSpPr>
        <xdr:cNvPr id="427" name="楕円 426">
          <a:extLst>
            <a:ext uri="{FF2B5EF4-FFF2-40B4-BE49-F238E27FC236}">
              <a16:creationId xmlns:a16="http://schemas.microsoft.com/office/drawing/2014/main" id="{03253FD1-FDD0-4CB9-89B1-E29B591572CC}"/>
            </a:ext>
          </a:extLst>
        </xdr:cNvPr>
        <xdr:cNvSpPr/>
      </xdr:nvSpPr>
      <xdr:spPr>
        <a:xfrm>
          <a:off x="1079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55245</xdr:rowOff>
    </xdr:from>
    <xdr:to>
      <xdr:col>10</xdr:col>
      <xdr:colOff>114300</xdr:colOff>
      <xdr:row>104</xdr:row>
      <xdr:rowOff>95250</xdr:rowOff>
    </xdr:to>
    <xdr:cxnSp macro="">
      <xdr:nvCxnSpPr>
        <xdr:cNvPr id="428" name="直線コネクタ 427">
          <a:extLst>
            <a:ext uri="{FF2B5EF4-FFF2-40B4-BE49-F238E27FC236}">
              <a16:creationId xmlns:a16="http://schemas.microsoft.com/office/drawing/2014/main" id="{8D26FE35-D8AA-459A-825A-243C3D75A659}"/>
            </a:ext>
          </a:extLst>
        </xdr:cNvPr>
        <xdr:cNvCxnSpPr/>
      </xdr:nvCxnSpPr>
      <xdr:spPr>
        <a:xfrm>
          <a:off x="1130300" y="17886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FCEECD2F-C92B-4057-AB06-30D5B0204254}"/>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AB32BEA7-CED0-4FB9-BAF2-9919E10731ED}"/>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5220C794-4F1A-4659-BF2F-9B77F9739C9A}"/>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D0C7FB0E-1257-4B95-8DEC-25ECDE0800F4}"/>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43832</xdr:rowOff>
    </xdr:from>
    <xdr:ext cx="405111" cy="259045"/>
    <xdr:sp macro="" textlink="">
      <xdr:nvSpPr>
        <xdr:cNvPr id="433" name="n_1mainValue【市民会館】&#10;有形固定資産減価償却率">
          <a:extLst>
            <a:ext uri="{FF2B5EF4-FFF2-40B4-BE49-F238E27FC236}">
              <a16:creationId xmlns:a16="http://schemas.microsoft.com/office/drawing/2014/main" id="{8612808C-95DD-4CEC-853F-1FE041A744B7}"/>
            </a:ext>
          </a:extLst>
        </xdr:cNvPr>
        <xdr:cNvSpPr txBox="1"/>
      </xdr:nvSpPr>
      <xdr:spPr>
        <a:xfrm>
          <a:off x="35820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5732</xdr:rowOff>
    </xdr:from>
    <xdr:ext cx="405111" cy="259045"/>
    <xdr:sp macro="" textlink="">
      <xdr:nvSpPr>
        <xdr:cNvPr id="434" name="n_2mainValue【市民会館】&#10;有形固定資産減価償却率">
          <a:extLst>
            <a:ext uri="{FF2B5EF4-FFF2-40B4-BE49-F238E27FC236}">
              <a16:creationId xmlns:a16="http://schemas.microsoft.com/office/drawing/2014/main" id="{83362B57-5E1F-4B0D-8531-7433FFB6AF42}"/>
            </a:ext>
          </a:extLst>
        </xdr:cNvPr>
        <xdr:cNvSpPr txBox="1"/>
      </xdr:nvSpPr>
      <xdr:spPr>
        <a:xfrm>
          <a:off x="2705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137177</xdr:rowOff>
    </xdr:from>
    <xdr:ext cx="405111" cy="259045"/>
    <xdr:sp macro="" textlink="">
      <xdr:nvSpPr>
        <xdr:cNvPr id="435" name="n_3mainValue【市民会館】&#10;有形固定資産減価償却率">
          <a:extLst>
            <a:ext uri="{FF2B5EF4-FFF2-40B4-BE49-F238E27FC236}">
              <a16:creationId xmlns:a16="http://schemas.microsoft.com/office/drawing/2014/main" id="{0201C9A6-5581-4C72-8D2D-604CDB587D2E}"/>
            </a:ext>
          </a:extLst>
        </xdr:cNvPr>
        <xdr:cNvSpPr txBox="1"/>
      </xdr:nvSpPr>
      <xdr:spPr>
        <a:xfrm>
          <a:off x="1816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97172</xdr:rowOff>
    </xdr:from>
    <xdr:ext cx="405111" cy="259045"/>
    <xdr:sp macro="" textlink="">
      <xdr:nvSpPr>
        <xdr:cNvPr id="436" name="n_4mainValue【市民会館】&#10;有形固定資産減価償却率">
          <a:extLst>
            <a:ext uri="{FF2B5EF4-FFF2-40B4-BE49-F238E27FC236}">
              <a16:creationId xmlns:a16="http://schemas.microsoft.com/office/drawing/2014/main" id="{36F69DD3-D3F0-43ED-8E57-54B29765B667}"/>
            </a:ext>
          </a:extLst>
        </xdr:cNvPr>
        <xdr:cNvSpPr txBox="1"/>
      </xdr:nvSpPr>
      <xdr:spPr>
        <a:xfrm>
          <a:off x="9277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C0D11115-274B-4F43-9716-FD2389BA206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4494F20E-F8AC-4F92-904F-F8F3788866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A355A389-707B-4FEC-9E2B-218F3E0FEB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CCC3B913-A7C7-44E8-8211-01299544291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25A68B61-7FC1-424B-BA20-CB25EE0B37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F6BB4D5-B4A8-498E-975F-0DA41885221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6319DFE-8ACC-4EB2-A813-4C515821B1F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552B58A-6E37-4E69-A080-D1DE67801A0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F27D8063-F788-4907-9060-F0550B9F3D5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44141C30-CC64-4CB3-8C5B-45E0F6EB7AF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A324420-A25F-4705-B283-8D822B2B783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1655727-7A47-475E-A74B-09348A1CE73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990AE625-EE85-4A5B-8B17-895C1C8902A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DFCB2420-4277-49CB-9AA0-FDFE60AB607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418FD2BB-0BDA-45AD-8781-6BE64062DDD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6EB7BCE9-BE96-49D6-B2CE-3B19F482535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83FC408-A65F-4EFC-96C5-54C6E0FA22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C54B8FCF-A2C2-483E-80F9-D034EA6938C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D48A6FA-AD6D-4BC4-9134-C151427A9BF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FBC633EE-28F4-4A26-8B14-3538E294E756}"/>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AD6AAFE-6F6B-4F37-986B-B51CCC2D281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BBC6C46-DCBA-4527-9CF3-A3DA54BE9CF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6BD6B1B2-1D44-40FD-9A9D-36BD69A07B8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CB20A692-AB50-47F3-8C4E-1BD078B87CB8}"/>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DC72CAFB-140B-48B0-893B-B91239AB7E8E}"/>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D3AD0E14-EB1D-42E8-8922-2A1BD25E8DC7}"/>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308C9C94-8850-4A22-8B27-7F4BF8DC479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62266DB9-2BE0-4228-89A6-3AE1DA88ADEF}"/>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7F017CBC-9C67-4F32-A8DB-AAF79ED846E2}"/>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63C93E73-172D-4C36-8047-1238DA0CEF05}"/>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94E352F7-0F87-4FB8-8A11-471243C77909}"/>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82B5560-D7C6-4373-9640-7DA378A6E666}"/>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B4E0FBB5-458E-44A0-8B49-78999143A5F9}"/>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6B754ECF-B607-413E-8623-EDC06EF65AA6}"/>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DF0E66C-8BFC-4139-A963-5037907369C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3F52CB4-7552-4F1E-88E9-2F12E90167A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0B207C5-FF2D-4F5C-91FE-708306D8F82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DF6FC5E-89A0-44C3-9E74-DED09699049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CB7ED21-80A4-4035-975F-AD7E309C1FC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36830</xdr:rowOff>
    </xdr:from>
    <xdr:to>
      <xdr:col>55</xdr:col>
      <xdr:colOff>50800</xdr:colOff>
      <xdr:row>104</xdr:row>
      <xdr:rowOff>138430</xdr:rowOff>
    </xdr:to>
    <xdr:sp macro="" textlink="">
      <xdr:nvSpPr>
        <xdr:cNvPr id="476" name="楕円 475">
          <a:extLst>
            <a:ext uri="{FF2B5EF4-FFF2-40B4-BE49-F238E27FC236}">
              <a16:creationId xmlns:a16="http://schemas.microsoft.com/office/drawing/2014/main" id="{7A72AD94-396E-41E1-A770-5A954C763D8A}"/>
            </a:ext>
          </a:extLst>
        </xdr:cNvPr>
        <xdr:cNvSpPr/>
      </xdr:nvSpPr>
      <xdr:spPr>
        <a:xfrm>
          <a:off x="104267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59707</xdr:rowOff>
    </xdr:from>
    <xdr:ext cx="469744" cy="259045"/>
    <xdr:sp macro="" textlink="">
      <xdr:nvSpPr>
        <xdr:cNvPr id="477" name="【市民会館】&#10;一人当たり面積該当値テキスト">
          <a:extLst>
            <a:ext uri="{FF2B5EF4-FFF2-40B4-BE49-F238E27FC236}">
              <a16:creationId xmlns:a16="http://schemas.microsoft.com/office/drawing/2014/main" id="{37760C45-12CA-4937-B6FA-88B59638436B}"/>
            </a:ext>
          </a:extLst>
        </xdr:cNvPr>
        <xdr:cNvSpPr txBox="1"/>
      </xdr:nvSpPr>
      <xdr:spPr>
        <a:xfrm>
          <a:off x="10515600"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48261</xdr:rowOff>
    </xdr:from>
    <xdr:to>
      <xdr:col>50</xdr:col>
      <xdr:colOff>165100</xdr:colOff>
      <xdr:row>104</xdr:row>
      <xdr:rowOff>149861</xdr:rowOff>
    </xdr:to>
    <xdr:sp macro="" textlink="">
      <xdr:nvSpPr>
        <xdr:cNvPr id="478" name="楕円 477">
          <a:extLst>
            <a:ext uri="{FF2B5EF4-FFF2-40B4-BE49-F238E27FC236}">
              <a16:creationId xmlns:a16="http://schemas.microsoft.com/office/drawing/2014/main" id="{9E4E64A4-7B14-4516-8963-8204FE014952}"/>
            </a:ext>
          </a:extLst>
        </xdr:cNvPr>
        <xdr:cNvSpPr/>
      </xdr:nvSpPr>
      <xdr:spPr>
        <a:xfrm>
          <a:off x="9588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87630</xdr:rowOff>
    </xdr:from>
    <xdr:to>
      <xdr:col>55</xdr:col>
      <xdr:colOff>0</xdr:colOff>
      <xdr:row>104</xdr:row>
      <xdr:rowOff>99061</xdr:rowOff>
    </xdr:to>
    <xdr:cxnSp macro="">
      <xdr:nvCxnSpPr>
        <xdr:cNvPr id="479" name="直線コネクタ 478">
          <a:extLst>
            <a:ext uri="{FF2B5EF4-FFF2-40B4-BE49-F238E27FC236}">
              <a16:creationId xmlns:a16="http://schemas.microsoft.com/office/drawing/2014/main" id="{0ACCBF7D-F346-459E-BF8D-E036A0E7B114}"/>
            </a:ext>
          </a:extLst>
        </xdr:cNvPr>
        <xdr:cNvCxnSpPr/>
      </xdr:nvCxnSpPr>
      <xdr:spPr>
        <a:xfrm flipV="1">
          <a:off x="9639300" y="1791843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55880</xdr:rowOff>
    </xdr:from>
    <xdr:to>
      <xdr:col>46</xdr:col>
      <xdr:colOff>38100</xdr:colOff>
      <xdr:row>104</xdr:row>
      <xdr:rowOff>157480</xdr:rowOff>
    </xdr:to>
    <xdr:sp macro="" textlink="">
      <xdr:nvSpPr>
        <xdr:cNvPr id="480" name="楕円 479">
          <a:extLst>
            <a:ext uri="{FF2B5EF4-FFF2-40B4-BE49-F238E27FC236}">
              <a16:creationId xmlns:a16="http://schemas.microsoft.com/office/drawing/2014/main" id="{D69D7985-46BA-4E25-80E4-B9FE96478B93}"/>
            </a:ext>
          </a:extLst>
        </xdr:cNvPr>
        <xdr:cNvSpPr/>
      </xdr:nvSpPr>
      <xdr:spPr>
        <a:xfrm>
          <a:off x="8699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99061</xdr:rowOff>
    </xdr:from>
    <xdr:to>
      <xdr:col>50</xdr:col>
      <xdr:colOff>114300</xdr:colOff>
      <xdr:row>104</xdr:row>
      <xdr:rowOff>106680</xdr:rowOff>
    </xdr:to>
    <xdr:cxnSp macro="">
      <xdr:nvCxnSpPr>
        <xdr:cNvPr id="481" name="直線コネクタ 480">
          <a:extLst>
            <a:ext uri="{FF2B5EF4-FFF2-40B4-BE49-F238E27FC236}">
              <a16:creationId xmlns:a16="http://schemas.microsoft.com/office/drawing/2014/main" id="{16E0AB13-2B9B-4980-902A-491CC71FDBFF}"/>
            </a:ext>
          </a:extLst>
        </xdr:cNvPr>
        <xdr:cNvCxnSpPr/>
      </xdr:nvCxnSpPr>
      <xdr:spPr>
        <a:xfrm flipV="1">
          <a:off x="8750300" y="179298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67311</xdr:rowOff>
    </xdr:from>
    <xdr:to>
      <xdr:col>41</xdr:col>
      <xdr:colOff>101600</xdr:colOff>
      <xdr:row>104</xdr:row>
      <xdr:rowOff>168911</xdr:rowOff>
    </xdr:to>
    <xdr:sp macro="" textlink="">
      <xdr:nvSpPr>
        <xdr:cNvPr id="482" name="楕円 481">
          <a:extLst>
            <a:ext uri="{FF2B5EF4-FFF2-40B4-BE49-F238E27FC236}">
              <a16:creationId xmlns:a16="http://schemas.microsoft.com/office/drawing/2014/main" id="{B65D456F-20A8-44A7-8C91-07EC56876345}"/>
            </a:ext>
          </a:extLst>
        </xdr:cNvPr>
        <xdr:cNvSpPr/>
      </xdr:nvSpPr>
      <xdr:spPr>
        <a:xfrm>
          <a:off x="7810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106680</xdr:rowOff>
    </xdr:from>
    <xdr:to>
      <xdr:col>45</xdr:col>
      <xdr:colOff>177800</xdr:colOff>
      <xdr:row>104</xdr:row>
      <xdr:rowOff>118111</xdr:rowOff>
    </xdr:to>
    <xdr:cxnSp macro="">
      <xdr:nvCxnSpPr>
        <xdr:cNvPr id="483" name="直線コネクタ 482">
          <a:extLst>
            <a:ext uri="{FF2B5EF4-FFF2-40B4-BE49-F238E27FC236}">
              <a16:creationId xmlns:a16="http://schemas.microsoft.com/office/drawing/2014/main" id="{46D17365-4D39-418B-B306-E6020F01E238}"/>
            </a:ext>
          </a:extLst>
        </xdr:cNvPr>
        <xdr:cNvCxnSpPr/>
      </xdr:nvCxnSpPr>
      <xdr:spPr>
        <a:xfrm flipV="1">
          <a:off x="7861300" y="179374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74930</xdr:rowOff>
    </xdr:from>
    <xdr:to>
      <xdr:col>36</xdr:col>
      <xdr:colOff>165100</xdr:colOff>
      <xdr:row>105</xdr:row>
      <xdr:rowOff>5080</xdr:rowOff>
    </xdr:to>
    <xdr:sp macro="" textlink="">
      <xdr:nvSpPr>
        <xdr:cNvPr id="484" name="楕円 483">
          <a:extLst>
            <a:ext uri="{FF2B5EF4-FFF2-40B4-BE49-F238E27FC236}">
              <a16:creationId xmlns:a16="http://schemas.microsoft.com/office/drawing/2014/main" id="{BF3DF890-10D4-4849-9161-D155845EE33B}"/>
            </a:ext>
          </a:extLst>
        </xdr:cNvPr>
        <xdr:cNvSpPr/>
      </xdr:nvSpPr>
      <xdr:spPr>
        <a:xfrm>
          <a:off x="6921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118111</xdr:rowOff>
    </xdr:from>
    <xdr:to>
      <xdr:col>41</xdr:col>
      <xdr:colOff>50800</xdr:colOff>
      <xdr:row>104</xdr:row>
      <xdr:rowOff>125730</xdr:rowOff>
    </xdr:to>
    <xdr:cxnSp macro="">
      <xdr:nvCxnSpPr>
        <xdr:cNvPr id="485" name="直線コネクタ 484">
          <a:extLst>
            <a:ext uri="{FF2B5EF4-FFF2-40B4-BE49-F238E27FC236}">
              <a16:creationId xmlns:a16="http://schemas.microsoft.com/office/drawing/2014/main" id="{F1C9AA58-AA49-4ACB-8B42-661FABA9D14D}"/>
            </a:ext>
          </a:extLst>
        </xdr:cNvPr>
        <xdr:cNvCxnSpPr/>
      </xdr:nvCxnSpPr>
      <xdr:spPr>
        <a:xfrm flipV="1">
          <a:off x="6972300" y="17948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C4F343E0-39F0-440B-9E39-792B9FCB3C5D}"/>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6887D17D-3657-4E03-AB50-FD23EB816599}"/>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B516E6B6-0DBD-448E-8965-7169AEC7F95F}"/>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3339BEDE-29BD-429B-840E-1D08051A234C}"/>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166388</xdr:rowOff>
    </xdr:from>
    <xdr:ext cx="469744" cy="259045"/>
    <xdr:sp macro="" textlink="">
      <xdr:nvSpPr>
        <xdr:cNvPr id="490" name="n_1mainValue【市民会館】&#10;一人当たり面積">
          <a:extLst>
            <a:ext uri="{FF2B5EF4-FFF2-40B4-BE49-F238E27FC236}">
              <a16:creationId xmlns:a16="http://schemas.microsoft.com/office/drawing/2014/main" id="{B46CDF2A-0216-4832-8CEC-2E911E0CBD7D}"/>
            </a:ext>
          </a:extLst>
        </xdr:cNvPr>
        <xdr:cNvSpPr txBox="1"/>
      </xdr:nvSpPr>
      <xdr:spPr>
        <a:xfrm>
          <a:off x="93917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2557</xdr:rowOff>
    </xdr:from>
    <xdr:ext cx="469744" cy="259045"/>
    <xdr:sp macro="" textlink="">
      <xdr:nvSpPr>
        <xdr:cNvPr id="491" name="n_2mainValue【市民会館】&#10;一人当たり面積">
          <a:extLst>
            <a:ext uri="{FF2B5EF4-FFF2-40B4-BE49-F238E27FC236}">
              <a16:creationId xmlns:a16="http://schemas.microsoft.com/office/drawing/2014/main" id="{A1CBB441-1E83-44AB-957E-31B5264D517E}"/>
            </a:ext>
          </a:extLst>
        </xdr:cNvPr>
        <xdr:cNvSpPr txBox="1"/>
      </xdr:nvSpPr>
      <xdr:spPr>
        <a:xfrm>
          <a:off x="8515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13988</xdr:rowOff>
    </xdr:from>
    <xdr:ext cx="469744" cy="259045"/>
    <xdr:sp macro="" textlink="">
      <xdr:nvSpPr>
        <xdr:cNvPr id="492" name="n_3mainValue【市民会館】&#10;一人当たり面積">
          <a:extLst>
            <a:ext uri="{FF2B5EF4-FFF2-40B4-BE49-F238E27FC236}">
              <a16:creationId xmlns:a16="http://schemas.microsoft.com/office/drawing/2014/main" id="{C934F756-B6CD-4807-AB7F-C7330FEB5A90}"/>
            </a:ext>
          </a:extLst>
        </xdr:cNvPr>
        <xdr:cNvSpPr txBox="1"/>
      </xdr:nvSpPr>
      <xdr:spPr>
        <a:xfrm>
          <a:off x="76264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21607</xdr:rowOff>
    </xdr:from>
    <xdr:ext cx="469744" cy="259045"/>
    <xdr:sp macro="" textlink="">
      <xdr:nvSpPr>
        <xdr:cNvPr id="493" name="n_4mainValue【市民会館】&#10;一人当たり面積">
          <a:extLst>
            <a:ext uri="{FF2B5EF4-FFF2-40B4-BE49-F238E27FC236}">
              <a16:creationId xmlns:a16="http://schemas.microsoft.com/office/drawing/2014/main" id="{8CEF5132-E24B-446D-9AD5-D48AF80998D3}"/>
            </a:ext>
          </a:extLst>
        </xdr:cNvPr>
        <xdr:cNvSpPr txBox="1"/>
      </xdr:nvSpPr>
      <xdr:spPr>
        <a:xfrm>
          <a:off x="67374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77BD79C-B0FA-4D48-9814-DC6E12E7F0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ABEE6C3-CDA0-4138-86D1-6929E5B6B6C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35AC8C3A-E461-4DD5-B201-89C65E70E0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B89757A-EFDA-41B0-9A14-BA248DA4C92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8FA153B-782C-4853-9147-5D88C0CF3A5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16D6EC10-D735-4B21-B4F0-CBCE5CFD91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0B6B128-792E-4228-BDB0-A2649344C2C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291405B-3253-427C-821E-1C0B4E689EB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E83520B-9A11-4EF5-B8BB-6B8A3069E65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F9D395A-E68A-45BB-A1CB-FD86E8C8032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70B0438-DFEE-45D9-9BF3-404FE64ADC7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5008C80-5755-4783-BEEE-DC3E05F4FD7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9F596D01-0BD6-45F6-A5FF-FC1A197A709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CB1A97C4-FCE9-43CC-9F2E-7DC4319498D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9E232234-FA25-490C-A454-372334DD72A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383771D3-DB6A-44F7-8B20-72E066782A2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BE33090-A73A-4DD8-BD3E-6F9FEA55BA5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C7FB6E06-F49F-46B6-844C-8FED3186FAC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525FB0B5-05C0-4C25-BC74-358945BAE29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A530479F-D63F-4960-8304-4ED6CA2BAEA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DEA35B51-94DD-492E-80A7-20E9A78B8A5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82E8471-669D-4C49-8C9A-C3FDFE5ADEA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DD5D077-9756-49F6-BC64-5B7B418FCE0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3CDD2E77-670C-42BE-80DB-BF3073C168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111C3371-7EDB-4F7B-A4A5-ACD6880BDE6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0CC5CEF-7349-4EAC-9E7B-8DA8928B5BDE}"/>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4814B856-AF84-48B0-873A-4F7B3C515245}"/>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9D932D64-9474-4751-91ED-0BA893207115}"/>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38181D35-BA80-4459-8BF4-4279343D977E}"/>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C1C3A17A-12B4-4FC3-BFC3-0F4ECD1EA371}"/>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62C831AF-42EA-48E1-B108-440522912E67}"/>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79C5B26-4839-4042-9039-C3A22EBC66C2}"/>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7F12542D-5D72-428C-83B7-477EE7217166}"/>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20E54C98-3C23-470D-AC1B-DC60961E3C48}"/>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421BDE6A-A3AD-4593-9A99-29F41C4B269F}"/>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62D97488-62B9-4E28-9010-05C648168204}"/>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E65F0F-34DD-455E-8555-DA1AB618C45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6318326-C72E-49ED-962C-3D4F3507046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7C4C1AC-8183-4901-B2EE-64B194648F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52A4C8F-4EB6-443E-A0BB-896D605185F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FACD2E4-61D3-49C4-BB68-63BD6875F79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141333</xdr:rowOff>
    </xdr:from>
    <xdr:to>
      <xdr:col>85</xdr:col>
      <xdr:colOff>177800</xdr:colOff>
      <xdr:row>41</xdr:row>
      <xdr:rowOff>71483</xdr:rowOff>
    </xdr:to>
    <xdr:sp macro="" textlink="">
      <xdr:nvSpPr>
        <xdr:cNvPr id="535" name="楕円 534">
          <a:extLst>
            <a:ext uri="{FF2B5EF4-FFF2-40B4-BE49-F238E27FC236}">
              <a16:creationId xmlns:a16="http://schemas.microsoft.com/office/drawing/2014/main" id="{E99ADE32-D413-462D-A48C-99FF579D241E}"/>
            </a:ext>
          </a:extLst>
        </xdr:cNvPr>
        <xdr:cNvSpPr/>
      </xdr:nvSpPr>
      <xdr:spPr>
        <a:xfrm>
          <a:off x="162687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119760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24FB765-1926-4422-A0CA-E7D8DA34BDDC}"/>
            </a:ext>
          </a:extLst>
        </xdr:cNvPr>
        <xdr:cNvSpPr txBox="1"/>
      </xdr:nvSpPr>
      <xdr:spPr>
        <a:xfrm>
          <a:off x="16357600"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10704</xdr:rowOff>
    </xdr:from>
    <xdr:to>
      <xdr:col>81</xdr:col>
      <xdr:colOff>101600</xdr:colOff>
      <xdr:row>41</xdr:row>
      <xdr:rowOff>112304</xdr:rowOff>
    </xdr:to>
    <xdr:sp macro="" textlink="">
      <xdr:nvSpPr>
        <xdr:cNvPr id="537" name="楕円 536">
          <a:extLst>
            <a:ext uri="{FF2B5EF4-FFF2-40B4-BE49-F238E27FC236}">
              <a16:creationId xmlns:a16="http://schemas.microsoft.com/office/drawing/2014/main" id="{0B80673B-A533-4B22-8033-DF6368CA7480}"/>
            </a:ext>
          </a:extLst>
        </xdr:cNvPr>
        <xdr:cNvSpPr/>
      </xdr:nvSpPr>
      <xdr:spPr>
        <a:xfrm>
          <a:off x="15430500" y="704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20683</xdr:rowOff>
    </xdr:from>
    <xdr:to>
      <xdr:col>85</xdr:col>
      <xdr:colOff>127000</xdr:colOff>
      <xdr:row>41</xdr:row>
      <xdr:rowOff>61504</xdr:rowOff>
    </xdr:to>
    <xdr:cxnSp macro="">
      <xdr:nvCxnSpPr>
        <xdr:cNvPr id="538" name="直線コネクタ 537">
          <a:extLst>
            <a:ext uri="{FF2B5EF4-FFF2-40B4-BE49-F238E27FC236}">
              <a16:creationId xmlns:a16="http://schemas.microsoft.com/office/drawing/2014/main" id="{C927133B-CDDB-4CD1-BCB8-95C4B8C12BA4}"/>
            </a:ext>
          </a:extLst>
        </xdr:cNvPr>
        <xdr:cNvCxnSpPr/>
      </xdr:nvCxnSpPr>
      <xdr:spPr>
        <a:xfrm flipV="1">
          <a:off x="15481300" y="705013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167459</xdr:rowOff>
    </xdr:from>
    <xdr:to>
      <xdr:col>76</xdr:col>
      <xdr:colOff>165100</xdr:colOff>
      <xdr:row>41</xdr:row>
      <xdr:rowOff>97609</xdr:rowOff>
    </xdr:to>
    <xdr:sp macro="" textlink="">
      <xdr:nvSpPr>
        <xdr:cNvPr id="539" name="楕円 538">
          <a:extLst>
            <a:ext uri="{FF2B5EF4-FFF2-40B4-BE49-F238E27FC236}">
              <a16:creationId xmlns:a16="http://schemas.microsoft.com/office/drawing/2014/main" id="{588F76C9-07DA-4544-AEF9-8A87CDF0A1CA}"/>
            </a:ext>
          </a:extLst>
        </xdr:cNvPr>
        <xdr:cNvSpPr/>
      </xdr:nvSpPr>
      <xdr:spPr>
        <a:xfrm>
          <a:off x="14541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46809</xdr:rowOff>
    </xdr:from>
    <xdr:to>
      <xdr:col>81</xdr:col>
      <xdr:colOff>50800</xdr:colOff>
      <xdr:row>41</xdr:row>
      <xdr:rowOff>61504</xdr:rowOff>
    </xdr:to>
    <xdr:cxnSp macro="">
      <xdr:nvCxnSpPr>
        <xdr:cNvPr id="540" name="直線コネクタ 539">
          <a:extLst>
            <a:ext uri="{FF2B5EF4-FFF2-40B4-BE49-F238E27FC236}">
              <a16:creationId xmlns:a16="http://schemas.microsoft.com/office/drawing/2014/main" id="{DF74A837-C9A9-469C-8B91-6B2B4A97606D}"/>
            </a:ext>
          </a:extLst>
        </xdr:cNvPr>
        <xdr:cNvCxnSpPr/>
      </xdr:nvCxnSpPr>
      <xdr:spPr>
        <a:xfrm>
          <a:off x="14592300" y="70762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126637</xdr:rowOff>
    </xdr:from>
    <xdr:to>
      <xdr:col>72</xdr:col>
      <xdr:colOff>38100</xdr:colOff>
      <xdr:row>41</xdr:row>
      <xdr:rowOff>56787</xdr:rowOff>
    </xdr:to>
    <xdr:sp macro="" textlink="">
      <xdr:nvSpPr>
        <xdr:cNvPr id="541" name="楕円 540">
          <a:extLst>
            <a:ext uri="{FF2B5EF4-FFF2-40B4-BE49-F238E27FC236}">
              <a16:creationId xmlns:a16="http://schemas.microsoft.com/office/drawing/2014/main" id="{7EA39DAC-1B42-488D-89EB-63F0E6C6B8C9}"/>
            </a:ext>
          </a:extLst>
        </xdr:cNvPr>
        <xdr:cNvSpPr/>
      </xdr:nvSpPr>
      <xdr:spPr>
        <a:xfrm>
          <a:off x="136525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5987</xdr:rowOff>
    </xdr:from>
    <xdr:to>
      <xdr:col>76</xdr:col>
      <xdr:colOff>114300</xdr:colOff>
      <xdr:row>41</xdr:row>
      <xdr:rowOff>46809</xdr:rowOff>
    </xdr:to>
    <xdr:cxnSp macro="">
      <xdr:nvCxnSpPr>
        <xdr:cNvPr id="542" name="直線コネクタ 541">
          <a:extLst>
            <a:ext uri="{FF2B5EF4-FFF2-40B4-BE49-F238E27FC236}">
              <a16:creationId xmlns:a16="http://schemas.microsoft.com/office/drawing/2014/main" id="{C8FDB533-81AC-4620-89AF-4548C44853BE}"/>
            </a:ext>
          </a:extLst>
        </xdr:cNvPr>
        <xdr:cNvCxnSpPr/>
      </xdr:nvCxnSpPr>
      <xdr:spPr>
        <a:xfrm>
          <a:off x="13703300" y="703543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107043</xdr:rowOff>
    </xdr:from>
    <xdr:to>
      <xdr:col>67</xdr:col>
      <xdr:colOff>101600</xdr:colOff>
      <xdr:row>41</xdr:row>
      <xdr:rowOff>37193</xdr:rowOff>
    </xdr:to>
    <xdr:sp macro="" textlink="">
      <xdr:nvSpPr>
        <xdr:cNvPr id="543" name="楕円 542">
          <a:extLst>
            <a:ext uri="{FF2B5EF4-FFF2-40B4-BE49-F238E27FC236}">
              <a16:creationId xmlns:a16="http://schemas.microsoft.com/office/drawing/2014/main" id="{D3E2A90B-D8BE-4E19-98A4-0F3E2DA14AF4}"/>
            </a:ext>
          </a:extLst>
        </xdr:cNvPr>
        <xdr:cNvSpPr/>
      </xdr:nvSpPr>
      <xdr:spPr>
        <a:xfrm>
          <a:off x="12763500" y="696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157843</xdr:rowOff>
    </xdr:from>
    <xdr:to>
      <xdr:col>71</xdr:col>
      <xdr:colOff>177800</xdr:colOff>
      <xdr:row>41</xdr:row>
      <xdr:rowOff>5987</xdr:rowOff>
    </xdr:to>
    <xdr:cxnSp macro="">
      <xdr:nvCxnSpPr>
        <xdr:cNvPr id="544" name="直線コネクタ 543">
          <a:extLst>
            <a:ext uri="{FF2B5EF4-FFF2-40B4-BE49-F238E27FC236}">
              <a16:creationId xmlns:a16="http://schemas.microsoft.com/office/drawing/2014/main" id="{C7294978-80F2-4E13-AC54-B1F7034E74AD}"/>
            </a:ext>
          </a:extLst>
        </xdr:cNvPr>
        <xdr:cNvCxnSpPr/>
      </xdr:nvCxnSpPr>
      <xdr:spPr>
        <a:xfrm>
          <a:off x="12814300" y="70158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0391339-4190-401E-8F0E-4433DE2131B9}"/>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56E6564-8C6C-4835-9FB5-269D05184E9A}"/>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8E11AEA7-D4A7-48FD-94CB-74D5DB62E5A1}"/>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141894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B84EDA9D-3920-466B-8981-9F0F1A471067}"/>
            </a:ext>
          </a:extLst>
        </xdr:cNvPr>
        <xdr:cNvSpPr txBox="1"/>
      </xdr:nvSpPr>
      <xdr:spPr>
        <a:xfrm>
          <a:off x="12611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103431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6D1A6CC0-6E15-437B-8CAE-1F5BBAF6E2F3}"/>
            </a:ext>
          </a:extLst>
        </xdr:cNvPr>
        <xdr:cNvSpPr txBox="1"/>
      </xdr:nvSpPr>
      <xdr:spPr>
        <a:xfrm>
          <a:off x="15266044" y="713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88736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A08246B1-BA9F-4334-85CD-5DCB9A56044E}"/>
            </a:ext>
          </a:extLst>
        </xdr:cNvPr>
        <xdr:cNvSpPr txBox="1"/>
      </xdr:nvSpPr>
      <xdr:spPr>
        <a:xfrm>
          <a:off x="143897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47914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D000681E-2D64-4FDE-A989-6FF5A0230B8F}"/>
            </a:ext>
          </a:extLst>
        </xdr:cNvPr>
        <xdr:cNvSpPr txBox="1"/>
      </xdr:nvSpPr>
      <xdr:spPr>
        <a:xfrm>
          <a:off x="13500744" y="707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28320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3C4311E-FCE4-4702-A183-30158A53310E}"/>
            </a:ext>
          </a:extLst>
        </xdr:cNvPr>
        <xdr:cNvSpPr txBox="1"/>
      </xdr:nvSpPr>
      <xdr:spPr>
        <a:xfrm>
          <a:off x="12611744"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6AF2DFF0-2A88-4341-A3C0-5B76BD4E77A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9C71055E-FE73-4B76-A60D-549944BBAD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547E0B0-DBBD-4E0C-A54E-52DD7D7289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6CE73068-78D6-4C11-BA2B-9C7FFAD34B1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3D984E2-9140-4697-BFA8-5509F7F9951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1DB56D19-68D5-4335-BC72-1C4DABDC0C9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3D8DE0D-F4CA-46D9-B0B4-41C03A0A0C1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6946492-AB71-4055-90EA-5914E3FAC8C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DBD4B4E-E782-4A9D-AB69-7A525794FCA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8CF3EA4-2E99-4EC2-8E50-D6E4A6CC29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E0B5D00-2C6E-4549-AB26-3DF9C35A4EB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8FC252B1-2979-4986-BE4B-093448D6DC55}"/>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B9325DD-1F63-4C3B-AEC2-0A42915BE7E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F10387F9-2289-49A2-8E75-13CDC720339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A39E2E8D-345F-4DD3-A9D3-C6DB28A85D8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62B6DD79-6B18-45F5-9E39-BF3CB61146D5}"/>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EA3D1EA8-7A9D-4327-ABA8-220BF5BEA6C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B042FF54-20CE-4D8E-AC9F-24F84725A5F7}"/>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3CC4283A-5A87-4E2A-9D01-D09F49F5A57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48E4FC7-31B8-4BDC-9EA6-DA4E184EA25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F7EB861B-1230-481C-8BB2-99050495815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44615520-03BD-43E9-ACAA-FEC584A820D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952309BC-85A1-4C4B-8D8D-3E26CF04917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D45C19AC-B3ED-4F8D-8047-C89183B90606}"/>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9AF57CF-20BF-466D-A7D9-5EE8A1119FDC}"/>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D91F03B8-A8E8-4972-B11B-83FE0430DD22}"/>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81A34E10-6988-4BFD-866E-F3850F41556F}"/>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5BC96246-1020-4D2E-A36D-A61E362193DE}"/>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9490A800-AAA4-40D0-9F1C-1FBBCFE2BEE3}"/>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DFBDF9AC-B59A-43D9-A8FB-49D4EBC0F65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A3086B90-4483-4EEC-8CBC-1A8E6E039D62}"/>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F2A63658-45A1-43B9-B47C-CB230A0A4E24}"/>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23573742-EE07-451B-BA04-6AC490322AFF}"/>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22D8D4EE-7B55-4CD0-985F-DABE1132E055}"/>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FD3F66F-8086-4982-B0CB-CB8376AEB42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676557E-62AB-4810-B710-F52D043BF4E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AAB6EBD-0FCF-4013-9B0A-D9493532349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95CE02B-0BEB-48CB-BB7B-D8DEA1CF5ED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FD85016-61F9-4781-B7AE-5BFB3D6EE5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47273</xdr:rowOff>
    </xdr:from>
    <xdr:to>
      <xdr:col>116</xdr:col>
      <xdr:colOff>114300</xdr:colOff>
      <xdr:row>41</xdr:row>
      <xdr:rowOff>148873</xdr:rowOff>
    </xdr:to>
    <xdr:sp macro="" textlink="">
      <xdr:nvSpPr>
        <xdr:cNvPr id="592" name="楕円 591">
          <a:extLst>
            <a:ext uri="{FF2B5EF4-FFF2-40B4-BE49-F238E27FC236}">
              <a16:creationId xmlns:a16="http://schemas.microsoft.com/office/drawing/2014/main" id="{7460D729-5E3B-470D-8805-C51E0112A879}"/>
            </a:ext>
          </a:extLst>
        </xdr:cNvPr>
        <xdr:cNvSpPr/>
      </xdr:nvSpPr>
      <xdr:spPr>
        <a:xfrm>
          <a:off x="22110700" y="707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133650</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229D253F-A9DB-4DDB-A20A-05C1BA005337}"/>
            </a:ext>
          </a:extLst>
        </xdr:cNvPr>
        <xdr:cNvSpPr txBox="1"/>
      </xdr:nvSpPr>
      <xdr:spPr>
        <a:xfrm>
          <a:off x="22199600" y="699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53369</xdr:rowOff>
    </xdr:from>
    <xdr:to>
      <xdr:col>112</xdr:col>
      <xdr:colOff>38100</xdr:colOff>
      <xdr:row>41</xdr:row>
      <xdr:rowOff>154969</xdr:rowOff>
    </xdr:to>
    <xdr:sp macro="" textlink="">
      <xdr:nvSpPr>
        <xdr:cNvPr id="594" name="楕円 593">
          <a:extLst>
            <a:ext uri="{FF2B5EF4-FFF2-40B4-BE49-F238E27FC236}">
              <a16:creationId xmlns:a16="http://schemas.microsoft.com/office/drawing/2014/main" id="{8A5FC4E3-36BC-4F9F-90E1-90CA5950BCC9}"/>
            </a:ext>
          </a:extLst>
        </xdr:cNvPr>
        <xdr:cNvSpPr/>
      </xdr:nvSpPr>
      <xdr:spPr>
        <a:xfrm>
          <a:off x="21272500" y="708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98073</xdr:rowOff>
    </xdr:from>
    <xdr:to>
      <xdr:col>116</xdr:col>
      <xdr:colOff>63500</xdr:colOff>
      <xdr:row>41</xdr:row>
      <xdr:rowOff>104169</xdr:rowOff>
    </xdr:to>
    <xdr:cxnSp macro="">
      <xdr:nvCxnSpPr>
        <xdr:cNvPr id="595" name="直線コネクタ 594">
          <a:extLst>
            <a:ext uri="{FF2B5EF4-FFF2-40B4-BE49-F238E27FC236}">
              <a16:creationId xmlns:a16="http://schemas.microsoft.com/office/drawing/2014/main" id="{B711B301-A1FC-4756-ABEC-7754123FA1D7}"/>
            </a:ext>
          </a:extLst>
        </xdr:cNvPr>
        <xdr:cNvCxnSpPr/>
      </xdr:nvCxnSpPr>
      <xdr:spPr>
        <a:xfrm flipV="1">
          <a:off x="21323300" y="7127523"/>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59740</xdr:rowOff>
    </xdr:from>
    <xdr:to>
      <xdr:col>107</xdr:col>
      <xdr:colOff>101600</xdr:colOff>
      <xdr:row>41</xdr:row>
      <xdr:rowOff>161340</xdr:rowOff>
    </xdr:to>
    <xdr:sp macro="" textlink="">
      <xdr:nvSpPr>
        <xdr:cNvPr id="596" name="楕円 595">
          <a:extLst>
            <a:ext uri="{FF2B5EF4-FFF2-40B4-BE49-F238E27FC236}">
              <a16:creationId xmlns:a16="http://schemas.microsoft.com/office/drawing/2014/main" id="{26A62569-1DAE-41C1-BAD1-54D73B5BFD57}"/>
            </a:ext>
          </a:extLst>
        </xdr:cNvPr>
        <xdr:cNvSpPr/>
      </xdr:nvSpPr>
      <xdr:spPr>
        <a:xfrm>
          <a:off x="20383500" y="70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104169</xdr:rowOff>
    </xdr:from>
    <xdr:to>
      <xdr:col>111</xdr:col>
      <xdr:colOff>177800</xdr:colOff>
      <xdr:row>41</xdr:row>
      <xdr:rowOff>110540</xdr:rowOff>
    </xdr:to>
    <xdr:cxnSp macro="">
      <xdr:nvCxnSpPr>
        <xdr:cNvPr id="597" name="直線コネクタ 596">
          <a:extLst>
            <a:ext uri="{FF2B5EF4-FFF2-40B4-BE49-F238E27FC236}">
              <a16:creationId xmlns:a16="http://schemas.microsoft.com/office/drawing/2014/main" id="{C31BC9DD-6A6A-4163-84BE-C792D173EF28}"/>
            </a:ext>
          </a:extLst>
        </xdr:cNvPr>
        <xdr:cNvCxnSpPr/>
      </xdr:nvCxnSpPr>
      <xdr:spPr>
        <a:xfrm flipV="1">
          <a:off x="20434300" y="7133619"/>
          <a:ext cx="889000" cy="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60848</xdr:rowOff>
    </xdr:from>
    <xdr:to>
      <xdr:col>102</xdr:col>
      <xdr:colOff>165100</xdr:colOff>
      <xdr:row>41</xdr:row>
      <xdr:rowOff>162448</xdr:rowOff>
    </xdr:to>
    <xdr:sp macro="" textlink="">
      <xdr:nvSpPr>
        <xdr:cNvPr id="598" name="楕円 597">
          <a:extLst>
            <a:ext uri="{FF2B5EF4-FFF2-40B4-BE49-F238E27FC236}">
              <a16:creationId xmlns:a16="http://schemas.microsoft.com/office/drawing/2014/main" id="{A252221C-446F-4E4D-A276-4E03F78E9324}"/>
            </a:ext>
          </a:extLst>
        </xdr:cNvPr>
        <xdr:cNvSpPr/>
      </xdr:nvSpPr>
      <xdr:spPr>
        <a:xfrm>
          <a:off x="19494500" y="709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110540</xdr:rowOff>
    </xdr:from>
    <xdr:to>
      <xdr:col>107</xdr:col>
      <xdr:colOff>50800</xdr:colOff>
      <xdr:row>41</xdr:row>
      <xdr:rowOff>111648</xdr:rowOff>
    </xdr:to>
    <xdr:cxnSp macro="">
      <xdr:nvCxnSpPr>
        <xdr:cNvPr id="599" name="直線コネクタ 598">
          <a:extLst>
            <a:ext uri="{FF2B5EF4-FFF2-40B4-BE49-F238E27FC236}">
              <a16:creationId xmlns:a16="http://schemas.microsoft.com/office/drawing/2014/main" id="{82692A34-81EC-46B7-8A89-5226744DE423}"/>
            </a:ext>
          </a:extLst>
        </xdr:cNvPr>
        <xdr:cNvCxnSpPr/>
      </xdr:nvCxnSpPr>
      <xdr:spPr>
        <a:xfrm flipV="1">
          <a:off x="19545300" y="7139990"/>
          <a:ext cx="889000" cy="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63747</xdr:rowOff>
    </xdr:from>
    <xdr:to>
      <xdr:col>98</xdr:col>
      <xdr:colOff>38100</xdr:colOff>
      <xdr:row>41</xdr:row>
      <xdr:rowOff>165347</xdr:rowOff>
    </xdr:to>
    <xdr:sp macro="" textlink="">
      <xdr:nvSpPr>
        <xdr:cNvPr id="600" name="楕円 599">
          <a:extLst>
            <a:ext uri="{FF2B5EF4-FFF2-40B4-BE49-F238E27FC236}">
              <a16:creationId xmlns:a16="http://schemas.microsoft.com/office/drawing/2014/main" id="{E8416036-4688-4A89-A7B0-11BCE086C5C0}"/>
            </a:ext>
          </a:extLst>
        </xdr:cNvPr>
        <xdr:cNvSpPr/>
      </xdr:nvSpPr>
      <xdr:spPr>
        <a:xfrm>
          <a:off x="18605500" y="70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111648</xdr:rowOff>
    </xdr:from>
    <xdr:to>
      <xdr:col>102</xdr:col>
      <xdr:colOff>114300</xdr:colOff>
      <xdr:row>41</xdr:row>
      <xdr:rowOff>114547</xdr:rowOff>
    </xdr:to>
    <xdr:cxnSp macro="">
      <xdr:nvCxnSpPr>
        <xdr:cNvPr id="601" name="直線コネクタ 600">
          <a:extLst>
            <a:ext uri="{FF2B5EF4-FFF2-40B4-BE49-F238E27FC236}">
              <a16:creationId xmlns:a16="http://schemas.microsoft.com/office/drawing/2014/main" id="{C45A13AC-E9AE-4DFB-9494-EB2990A5ED87}"/>
            </a:ext>
          </a:extLst>
        </xdr:cNvPr>
        <xdr:cNvCxnSpPr/>
      </xdr:nvCxnSpPr>
      <xdr:spPr>
        <a:xfrm flipV="1">
          <a:off x="18656300" y="7141098"/>
          <a:ext cx="889000" cy="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2347EA7B-18A0-44E5-B5CF-26F0D29BAC5D}"/>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48435B4-F0BD-4CD7-9142-DC47E5FFC9A5}"/>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AB212D6A-9E82-4989-B37C-174B3FFBC284}"/>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DE65531-D9D2-4AB8-B281-6CDCCF372247}"/>
            </a:ext>
          </a:extLst>
        </xdr:cNvPr>
        <xdr:cNvSpPr txBox="1"/>
      </xdr:nvSpPr>
      <xdr:spPr>
        <a:xfrm>
          <a:off x="18389111" y="66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146096</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072EC9F-97A4-451C-A15F-1399F69848A2}"/>
            </a:ext>
          </a:extLst>
        </xdr:cNvPr>
        <xdr:cNvSpPr txBox="1"/>
      </xdr:nvSpPr>
      <xdr:spPr>
        <a:xfrm>
          <a:off x="21043411" y="7175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152467</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919DB181-0EC3-4F0A-A35F-60C145924E03}"/>
            </a:ext>
          </a:extLst>
        </xdr:cNvPr>
        <xdr:cNvSpPr txBox="1"/>
      </xdr:nvSpPr>
      <xdr:spPr>
        <a:xfrm>
          <a:off x="20167111" y="718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153575</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D4D586B8-E696-4947-820A-A17C880299ED}"/>
            </a:ext>
          </a:extLst>
        </xdr:cNvPr>
        <xdr:cNvSpPr txBox="1"/>
      </xdr:nvSpPr>
      <xdr:spPr>
        <a:xfrm>
          <a:off x="19278111" y="718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156474</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1BDBCEFF-3D49-4D1E-B20A-8E9E9E58AC61}"/>
            </a:ext>
          </a:extLst>
        </xdr:cNvPr>
        <xdr:cNvSpPr txBox="1"/>
      </xdr:nvSpPr>
      <xdr:spPr>
        <a:xfrm>
          <a:off x="18389111" y="7185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F5D25A7-F865-4560-8634-3996B8230D0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B375934-1972-4458-B3EC-CCBEC41367E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33EBA96-8A15-4BAB-BBB6-B798BC60470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A1E1E3D-D9EE-43AF-8EA2-C90A35D5799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B869B272-B319-492C-AD5D-F1D9B007CE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3C2F3E2E-71E3-42A5-869A-607A5E6FF0A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A900648F-E775-4C06-9712-FF899D53A2E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8C58CAC3-D475-4FE9-8426-2A8D56BC55D5}"/>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6AB39F6E-98A5-4715-900F-ADB5A040FB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74D0A4AF-3AB9-40FF-96AF-C9E5A48A0E9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DEC7EAC3-BFC2-4DE5-9CA3-218BB3296CF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098E1EE3-A828-441D-AF51-7F0E804C8BA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36AEA0FC-FF16-4D0B-AF97-0A307DDE811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565A6701-A6E6-4E7E-BB93-B6BB4749E7E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271A5FC0-0487-4263-B1D1-3EA5C928024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EA364037-8E2B-49D5-8E58-0EB017FC551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BE61B71-D8C4-4F1A-BF03-06765473C4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F6CCFCA9-817B-44BB-8A72-18EB9A38BC0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A3A7509-5FD4-4D44-87AB-453A8198046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68519A45-08ED-4481-934F-63C027D3C71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21C91C96-DD81-4479-9066-58F512CC460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D6CE4E0C-A23E-4E86-968B-3589D7DE268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AB1B3E5-C39D-4D7F-A64B-E09527F1598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0D100E5E-1C54-4F37-9A1D-F236E398AD7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DA96CDEC-98C4-4629-993F-FC4F18A1BC1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EB842C33-FFC4-47ED-B014-D488208947B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27128E4-379B-41D9-B023-149C1B3FFEB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CC8C9106-7D89-44B8-8FE0-3092FA7F4F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062D6D69-84FA-4A0B-8B1E-E5764B7F216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F9F309CE-FE27-4AEA-8E19-C60C1828B2F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A2B45196-896F-4929-A907-ECD12C999BB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CE3B150C-128C-4850-B031-45E8AA5CB2F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33F6A61E-9048-44E8-A11C-ED7DA1FDC93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1F0D67A7-8584-4066-BB21-3747464EA89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7E25CD4B-B70D-4981-853C-D0D33A49115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40DA92DC-8B96-42C4-9BB2-B7C5A5B5BC0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E615CB0-FBBB-496A-AF96-CC7658768E9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5DD76223-BBCD-4EE4-AB55-2BAFF60D206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01442B6F-22E2-4982-AE6F-C12C5DCCBDA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C32C9259-20CD-43EF-856E-D148DB37F49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6872400C-15A6-4069-8D4D-D9F47A9F01CB}"/>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2C1D4A10-4F51-4EC9-AC66-9AECEDEA3775}"/>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CD5C8D36-2D47-4609-BFCB-A098327BFAAF}"/>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3E9E3304-96AE-4C4C-B749-3D57E6E512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037FDDED-4949-46E8-88F7-C3F09A0A6183}"/>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6772B5C0-8997-4181-B412-656B2DF7BBFD}"/>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A9AF6A86-7790-4DF7-BD3B-F6C7E66FB739}"/>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47F25FEB-5375-411A-A855-585C9AA9F666}"/>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7454C8AB-32DF-4982-B150-52785D747232}"/>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10D231B3-59EB-4AC8-BAE5-FE72ED3ABD42}"/>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60" name="フローチャート: 判断 659">
          <a:extLst>
            <a:ext uri="{FF2B5EF4-FFF2-40B4-BE49-F238E27FC236}">
              <a16:creationId xmlns:a16="http://schemas.microsoft.com/office/drawing/2014/main" id="{D1111358-F03C-4A79-BD6C-E5C2D07EA37A}"/>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53810D5-FD8E-4C19-A563-F1371C5CE8B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3560698-CC8A-44E2-BFB1-EC65EA63EAA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FF68A2D-2098-4FFA-BA11-EF7E3982E5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4283C54-176B-42BA-893B-E9D1B13556D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39882BB-DB3D-4BF3-8B70-583C926F013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153036</xdr:rowOff>
    </xdr:from>
    <xdr:to>
      <xdr:col>85</xdr:col>
      <xdr:colOff>177800</xdr:colOff>
      <xdr:row>83</xdr:row>
      <xdr:rowOff>83186</xdr:rowOff>
    </xdr:to>
    <xdr:sp macro="" textlink="">
      <xdr:nvSpPr>
        <xdr:cNvPr id="666" name="楕円 665">
          <a:extLst>
            <a:ext uri="{FF2B5EF4-FFF2-40B4-BE49-F238E27FC236}">
              <a16:creationId xmlns:a16="http://schemas.microsoft.com/office/drawing/2014/main" id="{0C3C4C9F-D6AF-411E-9F37-86E1191AE4FD}"/>
            </a:ext>
          </a:extLst>
        </xdr:cNvPr>
        <xdr:cNvSpPr/>
      </xdr:nvSpPr>
      <xdr:spPr>
        <a:xfrm>
          <a:off x="162687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131463</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4129783A-DEE1-4C0A-B733-BFD1F8577801}"/>
            </a:ext>
          </a:extLst>
        </xdr:cNvPr>
        <xdr:cNvSpPr txBox="1"/>
      </xdr:nvSpPr>
      <xdr:spPr>
        <a:xfrm>
          <a:off x="16357600"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668" name="楕円 667">
          <a:extLst>
            <a:ext uri="{FF2B5EF4-FFF2-40B4-BE49-F238E27FC236}">
              <a16:creationId xmlns:a16="http://schemas.microsoft.com/office/drawing/2014/main" id="{DDFCF0A7-72C8-4A1F-AF2B-795F068C0C1D}"/>
            </a:ext>
          </a:extLst>
        </xdr:cNvPr>
        <xdr:cNvSpPr/>
      </xdr:nvSpPr>
      <xdr:spPr>
        <a:xfrm>
          <a:off x="15430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32386</xdr:rowOff>
    </xdr:to>
    <xdr:cxnSp macro="">
      <xdr:nvCxnSpPr>
        <xdr:cNvPr id="669" name="直線コネクタ 668">
          <a:extLst>
            <a:ext uri="{FF2B5EF4-FFF2-40B4-BE49-F238E27FC236}">
              <a16:creationId xmlns:a16="http://schemas.microsoft.com/office/drawing/2014/main" id="{B28C0869-9B21-4D84-8D71-3045632DA397}"/>
            </a:ext>
          </a:extLst>
        </xdr:cNvPr>
        <xdr:cNvCxnSpPr/>
      </xdr:nvCxnSpPr>
      <xdr:spPr>
        <a:xfrm>
          <a:off x="15481300" y="14201775"/>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107314</xdr:rowOff>
    </xdr:from>
    <xdr:to>
      <xdr:col>76</xdr:col>
      <xdr:colOff>165100</xdr:colOff>
      <xdr:row>81</xdr:row>
      <xdr:rowOff>37464</xdr:rowOff>
    </xdr:to>
    <xdr:sp macro="" textlink="">
      <xdr:nvSpPr>
        <xdr:cNvPr id="670" name="楕円 669">
          <a:extLst>
            <a:ext uri="{FF2B5EF4-FFF2-40B4-BE49-F238E27FC236}">
              <a16:creationId xmlns:a16="http://schemas.microsoft.com/office/drawing/2014/main" id="{EB2204CA-E190-4E10-A077-79F87A648557}"/>
            </a:ext>
          </a:extLst>
        </xdr:cNvPr>
        <xdr:cNvSpPr/>
      </xdr:nvSpPr>
      <xdr:spPr>
        <a:xfrm>
          <a:off x="14541500" y="1382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158114</xdr:rowOff>
    </xdr:from>
    <xdr:to>
      <xdr:col>81</xdr:col>
      <xdr:colOff>50800</xdr:colOff>
      <xdr:row>82</xdr:row>
      <xdr:rowOff>142875</xdr:rowOff>
    </xdr:to>
    <xdr:cxnSp macro="">
      <xdr:nvCxnSpPr>
        <xdr:cNvPr id="671" name="直線コネクタ 670">
          <a:extLst>
            <a:ext uri="{FF2B5EF4-FFF2-40B4-BE49-F238E27FC236}">
              <a16:creationId xmlns:a16="http://schemas.microsoft.com/office/drawing/2014/main" id="{DD18F0F2-E77F-4271-8224-887DC8635F8A}"/>
            </a:ext>
          </a:extLst>
        </xdr:cNvPr>
        <xdr:cNvCxnSpPr/>
      </xdr:nvCxnSpPr>
      <xdr:spPr>
        <a:xfrm>
          <a:off x="14592300" y="13874114"/>
          <a:ext cx="889000" cy="3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34925</xdr:rowOff>
    </xdr:from>
    <xdr:to>
      <xdr:col>72</xdr:col>
      <xdr:colOff>38100</xdr:colOff>
      <xdr:row>80</xdr:row>
      <xdr:rowOff>136525</xdr:rowOff>
    </xdr:to>
    <xdr:sp macro="" textlink="">
      <xdr:nvSpPr>
        <xdr:cNvPr id="672" name="楕円 671">
          <a:extLst>
            <a:ext uri="{FF2B5EF4-FFF2-40B4-BE49-F238E27FC236}">
              <a16:creationId xmlns:a16="http://schemas.microsoft.com/office/drawing/2014/main" id="{722051BC-60A6-43BD-823E-C8B0336A93D3}"/>
            </a:ext>
          </a:extLst>
        </xdr:cNvPr>
        <xdr:cNvSpPr/>
      </xdr:nvSpPr>
      <xdr:spPr>
        <a:xfrm>
          <a:off x="13652500" y="1375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85725</xdr:rowOff>
    </xdr:from>
    <xdr:to>
      <xdr:col>76</xdr:col>
      <xdr:colOff>114300</xdr:colOff>
      <xdr:row>80</xdr:row>
      <xdr:rowOff>158114</xdr:rowOff>
    </xdr:to>
    <xdr:cxnSp macro="">
      <xdr:nvCxnSpPr>
        <xdr:cNvPr id="673" name="直線コネクタ 672">
          <a:extLst>
            <a:ext uri="{FF2B5EF4-FFF2-40B4-BE49-F238E27FC236}">
              <a16:creationId xmlns:a16="http://schemas.microsoft.com/office/drawing/2014/main" id="{38877F59-7561-4C8D-A5F0-09D17B20C9AF}"/>
            </a:ext>
          </a:extLst>
        </xdr:cNvPr>
        <xdr:cNvCxnSpPr/>
      </xdr:nvCxnSpPr>
      <xdr:spPr>
        <a:xfrm>
          <a:off x="13703300" y="1380172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674" name="楕円 673">
          <a:extLst>
            <a:ext uri="{FF2B5EF4-FFF2-40B4-BE49-F238E27FC236}">
              <a16:creationId xmlns:a16="http://schemas.microsoft.com/office/drawing/2014/main" id="{AAE4F0ED-6E85-4119-85D9-AF8812985BEF}"/>
            </a:ext>
          </a:extLst>
        </xdr:cNvPr>
        <xdr:cNvSpPr/>
      </xdr:nvSpPr>
      <xdr:spPr>
        <a:xfrm>
          <a:off x="12763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85725</xdr:rowOff>
    </xdr:from>
    <xdr:to>
      <xdr:col>71</xdr:col>
      <xdr:colOff>177800</xdr:colOff>
      <xdr:row>82</xdr:row>
      <xdr:rowOff>106680</xdr:rowOff>
    </xdr:to>
    <xdr:cxnSp macro="">
      <xdr:nvCxnSpPr>
        <xdr:cNvPr id="675" name="直線コネクタ 674">
          <a:extLst>
            <a:ext uri="{FF2B5EF4-FFF2-40B4-BE49-F238E27FC236}">
              <a16:creationId xmlns:a16="http://schemas.microsoft.com/office/drawing/2014/main" id="{4A0B6EB6-2CA2-494A-9F13-22F52D51D41B}"/>
            </a:ext>
          </a:extLst>
        </xdr:cNvPr>
        <xdr:cNvCxnSpPr/>
      </xdr:nvCxnSpPr>
      <xdr:spPr>
        <a:xfrm flipV="1">
          <a:off x="12814300" y="13801725"/>
          <a:ext cx="889000" cy="36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6" name="n_1aveValue【消防施設】&#10;有形固定資産減価償却率">
          <a:extLst>
            <a:ext uri="{FF2B5EF4-FFF2-40B4-BE49-F238E27FC236}">
              <a16:creationId xmlns:a16="http://schemas.microsoft.com/office/drawing/2014/main" id="{96BDEDE0-2F90-4046-A09C-F8C0CCFDFE73}"/>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77" name="n_2aveValue【消防施設】&#10;有形固定資産減価償却率">
          <a:extLst>
            <a:ext uri="{FF2B5EF4-FFF2-40B4-BE49-F238E27FC236}">
              <a16:creationId xmlns:a16="http://schemas.microsoft.com/office/drawing/2014/main" id="{0A1678DC-3AD6-4311-9CB9-BD39C4B8F6C1}"/>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78" name="n_3aveValue【消防施設】&#10;有形固定資産減価償却率">
          <a:extLst>
            <a:ext uri="{FF2B5EF4-FFF2-40B4-BE49-F238E27FC236}">
              <a16:creationId xmlns:a16="http://schemas.microsoft.com/office/drawing/2014/main" id="{79374512-50FB-40AC-A107-0944AAD82F84}"/>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679" name="n_4aveValue【消防施設】&#10;有形固定資産減価償却率">
          <a:extLst>
            <a:ext uri="{FF2B5EF4-FFF2-40B4-BE49-F238E27FC236}">
              <a16:creationId xmlns:a16="http://schemas.microsoft.com/office/drawing/2014/main" id="{1D41FB3D-F896-4FFD-9415-C059E41D6DE0}"/>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680" name="n_1mainValue【消防施設】&#10;有形固定資産減価償却率">
          <a:extLst>
            <a:ext uri="{FF2B5EF4-FFF2-40B4-BE49-F238E27FC236}">
              <a16:creationId xmlns:a16="http://schemas.microsoft.com/office/drawing/2014/main" id="{FD93F081-F153-4A7C-A8E8-AD802D1D2A40}"/>
            </a:ext>
          </a:extLst>
        </xdr:cNvPr>
        <xdr:cNvSpPr txBox="1"/>
      </xdr:nvSpPr>
      <xdr:spPr>
        <a:xfrm>
          <a:off x="152660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53991</xdr:rowOff>
    </xdr:from>
    <xdr:ext cx="405111" cy="259045"/>
    <xdr:sp macro="" textlink="">
      <xdr:nvSpPr>
        <xdr:cNvPr id="681" name="n_2mainValue【消防施設】&#10;有形固定資産減価償却率">
          <a:extLst>
            <a:ext uri="{FF2B5EF4-FFF2-40B4-BE49-F238E27FC236}">
              <a16:creationId xmlns:a16="http://schemas.microsoft.com/office/drawing/2014/main" id="{5AE93D96-504D-4550-BADF-14D16D0A2189}"/>
            </a:ext>
          </a:extLst>
        </xdr:cNvPr>
        <xdr:cNvSpPr txBox="1"/>
      </xdr:nvSpPr>
      <xdr:spPr>
        <a:xfrm>
          <a:off x="14389744" y="135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153052</xdr:rowOff>
    </xdr:from>
    <xdr:ext cx="405111" cy="259045"/>
    <xdr:sp macro="" textlink="">
      <xdr:nvSpPr>
        <xdr:cNvPr id="682" name="n_3mainValue【消防施設】&#10;有形固定資産減価償却率">
          <a:extLst>
            <a:ext uri="{FF2B5EF4-FFF2-40B4-BE49-F238E27FC236}">
              <a16:creationId xmlns:a16="http://schemas.microsoft.com/office/drawing/2014/main" id="{3D4D23DD-F9B8-4196-A4CF-FFBC96270C81}"/>
            </a:ext>
          </a:extLst>
        </xdr:cNvPr>
        <xdr:cNvSpPr txBox="1"/>
      </xdr:nvSpPr>
      <xdr:spPr>
        <a:xfrm>
          <a:off x="13500744" y="1352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683" name="n_4mainValue【消防施設】&#10;有形固定資産減価償却率">
          <a:extLst>
            <a:ext uri="{FF2B5EF4-FFF2-40B4-BE49-F238E27FC236}">
              <a16:creationId xmlns:a16="http://schemas.microsoft.com/office/drawing/2014/main" id="{B2C175BD-9289-46C2-8D9E-F4765442F697}"/>
            </a:ext>
          </a:extLst>
        </xdr:cNvPr>
        <xdr:cNvSpPr txBox="1"/>
      </xdr:nvSpPr>
      <xdr:spPr>
        <a:xfrm>
          <a:off x="12611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F7FC9449-5C84-4261-AF48-222C2B465FD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1E3392AF-D61F-499E-9481-0E15DD59FA2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A554FCDF-107C-4C85-B79A-B79FD47D395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8E40C10-7581-4A3A-9AAD-FB64369582E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4280BCB3-53D8-42F5-8D7C-E68DBC8AB9E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F2BE0FC5-D1C8-4A19-96EA-B4EA45ED7A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E73EC8EC-FDD9-4C8D-848D-0258EBEAC33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9B327E04-1778-424C-BB7B-4D31325192B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38C632F7-C898-4C1D-A7A1-8D2893D1492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A312E53-81C2-4382-8A33-4AED4BDDB3E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497958CF-5F5B-469B-9A85-F037918DFA96}"/>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F8B615D2-B9AC-4943-A715-B8426D46762A}"/>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EE1D1837-FB0B-431B-977D-57676F369EE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C40ECBF9-62F6-49BD-9F22-E1C4949F2DF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3BC740DF-D710-455B-A5D3-7508A281FD9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43329C4D-CF08-4FC9-943D-C135D2C7AD1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95CB2414-461E-4FB3-B7A4-DD1A57B72A1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1151CD09-94B6-4EE6-BAE0-5368F8EC602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66BC652-7E26-4627-9A9E-6A9D8EA60D6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C20FEB9D-58F1-4155-8F42-66EE8464FC9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FB1E0598-1FCE-429C-AEE5-C1BBAB02290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D673C11B-AA63-4A41-8A06-B9FECCF98601}"/>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5D567C68-FF8F-4122-AE96-81BAF5C9F4AB}"/>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7AB29E3F-3F5E-4423-918F-D0E8B8D690C5}"/>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F5BD5EF1-8BFB-447C-AB5E-5FA03149594E}"/>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00D04B7B-C455-45B4-A9E0-7DB374792128}"/>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0" name="【消防施設】&#10;一人当たり面積平均値テキスト">
          <a:extLst>
            <a:ext uri="{FF2B5EF4-FFF2-40B4-BE49-F238E27FC236}">
              <a16:creationId xmlns:a16="http://schemas.microsoft.com/office/drawing/2014/main" id="{7530ED40-14BF-460E-86D7-44036CFF8131}"/>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78EFEA96-1109-4BD2-9E73-6F2853E597A6}"/>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2D4715CD-E900-416C-90EC-1EBD0544C7AE}"/>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7F1802E4-8747-4D1E-A9E8-3C0B4F0D6AB4}"/>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A592904C-7FAC-4B63-8F2C-78239CB507B5}"/>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715" name="フローチャート: 判断 714">
          <a:extLst>
            <a:ext uri="{FF2B5EF4-FFF2-40B4-BE49-F238E27FC236}">
              <a16:creationId xmlns:a16="http://schemas.microsoft.com/office/drawing/2014/main" id="{114B73C0-B22A-400B-B8F5-385C25AFB392}"/>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AFDBC481-2784-4841-A450-F2DB4864923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B316F70-85F6-4070-9646-83A91C3346E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3DF0CDD-7C93-4AAC-85F4-5168684CDF8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82127F1-EC8D-49D8-813A-92E8D4F0DD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F2502C5-E982-49F3-9124-D0C338400A3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21" name="楕円 720">
          <a:extLst>
            <a:ext uri="{FF2B5EF4-FFF2-40B4-BE49-F238E27FC236}">
              <a16:creationId xmlns:a16="http://schemas.microsoft.com/office/drawing/2014/main" id="{84D6CB3F-5DAD-48E7-AFE3-0FAEA41AAFB4}"/>
            </a:ext>
          </a:extLst>
        </xdr:cNvPr>
        <xdr:cNvSpPr/>
      </xdr:nvSpPr>
      <xdr:spPr>
        <a:xfrm>
          <a:off x="22110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22" name="【消防施設】&#10;一人当たり面積該当値テキスト">
          <a:extLst>
            <a:ext uri="{FF2B5EF4-FFF2-40B4-BE49-F238E27FC236}">
              <a16:creationId xmlns:a16="http://schemas.microsoft.com/office/drawing/2014/main" id="{B532A893-F97A-468D-ABFC-652E90A55C62}"/>
            </a:ext>
          </a:extLst>
        </xdr:cNvPr>
        <xdr:cNvSpPr txBox="1"/>
      </xdr:nvSpPr>
      <xdr:spPr>
        <a:xfrm>
          <a:off x="22199600" y="1392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19304</xdr:rowOff>
    </xdr:from>
    <xdr:to>
      <xdr:col>112</xdr:col>
      <xdr:colOff>38100</xdr:colOff>
      <xdr:row>82</xdr:row>
      <xdr:rowOff>120904</xdr:rowOff>
    </xdr:to>
    <xdr:sp macro="" textlink="">
      <xdr:nvSpPr>
        <xdr:cNvPr id="723" name="楕円 722">
          <a:extLst>
            <a:ext uri="{FF2B5EF4-FFF2-40B4-BE49-F238E27FC236}">
              <a16:creationId xmlns:a16="http://schemas.microsoft.com/office/drawing/2014/main" id="{ECA1719B-04BE-4B8C-A136-9762342D0554}"/>
            </a:ext>
          </a:extLst>
        </xdr:cNvPr>
        <xdr:cNvSpPr/>
      </xdr:nvSpPr>
      <xdr:spPr>
        <a:xfrm>
          <a:off x="21272500" y="1407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70104</xdr:rowOff>
    </xdr:to>
    <xdr:cxnSp macro="">
      <xdr:nvCxnSpPr>
        <xdr:cNvPr id="724" name="直線コネクタ 723">
          <a:extLst>
            <a:ext uri="{FF2B5EF4-FFF2-40B4-BE49-F238E27FC236}">
              <a16:creationId xmlns:a16="http://schemas.microsoft.com/office/drawing/2014/main" id="{A2EA0209-6D4C-47F5-BD66-C71948F7AD24}"/>
            </a:ext>
          </a:extLst>
        </xdr:cNvPr>
        <xdr:cNvCxnSpPr/>
      </xdr:nvCxnSpPr>
      <xdr:spPr>
        <a:xfrm flipV="1">
          <a:off x="21323300" y="141198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28448</xdr:rowOff>
    </xdr:from>
    <xdr:to>
      <xdr:col>107</xdr:col>
      <xdr:colOff>101600</xdr:colOff>
      <xdr:row>82</xdr:row>
      <xdr:rowOff>130048</xdr:rowOff>
    </xdr:to>
    <xdr:sp macro="" textlink="">
      <xdr:nvSpPr>
        <xdr:cNvPr id="725" name="楕円 724">
          <a:extLst>
            <a:ext uri="{FF2B5EF4-FFF2-40B4-BE49-F238E27FC236}">
              <a16:creationId xmlns:a16="http://schemas.microsoft.com/office/drawing/2014/main" id="{24F5F153-41AE-4574-A17E-180F5EDFD388}"/>
            </a:ext>
          </a:extLst>
        </xdr:cNvPr>
        <xdr:cNvSpPr/>
      </xdr:nvSpPr>
      <xdr:spPr>
        <a:xfrm>
          <a:off x="20383500" y="140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70104</xdr:rowOff>
    </xdr:from>
    <xdr:to>
      <xdr:col>111</xdr:col>
      <xdr:colOff>177800</xdr:colOff>
      <xdr:row>82</xdr:row>
      <xdr:rowOff>79248</xdr:rowOff>
    </xdr:to>
    <xdr:cxnSp macro="">
      <xdr:nvCxnSpPr>
        <xdr:cNvPr id="726" name="直線コネクタ 725">
          <a:extLst>
            <a:ext uri="{FF2B5EF4-FFF2-40B4-BE49-F238E27FC236}">
              <a16:creationId xmlns:a16="http://schemas.microsoft.com/office/drawing/2014/main" id="{D3BD400A-FE94-4801-9B1C-D4D31FBB04AA}"/>
            </a:ext>
          </a:extLst>
        </xdr:cNvPr>
        <xdr:cNvCxnSpPr/>
      </xdr:nvCxnSpPr>
      <xdr:spPr>
        <a:xfrm flipV="1">
          <a:off x="20434300" y="141290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33020</xdr:rowOff>
    </xdr:from>
    <xdr:to>
      <xdr:col>102</xdr:col>
      <xdr:colOff>165100</xdr:colOff>
      <xdr:row>82</xdr:row>
      <xdr:rowOff>134620</xdr:rowOff>
    </xdr:to>
    <xdr:sp macro="" textlink="">
      <xdr:nvSpPr>
        <xdr:cNvPr id="727" name="楕円 726">
          <a:extLst>
            <a:ext uri="{FF2B5EF4-FFF2-40B4-BE49-F238E27FC236}">
              <a16:creationId xmlns:a16="http://schemas.microsoft.com/office/drawing/2014/main" id="{16D48F3A-81D1-4F36-9787-47959616AD15}"/>
            </a:ext>
          </a:extLst>
        </xdr:cNvPr>
        <xdr:cNvSpPr/>
      </xdr:nvSpPr>
      <xdr:spPr>
        <a:xfrm>
          <a:off x="19494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79248</xdr:rowOff>
    </xdr:from>
    <xdr:to>
      <xdr:col>107</xdr:col>
      <xdr:colOff>50800</xdr:colOff>
      <xdr:row>82</xdr:row>
      <xdr:rowOff>83820</xdr:rowOff>
    </xdr:to>
    <xdr:cxnSp macro="">
      <xdr:nvCxnSpPr>
        <xdr:cNvPr id="728" name="直線コネクタ 727">
          <a:extLst>
            <a:ext uri="{FF2B5EF4-FFF2-40B4-BE49-F238E27FC236}">
              <a16:creationId xmlns:a16="http://schemas.microsoft.com/office/drawing/2014/main" id="{66675E6C-089A-4CD1-BF7F-5D00199523FB}"/>
            </a:ext>
          </a:extLst>
        </xdr:cNvPr>
        <xdr:cNvCxnSpPr/>
      </xdr:nvCxnSpPr>
      <xdr:spPr>
        <a:xfrm flipV="1">
          <a:off x="19545300" y="141381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46737</xdr:rowOff>
    </xdr:from>
    <xdr:to>
      <xdr:col>98</xdr:col>
      <xdr:colOff>38100</xdr:colOff>
      <xdr:row>82</xdr:row>
      <xdr:rowOff>148337</xdr:rowOff>
    </xdr:to>
    <xdr:sp macro="" textlink="">
      <xdr:nvSpPr>
        <xdr:cNvPr id="729" name="楕円 728">
          <a:extLst>
            <a:ext uri="{FF2B5EF4-FFF2-40B4-BE49-F238E27FC236}">
              <a16:creationId xmlns:a16="http://schemas.microsoft.com/office/drawing/2014/main" id="{C94C97A0-849A-4F2E-B4AE-12029CF05511}"/>
            </a:ext>
          </a:extLst>
        </xdr:cNvPr>
        <xdr:cNvSpPr/>
      </xdr:nvSpPr>
      <xdr:spPr>
        <a:xfrm>
          <a:off x="18605500" y="141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83820</xdr:rowOff>
    </xdr:from>
    <xdr:to>
      <xdr:col>102</xdr:col>
      <xdr:colOff>114300</xdr:colOff>
      <xdr:row>82</xdr:row>
      <xdr:rowOff>97537</xdr:rowOff>
    </xdr:to>
    <xdr:cxnSp macro="">
      <xdr:nvCxnSpPr>
        <xdr:cNvPr id="730" name="直線コネクタ 729">
          <a:extLst>
            <a:ext uri="{FF2B5EF4-FFF2-40B4-BE49-F238E27FC236}">
              <a16:creationId xmlns:a16="http://schemas.microsoft.com/office/drawing/2014/main" id="{5B802454-D4E5-4BD9-8398-ED258AD90F1E}"/>
            </a:ext>
          </a:extLst>
        </xdr:cNvPr>
        <xdr:cNvCxnSpPr/>
      </xdr:nvCxnSpPr>
      <xdr:spPr>
        <a:xfrm flipV="1">
          <a:off x="18656300" y="14142720"/>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1" name="n_1aveValue【消防施設】&#10;一人当たり面積">
          <a:extLst>
            <a:ext uri="{FF2B5EF4-FFF2-40B4-BE49-F238E27FC236}">
              <a16:creationId xmlns:a16="http://schemas.microsoft.com/office/drawing/2014/main" id="{5AE3BABB-8C95-4010-8A09-63478DA6F3FE}"/>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2" name="n_2aveValue【消防施設】&#10;一人当たり面積">
          <a:extLst>
            <a:ext uri="{FF2B5EF4-FFF2-40B4-BE49-F238E27FC236}">
              <a16:creationId xmlns:a16="http://schemas.microsoft.com/office/drawing/2014/main" id="{77643E3C-8E1D-4D4F-9504-94BE0361092B}"/>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3" name="n_3aveValue【消防施設】&#10;一人当たり面積">
          <a:extLst>
            <a:ext uri="{FF2B5EF4-FFF2-40B4-BE49-F238E27FC236}">
              <a16:creationId xmlns:a16="http://schemas.microsoft.com/office/drawing/2014/main" id="{FE530CC8-80CE-4A0D-8313-5178C4C09216}"/>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734" name="n_4aveValue【消防施設】&#10;一人当たり面積">
          <a:extLst>
            <a:ext uri="{FF2B5EF4-FFF2-40B4-BE49-F238E27FC236}">
              <a16:creationId xmlns:a16="http://schemas.microsoft.com/office/drawing/2014/main" id="{2528C02E-026D-4931-A619-9834142B542D}"/>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137431</xdr:rowOff>
    </xdr:from>
    <xdr:ext cx="469744" cy="259045"/>
    <xdr:sp macro="" textlink="">
      <xdr:nvSpPr>
        <xdr:cNvPr id="735" name="n_1mainValue【消防施設】&#10;一人当たり面積">
          <a:extLst>
            <a:ext uri="{FF2B5EF4-FFF2-40B4-BE49-F238E27FC236}">
              <a16:creationId xmlns:a16="http://schemas.microsoft.com/office/drawing/2014/main" id="{5891FDAB-0231-4413-A40B-1FE70FF92A50}"/>
            </a:ext>
          </a:extLst>
        </xdr:cNvPr>
        <xdr:cNvSpPr txBox="1"/>
      </xdr:nvSpPr>
      <xdr:spPr>
        <a:xfrm>
          <a:off x="21075727" y="1385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146575</xdr:rowOff>
    </xdr:from>
    <xdr:ext cx="469744" cy="259045"/>
    <xdr:sp macro="" textlink="">
      <xdr:nvSpPr>
        <xdr:cNvPr id="736" name="n_2mainValue【消防施設】&#10;一人当たり面積">
          <a:extLst>
            <a:ext uri="{FF2B5EF4-FFF2-40B4-BE49-F238E27FC236}">
              <a16:creationId xmlns:a16="http://schemas.microsoft.com/office/drawing/2014/main" id="{20181313-7643-44AB-8247-83D23A4EACB3}"/>
            </a:ext>
          </a:extLst>
        </xdr:cNvPr>
        <xdr:cNvSpPr txBox="1"/>
      </xdr:nvSpPr>
      <xdr:spPr>
        <a:xfrm>
          <a:off x="20199427" y="1386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151147</xdr:rowOff>
    </xdr:from>
    <xdr:ext cx="469744" cy="259045"/>
    <xdr:sp macro="" textlink="">
      <xdr:nvSpPr>
        <xdr:cNvPr id="737" name="n_3mainValue【消防施設】&#10;一人当たり面積">
          <a:extLst>
            <a:ext uri="{FF2B5EF4-FFF2-40B4-BE49-F238E27FC236}">
              <a16:creationId xmlns:a16="http://schemas.microsoft.com/office/drawing/2014/main" id="{169D2A13-15D9-4E66-BD50-8D7244CCCC26}"/>
            </a:ext>
          </a:extLst>
        </xdr:cNvPr>
        <xdr:cNvSpPr txBox="1"/>
      </xdr:nvSpPr>
      <xdr:spPr>
        <a:xfrm>
          <a:off x="19310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164864</xdr:rowOff>
    </xdr:from>
    <xdr:ext cx="469744" cy="259045"/>
    <xdr:sp macro="" textlink="">
      <xdr:nvSpPr>
        <xdr:cNvPr id="738" name="n_4mainValue【消防施設】&#10;一人当たり面積">
          <a:extLst>
            <a:ext uri="{FF2B5EF4-FFF2-40B4-BE49-F238E27FC236}">
              <a16:creationId xmlns:a16="http://schemas.microsoft.com/office/drawing/2014/main" id="{591EF5D8-4083-4B18-AA48-E08D7EB323AF}"/>
            </a:ext>
          </a:extLst>
        </xdr:cNvPr>
        <xdr:cNvSpPr txBox="1"/>
      </xdr:nvSpPr>
      <xdr:spPr>
        <a:xfrm>
          <a:off x="18421427" y="1388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238C506D-D887-4023-ADCB-D853C967B3C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F425D404-8218-4157-AD63-581B0EC441D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2DDB7DAA-ECED-4951-8E8B-73C85EA74A5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CEF344F-06BE-4D53-BFBC-268BEFC140F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70B07E9-C957-444E-BC57-2F2CF828A6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5B310FD-0100-43A7-B22B-9F48675E3D8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3E405F3-88CA-4304-858F-1791731E5C1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13822745-896B-40E7-92C7-CE19903783E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7D13484-C619-4A43-B1A6-2ED3D0FE027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2C88AFD9-062B-4C18-99A6-6E69CFDA0D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B940974D-C32F-4DD6-B5DE-5FBC6CF4AC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5A9066C4-9555-42F6-8EEE-B0915F0E52D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F8B0B683-E1BE-453E-99F5-FD0138D89E6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FBE86F0A-677A-429A-9BB7-F60D945B265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AACEE593-9A44-4B9E-8367-E74DA6FF3E8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16E51A5A-59AD-4CC3-A2EC-BA8224E4FF8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5F319303-8A1A-4F47-B5F1-571878C0149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F55FEC0-9F5A-44DF-8968-FCBDBC50689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C6CD99C-F70D-4E51-8934-B88C9849F9E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724E834B-4D50-4F84-A0F3-4DFCFA3DD90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65D0A5D0-AA1F-49ED-A6B2-174CC48DE58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519A1E5F-D276-4D24-A747-4A7106CC468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5E3B7E1F-BEF6-4E51-BE71-4FDFA9B5747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260E026F-7608-4AFA-9583-3AAB92370BF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91E7B44A-749C-4FB1-8B04-5735FD0C88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056B43CE-8366-47D4-AC64-7C26255D99B7}"/>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6067CE2B-DD2F-4716-9B35-268C2485BBE1}"/>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96983B51-1DC2-4789-8D0A-F7C39632041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772C462B-E0B9-4D24-A023-219927739E9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41F8340C-23A7-49E0-A13F-55A74158F9C9}"/>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69" name="【庁舎】&#10;有形固定資産減価償却率平均値テキスト">
          <a:extLst>
            <a:ext uri="{FF2B5EF4-FFF2-40B4-BE49-F238E27FC236}">
              <a16:creationId xmlns:a16="http://schemas.microsoft.com/office/drawing/2014/main" id="{909DC886-ED45-4451-8906-4B60E6F7DE9E}"/>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1F22CDE0-5721-4F79-918C-E5EC341B01F1}"/>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C4D6191C-BA7C-491B-8D06-9FD778237E6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4DEDD51F-D51F-446C-A331-13342B16CCCA}"/>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0E997B8F-8D59-4331-BF68-C44C5C57AE79}"/>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74" name="フローチャート: 判断 773">
          <a:extLst>
            <a:ext uri="{FF2B5EF4-FFF2-40B4-BE49-F238E27FC236}">
              <a16:creationId xmlns:a16="http://schemas.microsoft.com/office/drawing/2014/main" id="{228AAEFF-DCC7-48D7-937F-90AC4C932569}"/>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D60AE12-EF10-4B0A-9C2C-06419B0691B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04FA056-788C-47CE-99C1-2CE71729473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A47934A-45F7-4BCB-B9BD-617A54760AC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3728A14-6956-4F6C-A4CC-DDC174A0C2D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CE43E2F1-FB65-4EC0-9018-C34EB8F5EEE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4173</xdr:rowOff>
    </xdr:from>
    <xdr:to>
      <xdr:col>85</xdr:col>
      <xdr:colOff>177800</xdr:colOff>
      <xdr:row>101</xdr:row>
      <xdr:rowOff>105773</xdr:rowOff>
    </xdr:to>
    <xdr:sp macro="" textlink="">
      <xdr:nvSpPr>
        <xdr:cNvPr id="780" name="楕円 779">
          <a:extLst>
            <a:ext uri="{FF2B5EF4-FFF2-40B4-BE49-F238E27FC236}">
              <a16:creationId xmlns:a16="http://schemas.microsoft.com/office/drawing/2014/main" id="{186451E1-3253-4B0A-97FB-60E7701C28FE}"/>
            </a:ext>
          </a:extLst>
        </xdr:cNvPr>
        <xdr:cNvSpPr/>
      </xdr:nvSpPr>
      <xdr:spPr>
        <a:xfrm>
          <a:off x="162687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27050</xdr:rowOff>
    </xdr:from>
    <xdr:ext cx="405111" cy="259045"/>
    <xdr:sp macro="" textlink="">
      <xdr:nvSpPr>
        <xdr:cNvPr id="781" name="【庁舎】&#10;有形固定資産減価償却率該当値テキスト">
          <a:extLst>
            <a:ext uri="{FF2B5EF4-FFF2-40B4-BE49-F238E27FC236}">
              <a16:creationId xmlns:a16="http://schemas.microsoft.com/office/drawing/2014/main" id="{EEAA3715-698C-4869-82AB-F749D323228F}"/>
            </a:ext>
          </a:extLst>
        </xdr:cNvPr>
        <xdr:cNvSpPr txBox="1"/>
      </xdr:nvSpPr>
      <xdr:spPr>
        <a:xfrm>
          <a:off x="16357600" y="1717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131536</xdr:rowOff>
    </xdr:from>
    <xdr:to>
      <xdr:col>81</xdr:col>
      <xdr:colOff>101600</xdr:colOff>
      <xdr:row>101</xdr:row>
      <xdr:rowOff>61686</xdr:rowOff>
    </xdr:to>
    <xdr:sp macro="" textlink="">
      <xdr:nvSpPr>
        <xdr:cNvPr id="782" name="楕円 781">
          <a:extLst>
            <a:ext uri="{FF2B5EF4-FFF2-40B4-BE49-F238E27FC236}">
              <a16:creationId xmlns:a16="http://schemas.microsoft.com/office/drawing/2014/main" id="{80D70C0A-BD91-4A37-9A90-A06E6ED457B2}"/>
            </a:ext>
          </a:extLst>
        </xdr:cNvPr>
        <xdr:cNvSpPr/>
      </xdr:nvSpPr>
      <xdr:spPr>
        <a:xfrm>
          <a:off x="15430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10886</xdr:rowOff>
    </xdr:from>
    <xdr:to>
      <xdr:col>85</xdr:col>
      <xdr:colOff>127000</xdr:colOff>
      <xdr:row>101</xdr:row>
      <xdr:rowOff>54973</xdr:rowOff>
    </xdr:to>
    <xdr:cxnSp macro="">
      <xdr:nvCxnSpPr>
        <xdr:cNvPr id="783" name="直線コネクタ 782">
          <a:extLst>
            <a:ext uri="{FF2B5EF4-FFF2-40B4-BE49-F238E27FC236}">
              <a16:creationId xmlns:a16="http://schemas.microsoft.com/office/drawing/2014/main" id="{21C55291-BA6A-4EED-8831-C60AD4FDBD15}"/>
            </a:ext>
          </a:extLst>
        </xdr:cNvPr>
        <xdr:cNvCxnSpPr/>
      </xdr:nvCxnSpPr>
      <xdr:spPr>
        <a:xfrm>
          <a:off x="15481300" y="1732733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80918</xdr:rowOff>
    </xdr:from>
    <xdr:to>
      <xdr:col>76</xdr:col>
      <xdr:colOff>165100</xdr:colOff>
      <xdr:row>101</xdr:row>
      <xdr:rowOff>11068</xdr:rowOff>
    </xdr:to>
    <xdr:sp macro="" textlink="">
      <xdr:nvSpPr>
        <xdr:cNvPr id="784" name="楕円 783">
          <a:extLst>
            <a:ext uri="{FF2B5EF4-FFF2-40B4-BE49-F238E27FC236}">
              <a16:creationId xmlns:a16="http://schemas.microsoft.com/office/drawing/2014/main" id="{8FF00C13-B050-4982-88ED-69C29D137544}"/>
            </a:ext>
          </a:extLst>
        </xdr:cNvPr>
        <xdr:cNvSpPr/>
      </xdr:nvSpPr>
      <xdr:spPr>
        <a:xfrm>
          <a:off x="14541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131718</xdr:rowOff>
    </xdr:from>
    <xdr:to>
      <xdr:col>81</xdr:col>
      <xdr:colOff>50800</xdr:colOff>
      <xdr:row>101</xdr:row>
      <xdr:rowOff>10886</xdr:rowOff>
    </xdr:to>
    <xdr:cxnSp macro="">
      <xdr:nvCxnSpPr>
        <xdr:cNvPr id="785" name="直線コネクタ 784">
          <a:extLst>
            <a:ext uri="{FF2B5EF4-FFF2-40B4-BE49-F238E27FC236}">
              <a16:creationId xmlns:a16="http://schemas.microsoft.com/office/drawing/2014/main" id="{F2F36160-05F8-4102-A38A-A80C83E38AF7}"/>
            </a:ext>
          </a:extLst>
        </xdr:cNvPr>
        <xdr:cNvCxnSpPr/>
      </xdr:nvCxnSpPr>
      <xdr:spPr>
        <a:xfrm>
          <a:off x="14592300" y="17276718"/>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35198</xdr:rowOff>
    </xdr:from>
    <xdr:to>
      <xdr:col>72</xdr:col>
      <xdr:colOff>38100</xdr:colOff>
      <xdr:row>100</xdr:row>
      <xdr:rowOff>136798</xdr:rowOff>
    </xdr:to>
    <xdr:sp macro="" textlink="">
      <xdr:nvSpPr>
        <xdr:cNvPr id="786" name="楕円 785">
          <a:extLst>
            <a:ext uri="{FF2B5EF4-FFF2-40B4-BE49-F238E27FC236}">
              <a16:creationId xmlns:a16="http://schemas.microsoft.com/office/drawing/2014/main" id="{2752639A-81E6-4527-990D-3E42CCB1A075}"/>
            </a:ext>
          </a:extLst>
        </xdr:cNvPr>
        <xdr:cNvSpPr/>
      </xdr:nvSpPr>
      <xdr:spPr>
        <a:xfrm>
          <a:off x="136525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85998</xdr:rowOff>
    </xdr:from>
    <xdr:to>
      <xdr:col>76</xdr:col>
      <xdr:colOff>114300</xdr:colOff>
      <xdr:row>100</xdr:row>
      <xdr:rowOff>131718</xdr:rowOff>
    </xdr:to>
    <xdr:cxnSp macro="">
      <xdr:nvCxnSpPr>
        <xdr:cNvPr id="787" name="直線コネクタ 786">
          <a:extLst>
            <a:ext uri="{FF2B5EF4-FFF2-40B4-BE49-F238E27FC236}">
              <a16:creationId xmlns:a16="http://schemas.microsoft.com/office/drawing/2014/main" id="{92401D1F-7B9A-43D2-BE28-D9A3DBB09F35}"/>
            </a:ext>
          </a:extLst>
        </xdr:cNvPr>
        <xdr:cNvCxnSpPr/>
      </xdr:nvCxnSpPr>
      <xdr:spPr>
        <a:xfrm>
          <a:off x="13703300" y="172309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80918</xdr:rowOff>
    </xdr:from>
    <xdr:to>
      <xdr:col>67</xdr:col>
      <xdr:colOff>101600</xdr:colOff>
      <xdr:row>101</xdr:row>
      <xdr:rowOff>11068</xdr:rowOff>
    </xdr:to>
    <xdr:sp macro="" textlink="">
      <xdr:nvSpPr>
        <xdr:cNvPr id="788" name="楕円 787">
          <a:extLst>
            <a:ext uri="{FF2B5EF4-FFF2-40B4-BE49-F238E27FC236}">
              <a16:creationId xmlns:a16="http://schemas.microsoft.com/office/drawing/2014/main" id="{49921CBA-D94B-4DD0-8649-2DF20595FBEB}"/>
            </a:ext>
          </a:extLst>
        </xdr:cNvPr>
        <xdr:cNvSpPr/>
      </xdr:nvSpPr>
      <xdr:spPr>
        <a:xfrm>
          <a:off x="12763500" y="172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85998</xdr:rowOff>
    </xdr:from>
    <xdr:to>
      <xdr:col>71</xdr:col>
      <xdr:colOff>177800</xdr:colOff>
      <xdr:row>100</xdr:row>
      <xdr:rowOff>131718</xdr:rowOff>
    </xdr:to>
    <xdr:cxnSp macro="">
      <xdr:nvCxnSpPr>
        <xdr:cNvPr id="789" name="直線コネクタ 788">
          <a:extLst>
            <a:ext uri="{FF2B5EF4-FFF2-40B4-BE49-F238E27FC236}">
              <a16:creationId xmlns:a16="http://schemas.microsoft.com/office/drawing/2014/main" id="{488C45DB-0D53-4B08-BDE6-2DB1D6AD6225}"/>
            </a:ext>
          </a:extLst>
        </xdr:cNvPr>
        <xdr:cNvCxnSpPr/>
      </xdr:nvCxnSpPr>
      <xdr:spPr>
        <a:xfrm flipV="1">
          <a:off x="12814300" y="172309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0" name="n_1aveValue【庁舎】&#10;有形固定資産減価償却率">
          <a:extLst>
            <a:ext uri="{FF2B5EF4-FFF2-40B4-BE49-F238E27FC236}">
              <a16:creationId xmlns:a16="http://schemas.microsoft.com/office/drawing/2014/main" id="{CB83776A-8764-4311-9FC5-9B12C023C889}"/>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1" name="n_2aveValue【庁舎】&#10;有形固定資産減価償却率">
          <a:extLst>
            <a:ext uri="{FF2B5EF4-FFF2-40B4-BE49-F238E27FC236}">
              <a16:creationId xmlns:a16="http://schemas.microsoft.com/office/drawing/2014/main" id="{90331E55-4CB7-417F-8A21-3723F327DC7F}"/>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2" name="n_3aveValue【庁舎】&#10;有形固定資産減価償却率">
          <a:extLst>
            <a:ext uri="{FF2B5EF4-FFF2-40B4-BE49-F238E27FC236}">
              <a16:creationId xmlns:a16="http://schemas.microsoft.com/office/drawing/2014/main" id="{FB39FB1A-0A31-4B7E-9E0A-10EDD256A609}"/>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793" name="n_4aveValue【庁舎】&#10;有形固定資産減価償却率">
          <a:extLst>
            <a:ext uri="{FF2B5EF4-FFF2-40B4-BE49-F238E27FC236}">
              <a16:creationId xmlns:a16="http://schemas.microsoft.com/office/drawing/2014/main" id="{52415B89-FB3C-4570-8E14-70EE19170A56}"/>
            </a:ext>
          </a:extLst>
        </xdr:cNvPr>
        <xdr:cNvSpPr txBox="1"/>
      </xdr:nvSpPr>
      <xdr:spPr>
        <a:xfrm>
          <a:off x="12611744" y="1789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78213</xdr:rowOff>
    </xdr:from>
    <xdr:ext cx="405111" cy="259045"/>
    <xdr:sp macro="" textlink="">
      <xdr:nvSpPr>
        <xdr:cNvPr id="794" name="n_1mainValue【庁舎】&#10;有形固定資産減価償却率">
          <a:extLst>
            <a:ext uri="{FF2B5EF4-FFF2-40B4-BE49-F238E27FC236}">
              <a16:creationId xmlns:a16="http://schemas.microsoft.com/office/drawing/2014/main" id="{2E1B6EB9-5E05-476F-AC40-03885B735448}"/>
            </a:ext>
          </a:extLst>
        </xdr:cNvPr>
        <xdr:cNvSpPr txBox="1"/>
      </xdr:nvSpPr>
      <xdr:spPr>
        <a:xfrm>
          <a:off x="15266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27595</xdr:rowOff>
    </xdr:from>
    <xdr:ext cx="405111" cy="259045"/>
    <xdr:sp macro="" textlink="">
      <xdr:nvSpPr>
        <xdr:cNvPr id="795" name="n_2mainValue【庁舎】&#10;有形固定資産減価償却率">
          <a:extLst>
            <a:ext uri="{FF2B5EF4-FFF2-40B4-BE49-F238E27FC236}">
              <a16:creationId xmlns:a16="http://schemas.microsoft.com/office/drawing/2014/main" id="{8E00128F-2C1F-4619-AFDC-ED06B8478929}"/>
            </a:ext>
          </a:extLst>
        </xdr:cNvPr>
        <xdr:cNvSpPr txBox="1"/>
      </xdr:nvSpPr>
      <xdr:spPr>
        <a:xfrm>
          <a:off x="14389744" y="170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153325</xdr:rowOff>
    </xdr:from>
    <xdr:ext cx="340478" cy="259045"/>
    <xdr:sp macro="" textlink="">
      <xdr:nvSpPr>
        <xdr:cNvPr id="796" name="n_3mainValue【庁舎】&#10;有形固定資産減価償却率">
          <a:extLst>
            <a:ext uri="{FF2B5EF4-FFF2-40B4-BE49-F238E27FC236}">
              <a16:creationId xmlns:a16="http://schemas.microsoft.com/office/drawing/2014/main" id="{2F041F66-31F3-4E0C-AB7F-CBA76EDC0CAF}"/>
            </a:ext>
          </a:extLst>
        </xdr:cNvPr>
        <xdr:cNvSpPr txBox="1"/>
      </xdr:nvSpPr>
      <xdr:spPr>
        <a:xfrm>
          <a:off x="13533061" y="169554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27595</xdr:rowOff>
    </xdr:from>
    <xdr:ext cx="405111" cy="259045"/>
    <xdr:sp macro="" textlink="">
      <xdr:nvSpPr>
        <xdr:cNvPr id="797" name="n_4mainValue【庁舎】&#10;有形固定資産減価償却率">
          <a:extLst>
            <a:ext uri="{FF2B5EF4-FFF2-40B4-BE49-F238E27FC236}">
              <a16:creationId xmlns:a16="http://schemas.microsoft.com/office/drawing/2014/main" id="{DCA04BED-453E-4D7E-87B2-E0191FA334C2}"/>
            </a:ext>
          </a:extLst>
        </xdr:cNvPr>
        <xdr:cNvSpPr txBox="1"/>
      </xdr:nvSpPr>
      <xdr:spPr>
        <a:xfrm>
          <a:off x="12611744" y="1700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48C8E8B-B527-4AAE-9D12-4046EBC3ADF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A1949D4F-0C26-4448-9B58-118C596C293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4BF02F91-2A0E-4D4F-B12F-6E062D31FC4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15388061-E49A-4CC5-AEA4-13143E59402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28B9D8F0-A059-428C-8787-9E7B3D1693F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4EA33FC1-9A55-4EDE-9E66-9D229A88274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9BECE559-A18A-4E6C-A75E-005DCE611FF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F41ACE2D-4E3B-4B98-96EA-EB54F705162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6223C12-C4DC-4144-A727-4D88EDE4B0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E4B2DAA-FE75-464F-A322-56E804A40D8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3B8D9DBB-D746-4F8C-89A6-A561668BF12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9E4323C4-729D-41BA-BF55-15AB05B72C1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4507AB5F-53B4-402C-B8B9-8A7B9700E9D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2920E7FF-C46F-4B30-B2F1-FB26E4A49C3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F8358ABC-DA40-4B83-86C0-5AC118E56C4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33093518-0FB8-4058-91B1-760420F975B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0F5A56C8-5C24-46CE-BB01-FC13419CD4D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710A2FD2-90BA-4B2A-8432-ACEC76450BF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E6F3665D-9A37-4961-8535-AD7DF923C59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61E9B487-F2E5-44A3-89D5-94EE096D4B3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81453C2C-491A-4594-9819-A13C0658B8C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A247B899-8CA0-43A1-A693-3355D7EF4B1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F1420E34-BA61-4E5C-BB5F-FA0481EB3499}"/>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CB2401E5-1F07-48ED-A067-C83C56811D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A80830B2-B9F6-4AB9-88E5-3AD83161F16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2735A4AE-98CF-4615-8338-1D14B28E967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075EA974-2145-4D06-91C1-885ED926B118}"/>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9A135BB2-5F58-4D47-818E-FF46456A38A4}"/>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E73A0451-7A0E-4D4E-9F20-BD4416DF58FD}"/>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81A1BA0F-17F8-4B8A-B10F-D2E740F975F1}"/>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7F2D6E93-FED4-4183-A57C-B4187109D6C1}"/>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29" name="【庁舎】&#10;一人当たり面積平均値テキスト">
          <a:extLst>
            <a:ext uri="{FF2B5EF4-FFF2-40B4-BE49-F238E27FC236}">
              <a16:creationId xmlns:a16="http://schemas.microsoft.com/office/drawing/2014/main" id="{A24881AD-CEC9-407B-904B-20021227451C}"/>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FBA7BFCD-9D57-4216-8960-6AA9D4BD93A6}"/>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BC9243DD-997E-4BB5-BFA5-37A11396EF75}"/>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9F732C49-B9D0-46ED-A85D-CFF661AED0BC}"/>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ED263154-E32B-43C6-BB28-B056E281FE41}"/>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834" name="フローチャート: 判断 833">
          <a:extLst>
            <a:ext uri="{FF2B5EF4-FFF2-40B4-BE49-F238E27FC236}">
              <a16:creationId xmlns:a16="http://schemas.microsoft.com/office/drawing/2014/main" id="{5E0E36E1-04EC-47C1-894D-FD85319889AC}"/>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6B7D16E-772E-458C-B87D-D8C0E9E0BB9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43BD82E-4EE0-4CEA-8578-AAD2F9A043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77F8C2D-D449-4511-B294-E99A0F89654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BB8C128-55AB-46F4-BB35-F29F86637AB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97F69CD-21F2-495E-8896-F522AAF91C8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147864</xdr:rowOff>
    </xdr:from>
    <xdr:to>
      <xdr:col>116</xdr:col>
      <xdr:colOff>114300</xdr:colOff>
      <xdr:row>104</xdr:row>
      <xdr:rowOff>78014</xdr:rowOff>
    </xdr:to>
    <xdr:sp macro="" textlink="">
      <xdr:nvSpPr>
        <xdr:cNvPr id="840" name="楕円 839">
          <a:extLst>
            <a:ext uri="{FF2B5EF4-FFF2-40B4-BE49-F238E27FC236}">
              <a16:creationId xmlns:a16="http://schemas.microsoft.com/office/drawing/2014/main" id="{97FBBECB-D710-44C0-918B-305233FB653F}"/>
            </a:ext>
          </a:extLst>
        </xdr:cNvPr>
        <xdr:cNvSpPr/>
      </xdr:nvSpPr>
      <xdr:spPr>
        <a:xfrm>
          <a:off x="221107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170741</xdr:rowOff>
    </xdr:from>
    <xdr:ext cx="469744" cy="259045"/>
    <xdr:sp macro="" textlink="">
      <xdr:nvSpPr>
        <xdr:cNvPr id="841" name="【庁舎】&#10;一人当たり面積該当値テキスト">
          <a:extLst>
            <a:ext uri="{FF2B5EF4-FFF2-40B4-BE49-F238E27FC236}">
              <a16:creationId xmlns:a16="http://schemas.microsoft.com/office/drawing/2014/main" id="{74FB6194-5C47-40E3-A228-EFAD02B233AC}"/>
            </a:ext>
          </a:extLst>
        </xdr:cNvPr>
        <xdr:cNvSpPr txBox="1"/>
      </xdr:nvSpPr>
      <xdr:spPr>
        <a:xfrm>
          <a:off x="22199600" y="1765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160927</xdr:rowOff>
    </xdr:from>
    <xdr:to>
      <xdr:col>112</xdr:col>
      <xdr:colOff>38100</xdr:colOff>
      <xdr:row>104</xdr:row>
      <xdr:rowOff>91077</xdr:rowOff>
    </xdr:to>
    <xdr:sp macro="" textlink="">
      <xdr:nvSpPr>
        <xdr:cNvPr id="842" name="楕円 841">
          <a:extLst>
            <a:ext uri="{FF2B5EF4-FFF2-40B4-BE49-F238E27FC236}">
              <a16:creationId xmlns:a16="http://schemas.microsoft.com/office/drawing/2014/main" id="{236557D5-AB5E-4364-8405-C02FADEBE41D}"/>
            </a:ext>
          </a:extLst>
        </xdr:cNvPr>
        <xdr:cNvSpPr/>
      </xdr:nvSpPr>
      <xdr:spPr>
        <a:xfrm>
          <a:off x="212725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27214</xdr:rowOff>
    </xdr:from>
    <xdr:to>
      <xdr:col>116</xdr:col>
      <xdr:colOff>63500</xdr:colOff>
      <xdr:row>104</xdr:row>
      <xdr:rowOff>40277</xdr:rowOff>
    </xdr:to>
    <xdr:cxnSp macro="">
      <xdr:nvCxnSpPr>
        <xdr:cNvPr id="843" name="直線コネクタ 842">
          <a:extLst>
            <a:ext uri="{FF2B5EF4-FFF2-40B4-BE49-F238E27FC236}">
              <a16:creationId xmlns:a16="http://schemas.microsoft.com/office/drawing/2014/main" id="{269003F2-50D0-46B9-BCFD-8DC64657DD65}"/>
            </a:ext>
          </a:extLst>
        </xdr:cNvPr>
        <xdr:cNvCxnSpPr/>
      </xdr:nvCxnSpPr>
      <xdr:spPr>
        <a:xfrm flipV="1">
          <a:off x="21323300" y="1785801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2539</xdr:rowOff>
    </xdr:from>
    <xdr:to>
      <xdr:col>107</xdr:col>
      <xdr:colOff>101600</xdr:colOff>
      <xdr:row>104</xdr:row>
      <xdr:rowOff>104139</xdr:rowOff>
    </xdr:to>
    <xdr:sp macro="" textlink="">
      <xdr:nvSpPr>
        <xdr:cNvPr id="844" name="楕円 843">
          <a:extLst>
            <a:ext uri="{FF2B5EF4-FFF2-40B4-BE49-F238E27FC236}">
              <a16:creationId xmlns:a16="http://schemas.microsoft.com/office/drawing/2014/main" id="{8DF2CF37-7C97-43A4-A9A7-5E06A7AC767D}"/>
            </a:ext>
          </a:extLst>
        </xdr:cNvPr>
        <xdr:cNvSpPr/>
      </xdr:nvSpPr>
      <xdr:spPr>
        <a:xfrm>
          <a:off x="20383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40277</xdr:rowOff>
    </xdr:from>
    <xdr:to>
      <xdr:col>111</xdr:col>
      <xdr:colOff>177800</xdr:colOff>
      <xdr:row>104</xdr:row>
      <xdr:rowOff>53339</xdr:rowOff>
    </xdr:to>
    <xdr:cxnSp macro="">
      <xdr:nvCxnSpPr>
        <xdr:cNvPr id="845" name="直線コネクタ 844">
          <a:extLst>
            <a:ext uri="{FF2B5EF4-FFF2-40B4-BE49-F238E27FC236}">
              <a16:creationId xmlns:a16="http://schemas.microsoft.com/office/drawing/2014/main" id="{40085308-F9F0-4D41-AD34-B91D52E376DA}"/>
            </a:ext>
          </a:extLst>
        </xdr:cNvPr>
        <xdr:cNvCxnSpPr/>
      </xdr:nvCxnSpPr>
      <xdr:spPr>
        <a:xfrm flipV="1">
          <a:off x="20434300" y="17871077"/>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15602</xdr:rowOff>
    </xdr:from>
    <xdr:to>
      <xdr:col>102</xdr:col>
      <xdr:colOff>165100</xdr:colOff>
      <xdr:row>104</xdr:row>
      <xdr:rowOff>117202</xdr:rowOff>
    </xdr:to>
    <xdr:sp macro="" textlink="">
      <xdr:nvSpPr>
        <xdr:cNvPr id="846" name="楕円 845">
          <a:extLst>
            <a:ext uri="{FF2B5EF4-FFF2-40B4-BE49-F238E27FC236}">
              <a16:creationId xmlns:a16="http://schemas.microsoft.com/office/drawing/2014/main" id="{C2DC1CA4-FEED-4050-A1BC-0D1EFC7C742A}"/>
            </a:ext>
          </a:extLst>
        </xdr:cNvPr>
        <xdr:cNvSpPr/>
      </xdr:nvSpPr>
      <xdr:spPr>
        <a:xfrm>
          <a:off x="19494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53339</xdr:rowOff>
    </xdr:from>
    <xdr:to>
      <xdr:col>107</xdr:col>
      <xdr:colOff>50800</xdr:colOff>
      <xdr:row>104</xdr:row>
      <xdr:rowOff>66402</xdr:rowOff>
    </xdr:to>
    <xdr:cxnSp macro="">
      <xdr:nvCxnSpPr>
        <xdr:cNvPr id="847" name="直線コネクタ 846">
          <a:extLst>
            <a:ext uri="{FF2B5EF4-FFF2-40B4-BE49-F238E27FC236}">
              <a16:creationId xmlns:a16="http://schemas.microsoft.com/office/drawing/2014/main" id="{6DA8FF67-F313-458A-91AD-C7CA23C124A5}"/>
            </a:ext>
          </a:extLst>
        </xdr:cNvPr>
        <xdr:cNvCxnSpPr/>
      </xdr:nvCxnSpPr>
      <xdr:spPr>
        <a:xfrm flipV="1">
          <a:off x="19545300" y="1788413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49893</xdr:rowOff>
    </xdr:from>
    <xdr:to>
      <xdr:col>98</xdr:col>
      <xdr:colOff>38100</xdr:colOff>
      <xdr:row>103</xdr:row>
      <xdr:rowOff>151493</xdr:rowOff>
    </xdr:to>
    <xdr:sp macro="" textlink="">
      <xdr:nvSpPr>
        <xdr:cNvPr id="848" name="楕円 847">
          <a:extLst>
            <a:ext uri="{FF2B5EF4-FFF2-40B4-BE49-F238E27FC236}">
              <a16:creationId xmlns:a16="http://schemas.microsoft.com/office/drawing/2014/main" id="{6D127AA7-1641-4597-95E1-129192BCE6A3}"/>
            </a:ext>
          </a:extLst>
        </xdr:cNvPr>
        <xdr:cNvSpPr/>
      </xdr:nvSpPr>
      <xdr:spPr>
        <a:xfrm>
          <a:off x="18605500" y="1770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100693</xdr:rowOff>
    </xdr:from>
    <xdr:to>
      <xdr:col>102</xdr:col>
      <xdr:colOff>114300</xdr:colOff>
      <xdr:row>104</xdr:row>
      <xdr:rowOff>66402</xdr:rowOff>
    </xdr:to>
    <xdr:cxnSp macro="">
      <xdr:nvCxnSpPr>
        <xdr:cNvPr id="849" name="直線コネクタ 848">
          <a:extLst>
            <a:ext uri="{FF2B5EF4-FFF2-40B4-BE49-F238E27FC236}">
              <a16:creationId xmlns:a16="http://schemas.microsoft.com/office/drawing/2014/main" id="{A6124FD0-11FB-40F9-AE8B-AE43F386B1F9}"/>
            </a:ext>
          </a:extLst>
        </xdr:cNvPr>
        <xdr:cNvCxnSpPr/>
      </xdr:nvCxnSpPr>
      <xdr:spPr>
        <a:xfrm>
          <a:off x="18656300" y="17760043"/>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0" name="n_1aveValue【庁舎】&#10;一人当たり面積">
          <a:extLst>
            <a:ext uri="{FF2B5EF4-FFF2-40B4-BE49-F238E27FC236}">
              <a16:creationId xmlns:a16="http://schemas.microsoft.com/office/drawing/2014/main" id="{F8266EA0-5D05-4BF0-A988-B99339066A7D}"/>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1" name="n_2aveValue【庁舎】&#10;一人当たり面積">
          <a:extLst>
            <a:ext uri="{FF2B5EF4-FFF2-40B4-BE49-F238E27FC236}">
              <a16:creationId xmlns:a16="http://schemas.microsoft.com/office/drawing/2014/main" id="{8930571B-67C4-4F3A-8D87-C4F2599B781F}"/>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2" name="n_3aveValue【庁舎】&#10;一人当たり面積">
          <a:extLst>
            <a:ext uri="{FF2B5EF4-FFF2-40B4-BE49-F238E27FC236}">
              <a16:creationId xmlns:a16="http://schemas.microsoft.com/office/drawing/2014/main" id="{C0AE33F7-C2F4-4691-B1D6-03E046BEFAA7}"/>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853" name="n_4aveValue【庁舎】&#10;一人当たり面積">
          <a:extLst>
            <a:ext uri="{FF2B5EF4-FFF2-40B4-BE49-F238E27FC236}">
              <a16:creationId xmlns:a16="http://schemas.microsoft.com/office/drawing/2014/main" id="{D1917419-9C17-49DC-98AD-EC8659ADB3CA}"/>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107604</xdr:rowOff>
    </xdr:from>
    <xdr:ext cx="469744" cy="259045"/>
    <xdr:sp macro="" textlink="">
      <xdr:nvSpPr>
        <xdr:cNvPr id="854" name="n_1mainValue【庁舎】&#10;一人当たり面積">
          <a:extLst>
            <a:ext uri="{FF2B5EF4-FFF2-40B4-BE49-F238E27FC236}">
              <a16:creationId xmlns:a16="http://schemas.microsoft.com/office/drawing/2014/main" id="{A9E16271-2DB0-4AA3-A6F6-EB5ADE5E907F}"/>
            </a:ext>
          </a:extLst>
        </xdr:cNvPr>
        <xdr:cNvSpPr txBox="1"/>
      </xdr:nvSpPr>
      <xdr:spPr>
        <a:xfrm>
          <a:off x="21075727" y="1759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120666</xdr:rowOff>
    </xdr:from>
    <xdr:ext cx="469744" cy="259045"/>
    <xdr:sp macro="" textlink="">
      <xdr:nvSpPr>
        <xdr:cNvPr id="855" name="n_2mainValue【庁舎】&#10;一人当たり面積">
          <a:extLst>
            <a:ext uri="{FF2B5EF4-FFF2-40B4-BE49-F238E27FC236}">
              <a16:creationId xmlns:a16="http://schemas.microsoft.com/office/drawing/2014/main" id="{5499D96B-CB28-4D48-8409-595FC0CEF4D0}"/>
            </a:ext>
          </a:extLst>
        </xdr:cNvPr>
        <xdr:cNvSpPr txBox="1"/>
      </xdr:nvSpPr>
      <xdr:spPr>
        <a:xfrm>
          <a:off x="20199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133729</xdr:rowOff>
    </xdr:from>
    <xdr:ext cx="469744" cy="259045"/>
    <xdr:sp macro="" textlink="">
      <xdr:nvSpPr>
        <xdr:cNvPr id="856" name="n_3mainValue【庁舎】&#10;一人当たり面積">
          <a:extLst>
            <a:ext uri="{FF2B5EF4-FFF2-40B4-BE49-F238E27FC236}">
              <a16:creationId xmlns:a16="http://schemas.microsoft.com/office/drawing/2014/main" id="{F113C881-2FA4-4595-A937-C194C6E1E623}"/>
            </a:ext>
          </a:extLst>
        </xdr:cNvPr>
        <xdr:cNvSpPr txBox="1"/>
      </xdr:nvSpPr>
      <xdr:spPr>
        <a:xfrm>
          <a:off x="19310427" y="17621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168020</xdr:rowOff>
    </xdr:from>
    <xdr:ext cx="469744" cy="259045"/>
    <xdr:sp macro="" textlink="">
      <xdr:nvSpPr>
        <xdr:cNvPr id="857" name="n_4mainValue【庁舎】&#10;一人当たり面積">
          <a:extLst>
            <a:ext uri="{FF2B5EF4-FFF2-40B4-BE49-F238E27FC236}">
              <a16:creationId xmlns:a16="http://schemas.microsoft.com/office/drawing/2014/main" id="{74871EEE-E993-42A6-9420-C878E6923F6D}"/>
            </a:ext>
          </a:extLst>
        </xdr:cNvPr>
        <xdr:cNvSpPr txBox="1"/>
      </xdr:nvSpPr>
      <xdr:spPr>
        <a:xfrm>
          <a:off x="18421427" y="1748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79F1F4CF-2F45-4E07-8DCC-9B110B29A0D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8612CDFF-3DD6-4DE3-870A-2386EEC644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38877B9E-ABA2-477C-BFF4-11F990A12F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においては、「一般廃棄物処理施設」、「福祉施設」、「市民会館」、「消防施設」が類似団体平均値を上回っているが、宇佐・高田・国東広域事務組合が進める広域ごみ処理施設の建設</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老朽化が著しい施設の更新や複合化に向けた大型事業を進めており、これらの減価償却率については今後減少が見込める状況にある。また、一人当たりの面積においては、「図書館」や「体育館・プール」、「福祉施設」、「消防施設」、「市民会館」、「庁舎」が類似団体平均値を上回っている。これらは市町合併以前より各自治体に設置されていたものが現存するためであることと、「庁舎」については、新庁舎への建替え、旧庁舎の解体に伴い、面積の増減が顕著となっている。　（</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年度中に普通財産から行政財産へ用途変更された「総合運動場」、「市民プール」が編入されたことで、償却率の大きな改善が見られた。「消防施設」については、令和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年度に防災行政無線の整備が完了したことにより、償却率の大きな改善が見られた。）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においても、市保有施設の一人当たりの延床面積を全国平均と比較した場合、保有量が約２倍という結果が出ており、施設の廃止や統合、複合化、縮小等による総量の縮減が課題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11%20&#23431;&#20304;&#24066;/&#12304;&#36001;&#25919;&#29366;&#27841;&#36039;&#26009;&#38598;&#12305;_442119_&#23431;&#20304;&#24066;_2024(2&#22238;&#30446;).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11%20&#23431;&#20304;&#24066;\&#12304;&#36001;&#25919;&#29366;&#27841;&#36039;&#26009;&#38598;&#12305;_442119_&#23431;&#20304;&#24066;_2024(2&#22238;&#30446;).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11%20&#23431;&#20304;&#24066;/&#12304;&#36001;&#25919;&#29366;&#27841;&#36039;&#26009;&#38598;&#12305;_442119_&#23431;&#2030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15.8</v>
          </cell>
          <cell r="BX51">
            <v>12.1</v>
          </cell>
          <cell r="CF51">
            <v>13.3</v>
          </cell>
          <cell r="CN51">
            <v>20.7</v>
          </cell>
          <cell r="CV51">
            <v>34.9</v>
          </cell>
        </row>
        <row r="53">
          <cell r="BP53">
            <v>70.599999999999994</v>
          </cell>
          <cell r="BX53">
            <v>71.599999999999994</v>
          </cell>
          <cell r="CF53">
            <v>73</v>
          </cell>
          <cell r="CN53">
            <v>74.3</v>
          </cell>
          <cell r="CV53">
            <v>75.099999999999994</v>
          </cell>
        </row>
        <row r="55">
          <cell r="AN55" t="str">
            <v>類似団体内平均値</v>
          </cell>
          <cell r="BP55">
            <v>27.8</v>
          </cell>
          <cell r="BX55">
            <v>18</v>
          </cell>
          <cell r="CF55">
            <v>12.7</v>
          </cell>
          <cell r="CN55">
            <v>10</v>
          </cell>
          <cell r="CV55">
            <v>6</v>
          </cell>
        </row>
        <row r="57">
          <cell r="BP57">
            <v>62</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15.8</v>
          </cell>
          <cell r="BX73">
            <v>12.1</v>
          </cell>
          <cell r="CF73">
            <v>13.3</v>
          </cell>
          <cell r="CN73">
            <v>20.7</v>
          </cell>
          <cell r="CV73">
            <v>34.9</v>
          </cell>
        </row>
        <row r="75">
          <cell r="BP75">
            <v>6.4</v>
          </cell>
          <cell r="BX75">
            <v>6.7</v>
          </cell>
          <cell r="CF75">
            <v>6.9</v>
          </cell>
          <cell r="CN75">
            <v>6.9</v>
          </cell>
          <cell r="CV75">
            <v>6.4</v>
          </cell>
        </row>
        <row r="77">
          <cell r="AN77" t="str">
            <v>類似団体内平均値</v>
          </cell>
          <cell r="BP77">
            <v>27.8</v>
          </cell>
          <cell r="BX77">
            <v>18</v>
          </cell>
          <cell r="CF77">
            <v>12.7</v>
          </cell>
          <cell r="CN77">
            <v>10</v>
          </cell>
          <cell r="CV77">
            <v>6</v>
          </cell>
        </row>
        <row r="79">
          <cell r="BP79">
            <v>7.5</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38492542</v>
      </c>
      <c r="BO4" s="358"/>
      <c r="BP4" s="358"/>
      <c r="BQ4" s="358"/>
      <c r="BR4" s="358"/>
      <c r="BS4" s="358"/>
      <c r="BT4" s="358"/>
      <c r="BU4" s="359"/>
      <c r="BV4" s="357">
        <v>36238042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6.9</v>
      </c>
      <c r="CU4" s="364"/>
      <c r="CV4" s="364"/>
      <c r="CW4" s="364"/>
      <c r="CX4" s="364"/>
      <c r="CY4" s="364"/>
      <c r="CZ4" s="364"/>
      <c r="DA4" s="365"/>
      <c r="DB4" s="363">
        <v>7.7</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37244509</v>
      </c>
      <c r="BO5" s="395"/>
      <c r="BP5" s="395"/>
      <c r="BQ5" s="395"/>
      <c r="BR5" s="395"/>
      <c r="BS5" s="395"/>
      <c r="BT5" s="395"/>
      <c r="BU5" s="396"/>
      <c r="BV5" s="394">
        <v>34817659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98.7</v>
      </c>
      <c r="CU5" s="392"/>
      <c r="CV5" s="392"/>
      <c r="CW5" s="392"/>
      <c r="CX5" s="392"/>
      <c r="CY5" s="392"/>
      <c r="CZ5" s="392"/>
      <c r="DA5" s="393"/>
      <c r="DB5" s="391">
        <v>96.8</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1248033</v>
      </c>
      <c r="BO6" s="395"/>
      <c r="BP6" s="395"/>
      <c r="BQ6" s="395"/>
      <c r="BR6" s="395"/>
      <c r="BS6" s="395"/>
      <c r="BT6" s="395"/>
      <c r="BU6" s="396"/>
      <c r="BV6" s="394">
        <v>1420383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v>
      </c>
      <c r="CU6" s="432"/>
      <c r="CV6" s="432"/>
      <c r="CW6" s="432"/>
      <c r="CX6" s="432"/>
      <c r="CY6" s="432"/>
      <c r="CZ6" s="432"/>
      <c r="DA6" s="433"/>
      <c r="DB6" s="431">
        <v>97.4</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77194</v>
      </c>
      <c r="BO7" s="395"/>
      <c r="BP7" s="395"/>
      <c r="BQ7" s="395"/>
      <c r="BR7" s="395"/>
      <c r="BS7" s="395"/>
      <c r="BT7" s="395"/>
      <c r="BU7" s="396"/>
      <c r="BV7" s="394">
        <v>160802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16869298</v>
      </c>
      <c r="CU7" s="395"/>
      <c r="CV7" s="395"/>
      <c r="CW7" s="395"/>
      <c r="CX7" s="395"/>
      <c r="CY7" s="395"/>
      <c r="CZ7" s="395"/>
      <c r="DA7" s="396"/>
      <c r="DB7" s="394">
        <v>16424362</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1170839</v>
      </c>
      <c r="BO8" s="395"/>
      <c r="BP8" s="395"/>
      <c r="BQ8" s="395"/>
      <c r="BR8" s="395"/>
      <c r="BS8" s="395"/>
      <c r="BT8" s="395"/>
      <c r="BU8" s="396"/>
      <c r="BV8" s="394">
        <v>1259581</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0.42</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52771</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-88742</v>
      </c>
      <c r="BO9" s="395"/>
      <c r="BP9" s="395"/>
      <c r="BQ9" s="395"/>
      <c r="BR9" s="395"/>
      <c r="BS9" s="395"/>
      <c r="BT9" s="395"/>
      <c r="BU9" s="396"/>
      <c r="BV9" s="394">
        <v>-382282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12.5</v>
      </c>
      <c r="CU9" s="392"/>
      <c r="CV9" s="392"/>
      <c r="CW9" s="392"/>
      <c r="CX9" s="392"/>
      <c r="CY9" s="392"/>
      <c r="CZ9" s="392"/>
      <c r="DA9" s="393"/>
      <c r="DB9" s="391">
        <v>12.7</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56258</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12809</v>
      </c>
      <c r="BO10" s="395"/>
      <c r="BP10" s="395"/>
      <c r="BQ10" s="395"/>
      <c r="BR10" s="395"/>
      <c r="BS10" s="395"/>
      <c r="BT10" s="395"/>
      <c r="BU10" s="396"/>
      <c r="BV10" s="394">
        <v>12973</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51972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114</v>
      </c>
      <c r="AV12" s="427"/>
      <c r="AW12" s="427"/>
      <c r="AX12" s="427"/>
      <c r="AY12" s="428" t="s">
        <v>128</v>
      </c>
      <c r="AZ12" s="429"/>
      <c r="BA12" s="429"/>
      <c r="BB12" s="429"/>
      <c r="BC12" s="429"/>
      <c r="BD12" s="429"/>
      <c r="BE12" s="429"/>
      <c r="BF12" s="429"/>
      <c r="BG12" s="429"/>
      <c r="BH12" s="429"/>
      <c r="BI12" s="429"/>
      <c r="BJ12" s="429"/>
      <c r="BK12" s="429"/>
      <c r="BL12" s="429"/>
      <c r="BM12" s="430"/>
      <c r="BN12" s="394">
        <v>837050</v>
      </c>
      <c r="BO12" s="395"/>
      <c r="BP12" s="395"/>
      <c r="BQ12" s="395"/>
      <c r="BR12" s="395"/>
      <c r="BS12" s="395"/>
      <c r="BT12" s="395"/>
      <c r="BU12" s="396"/>
      <c r="BV12" s="394">
        <v>782614</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50741</v>
      </c>
      <c r="S13" s="479"/>
      <c r="T13" s="479"/>
      <c r="U13" s="479"/>
      <c r="V13" s="480"/>
      <c r="W13" s="410" t="s">
        <v>131</v>
      </c>
      <c r="X13" s="411"/>
      <c r="Y13" s="411"/>
      <c r="Z13" s="411"/>
      <c r="AA13" s="411"/>
      <c r="AB13" s="401"/>
      <c r="AC13" s="445">
        <v>2231</v>
      </c>
      <c r="AD13" s="446"/>
      <c r="AE13" s="446"/>
      <c r="AF13" s="446"/>
      <c r="AG13" s="488"/>
      <c r="AH13" s="445">
        <v>2891</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-912983</v>
      </c>
      <c r="BO13" s="395"/>
      <c r="BP13" s="395"/>
      <c r="BQ13" s="395"/>
      <c r="BR13" s="395"/>
      <c r="BS13" s="395"/>
      <c r="BT13" s="395"/>
      <c r="BU13" s="396"/>
      <c r="BV13" s="394">
        <v>-1151923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6.4</v>
      </c>
      <c r="CU13" s="392"/>
      <c r="CV13" s="392"/>
      <c r="CW13" s="392"/>
      <c r="CX13" s="392"/>
      <c r="CY13" s="392"/>
      <c r="CZ13" s="392"/>
      <c r="DA13" s="393"/>
      <c r="DB13" s="391">
        <v>6.9</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52745</v>
      </c>
      <c r="S14" s="479"/>
      <c r="T14" s="479"/>
      <c r="U14" s="479"/>
      <c r="V14" s="480"/>
      <c r="W14" s="384"/>
      <c r="X14" s="385"/>
      <c r="Y14" s="385"/>
      <c r="Z14" s="385"/>
      <c r="AA14" s="385"/>
      <c r="AB14" s="374"/>
      <c r="AC14" s="481">
        <v>9.5</v>
      </c>
      <c r="AD14" s="482"/>
      <c r="AE14" s="482"/>
      <c r="AF14" s="482"/>
      <c r="AG14" s="483"/>
      <c r="AH14" s="481">
        <v>11.2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34.9</v>
      </c>
      <c r="CU14" s="493"/>
      <c r="CV14" s="493"/>
      <c r="CW14" s="493"/>
      <c r="CX14" s="493"/>
      <c r="CY14" s="493"/>
      <c r="CZ14" s="493"/>
      <c r="DA14" s="494"/>
      <c r="DB14" s="492">
        <v>20.7</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51641</v>
      </c>
      <c r="S15" s="479"/>
      <c r="T15" s="479"/>
      <c r="U15" s="479"/>
      <c r="V15" s="480"/>
      <c r="W15" s="410" t="s">
        <v>137</v>
      </c>
      <c r="X15" s="411"/>
      <c r="Y15" s="411"/>
      <c r="Z15" s="411"/>
      <c r="AA15" s="411"/>
      <c r="AB15" s="401"/>
      <c r="AC15" s="445">
        <v>7193</v>
      </c>
      <c r="AD15" s="446"/>
      <c r="AE15" s="446"/>
      <c r="AF15" s="446"/>
      <c r="AG15" s="488"/>
      <c r="AH15" s="445">
        <v>7793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6439743</v>
      </c>
      <c r="BO15" s="358"/>
      <c r="BP15" s="358"/>
      <c r="BQ15" s="358"/>
      <c r="BR15" s="358"/>
      <c r="BS15" s="358"/>
      <c r="BT15" s="358"/>
      <c r="BU15" s="359"/>
      <c r="BV15" s="357">
        <v>6330569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30.7</v>
      </c>
      <c r="AD16" s="482"/>
      <c r="AE16" s="482"/>
      <c r="AF16" s="482"/>
      <c r="AG16" s="483"/>
      <c r="AH16" s="481">
        <v>30.2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15192132</v>
      </c>
      <c r="BO16" s="395"/>
      <c r="BP16" s="395"/>
      <c r="BQ16" s="395"/>
      <c r="BR16" s="395"/>
      <c r="BS16" s="395"/>
      <c r="BT16" s="395"/>
      <c r="BU16" s="396"/>
      <c r="BV16" s="394">
        <v>14730500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13980</v>
      </c>
      <c r="AD17" s="446"/>
      <c r="AE17" s="446"/>
      <c r="AF17" s="446"/>
      <c r="AG17" s="488"/>
      <c r="AH17" s="445">
        <v>15082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8063195</v>
      </c>
      <c r="BO17" s="395"/>
      <c r="BP17" s="395"/>
      <c r="BQ17" s="395"/>
      <c r="BR17" s="395"/>
      <c r="BS17" s="395"/>
      <c r="BT17" s="395"/>
      <c r="BU17" s="396"/>
      <c r="BV17" s="394">
        <v>7930304</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439.05</v>
      </c>
      <c r="M18" s="518"/>
      <c r="N18" s="518"/>
      <c r="O18" s="518"/>
      <c r="P18" s="518"/>
      <c r="Q18" s="518"/>
      <c r="R18" s="519"/>
      <c r="S18" s="519"/>
      <c r="T18" s="519"/>
      <c r="U18" s="519"/>
      <c r="V18" s="520"/>
      <c r="W18" s="412"/>
      <c r="X18" s="413"/>
      <c r="Y18" s="413"/>
      <c r="Z18" s="413"/>
      <c r="AA18" s="413"/>
      <c r="AB18" s="404"/>
      <c r="AC18" s="521">
        <v>59.7</v>
      </c>
      <c r="AD18" s="522"/>
      <c r="AE18" s="522"/>
      <c r="AF18" s="522"/>
      <c r="AG18" s="523"/>
      <c r="AH18" s="521">
        <v>58.5</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16999773</v>
      </c>
      <c r="BO18" s="395"/>
      <c r="BP18" s="395"/>
      <c r="BQ18" s="395"/>
      <c r="BR18" s="395"/>
      <c r="BS18" s="395"/>
      <c r="BT18" s="395"/>
      <c r="BU18" s="396"/>
      <c r="BV18" s="394">
        <v>16115626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21850948</v>
      </c>
      <c r="BO19" s="395"/>
      <c r="BP19" s="395"/>
      <c r="BQ19" s="395"/>
      <c r="BR19" s="395"/>
      <c r="BS19" s="395"/>
      <c r="BT19" s="395"/>
      <c r="BU19" s="396"/>
      <c r="BV19" s="394">
        <v>22159229</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21984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30645532</v>
      </c>
      <c r="BO22" s="358"/>
      <c r="BP22" s="358"/>
      <c r="BQ22" s="358"/>
      <c r="BR22" s="358"/>
      <c r="BS22" s="358"/>
      <c r="BT22" s="358"/>
      <c r="BU22" s="359"/>
      <c r="BV22" s="357">
        <v>28253590</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21228292</v>
      </c>
      <c r="BO23" s="395"/>
      <c r="BP23" s="395"/>
      <c r="BQ23" s="395"/>
      <c r="BR23" s="395"/>
      <c r="BS23" s="395"/>
      <c r="BT23" s="395"/>
      <c r="BU23" s="396"/>
      <c r="BV23" s="394">
        <v>18688439</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8100</v>
      </c>
      <c r="R24" s="446"/>
      <c r="S24" s="446"/>
      <c r="T24" s="446"/>
      <c r="U24" s="446"/>
      <c r="V24" s="488"/>
      <c r="W24" s="540"/>
      <c r="X24" s="541"/>
      <c r="Y24" s="542"/>
      <c r="Z24" s="444" t="s">
        <v>162</v>
      </c>
      <c r="AA24" s="424"/>
      <c r="AB24" s="424"/>
      <c r="AC24" s="424"/>
      <c r="AD24" s="424"/>
      <c r="AE24" s="424"/>
      <c r="AF24" s="424"/>
      <c r="AG24" s="425"/>
      <c r="AH24" s="445">
        <v>602</v>
      </c>
      <c r="AI24" s="446"/>
      <c r="AJ24" s="446"/>
      <c r="AK24" s="446"/>
      <c r="AL24" s="488"/>
      <c r="AM24" s="445">
        <v>1942654</v>
      </c>
      <c r="AN24" s="446"/>
      <c r="AO24" s="446"/>
      <c r="AP24" s="446"/>
      <c r="AQ24" s="446"/>
      <c r="AR24" s="488"/>
      <c r="AS24" s="445">
        <v>3227</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23070741</v>
      </c>
      <c r="BO24" s="395"/>
      <c r="BP24" s="395"/>
      <c r="BQ24" s="395"/>
      <c r="BR24" s="395"/>
      <c r="BS24" s="395"/>
      <c r="BT24" s="395"/>
      <c r="BU24" s="396"/>
      <c r="BV24" s="394">
        <v>19841788</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2</v>
      </c>
      <c r="M25" s="446"/>
      <c r="N25" s="446"/>
      <c r="O25" s="446"/>
      <c r="P25" s="488"/>
      <c r="Q25" s="445">
        <v>6500</v>
      </c>
      <c r="R25" s="446"/>
      <c r="S25" s="446"/>
      <c r="T25" s="446"/>
      <c r="U25" s="446"/>
      <c r="V25" s="488"/>
      <c r="W25" s="540"/>
      <c r="X25" s="541"/>
      <c r="Y25" s="542"/>
      <c r="Z25" s="444" t="s">
        <v>165</v>
      </c>
      <c r="AA25" s="424"/>
      <c r="AB25" s="424"/>
      <c r="AC25" s="424"/>
      <c r="AD25" s="424"/>
      <c r="AE25" s="424"/>
      <c r="AF25" s="424"/>
      <c r="AG25" s="425"/>
      <c r="AH25" s="445">
        <v>90</v>
      </c>
      <c r="AI25" s="446"/>
      <c r="AJ25" s="446"/>
      <c r="AK25" s="446"/>
      <c r="AL25" s="488"/>
      <c r="AM25" s="445">
        <v>280710</v>
      </c>
      <c r="AN25" s="446"/>
      <c r="AO25" s="446"/>
      <c r="AP25" s="446"/>
      <c r="AQ25" s="446"/>
      <c r="AR25" s="488"/>
      <c r="AS25" s="445">
        <v>3119</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5649884</v>
      </c>
      <c r="BO25" s="358"/>
      <c r="BP25" s="358"/>
      <c r="BQ25" s="358"/>
      <c r="BR25" s="358"/>
      <c r="BS25" s="358"/>
      <c r="BT25" s="358"/>
      <c r="BU25" s="359"/>
      <c r="BV25" s="357">
        <v>6029215</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5600</v>
      </c>
      <c r="R26" s="446"/>
      <c r="S26" s="446"/>
      <c r="T26" s="446"/>
      <c r="U26" s="446"/>
      <c r="V26" s="488"/>
      <c r="W26" s="540"/>
      <c r="X26" s="541"/>
      <c r="Y26" s="542"/>
      <c r="Z26" s="444" t="s">
        <v>168</v>
      </c>
      <c r="AA26" s="546"/>
      <c r="AB26" s="546"/>
      <c r="AC26" s="546"/>
      <c r="AD26" s="546"/>
      <c r="AE26" s="546"/>
      <c r="AF26" s="546"/>
      <c r="AG26" s="547"/>
      <c r="AH26" s="445">
        <v>32</v>
      </c>
      <c r="AI26" s="446"/>
      <c r="AJ26" s="446"/>
      <c r="AK26" s="446"/>
      <c r="AL26" s="488"/>
      <c r="AM26" s="445">
        <v>110336</v>
      </c>
      <c r="AN26" s="446"/>
      <c r="AO26" s="446"/>
      <c r="AP26" s="446"/>
      <c r="AQ26" s="446"/>
      <c r="AR26" s="488"/>
      <c r="AS26" s="445">
        <v>3448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4150</v>
      </c>
      <c r="R27" s="446"/>
      <c r="S27" s="446"/>
      <c r="T27" s="446"/>
      <c r="U27" s="446"/>
      <c r="V27" s="488"/>
      <c r="W27" s="540"/>
      <c r="X27" s="541"/>
      <c r="Y27" s="542"/>
      <c r="Z27" s="444" t="s">
        <v>171</v>
      </c>
      <c r="AA27" s="424"/>
      <c r="AB27" s="424"/>
      <c r="AC27" s="424"/>
      <c r="AD27" s="424"/>
      <c r="AE27" s="424"/>
      <c r="AF27" s="424"/>
      <c r="AG27" s="425"/>
      <c r="AH27" s="445">
        <v>5</v>
      </c>
      <c r="AI27" s="446"/>
      <c r="AJ27" s="446"/>
      <c r="AK27" s="446"/>
      <c r="AL27" s="488"/>
      <c r="AM27" s="445">
        <v>19190</v>
      </c>
      <c r="AN27" s="446"/>
      <c r="AO27" s="446"/>
      <c r="AP27" s="446"/>
      <c r="AQ27" s="446"/>
      <c r="AR27" s="488"/>
      <c r="AS27" s="445">
        <v>3838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366967</v>
      </c>
      <c r="BO27" s="514"/>
      <c r="BP27" s="514"/>
      <c r="BQ27" s="514"/>
      <c r="BR27" s="514"/>
      <c r="BS27" s="514"/>
      <c r="BT27" s="514"/>
      <c r="BU27" s="515"/>
      <c r="BV27" s="513">
        <v>366933</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3750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2703551</v>
      </c>
      <c r="BO28" s="358"/>
      <c r="BP28" s="358"/>
      <c r="BQ28" s="358"/>
      <c r="BR28" s="358"/>
      <c r="BS28" s="358"/>
      <c r="BT28" s="358"/>
      <c r="BU28" s="359"/>
      <c r="BV28" s="357">
        <v>3107793</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21</v>
      </c>
      <c r="M29" s="446"/>
      <c r="N29" s="446"/>
      <c r="O29" s="446"/>
      <c r="P29" s="488"/>
      <c r="Q29" s="445">
        <v>3550</v>
      </c>
      <c r="R29" s="446"/>
      <c r="S29" s="446"/>
      <c r="T29" s="446"/>
      <c r="U29" s="446"/>
      <c r="V29" s="488"/>
      <c r="W29" s="543"/>
      <c r="X29" s="544"/>
      <c r="Y29" s="545"/>
      <c r="Z29" s="444" t="s">
        <v>177</v>
      </c>
      <c r="AA29" s="424"/>
      <c r="AB29" s="424"/>
      <c r="AC29" s="424"/>
      <c r="AD29" s="424"/>
      <c r="AE29" s="424"/>
      <c r="AF29" s="424"/>
      <c r="AG29" s="425"/>
      <c r="AH29" s="445">
        <v>607</v>
      </c>
      <c r="AI29" s="446"/>
      <c r="AJ29" s="446"/>
      <c r="AK29" s="446"/>
      <c r="AL29" s="488"/>
      <c r="AM29" s="445">
        <v>1961844</v>
      </c>
      <c r="AN29" s="446"/>
      <c r="AO29" s="446"/>
      <c r="AP29" s="446"/>
      <c r="AQ29" s="446"/>
      <c r="AR29" s="488"/>
      <c r="AS29" s="445">
        <v>3232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1560799</v>
      </c>
      <c r="BO29" s="395"/>
      <c r="BP29" s="395"/>
      <c r="BQ29" s="395"/>
      <c r="BR29" s="395"/>
      <c r="BS29" s="395"/>
      <c r="BT29" s="395"/>
      <c r="BU29" s="396"/>
      <c r="BV29" s="394">
        <v>1642420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99.9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5761205</v>
      </c>
      <c r="BO30" s="514"/>
      <c r="BP30" s="514"/>
      <c r="BQ30" s="514"/>
      <c r="BR30" s="514"/>
      <c r="BS30" s="514"/>
      <c r="BT30" s="514"/>
      <c r="BU30" s="515"/>
      <c r="BV30" s="513">
        <v>6303156</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大分県消防補償等組合</v>
      </c>
      <c r="BZ34" s="585"/>
      <c r="CA34" s="585"/>
      <c r="CB34" s="585"/>
      <c r="CC34" s="585"/>
      <c r="CD34" s="585"/>
      <c r="CE34" s="585"/>
      <c r="CF34" s="585"/>
      <c r="CG34" s="585"/>
      <c r="CH34" s="585"/>
      <c r="CI34" s="585"/>
      <c r="CJ34" s="585"/>
      <c r="CK34" s="585"/>
      <c r="CL34" s="585"/>
      <c r="CM34" s="585"/>
      <c r="CN34" s="163"/>
      <c r="CO34" s="584">
        <f>IF(CQ34="","",MAX(C34:D43,U34:V43,AM34:AN43,BE34:BF43,BW34:BX43)+1)</f>
        <v>13</v>
      </c>
      <c r="CP34" s="584"/>
      <c r="CQ34" s="585" t="str">
        <f>IF('各会計、関係団体の財政状況及び健全化判断比率'!BS7="","",'各会計、関係団体の財政状況及び健全化判断比率'!BS7)</f>
        <v>宇佐市土地開発公社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大分県交通災害共済組合（交通災害共済事業会計）</v>
      </c>
      <c r="BZ35" s="585"/>
      <c r="CA35" s="585"/>
      <c r="CB35" s="585"/>
      <c r="CC35" s="585"/>
      <c r="CD35" s="585"/>
      <c r="CE35" s="585"/>
      <c r="CF35" s="585"/>
      <c r="CG35" s="585"/>
      <c r="CH35" s="585"/>
      <c r="CI35" s="585"/>
      <c r="CJ35" s="585"/>
      <c r="CK35" s="585"/>
      <c r="CL35" s="585"/>
      <c r="CM35" s="585"/>
      <c r="CN35" s="163"/>
      <c r="CO35" s="584">
        <f t="shared" ref="CO35:CO43" si="3">IF(CQ35="","",CO34+1)</f>
        <v>14</v>
      </c>
      <c r="CP35" s="584"/>
      <c r="CQ35" s="585" t="str">
        <f>IF('各会計、関係団体の財政状況及び健全化判断比率'!BS8="","",'各会計、関係団体の財政状況及び健全化判断比率'!BS8)</f>
        <v>あじむ農業公社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大分県市町村会館管理組合</v>
      </c>
      <c r="BZ36" s="585"/>
      <c r="CA36" s="585"/>
      <c r="CB36" s="585"/>
      <c r="CC36" s="585"/>
      <c r="CD36" s="585"/>
      <c r="CE36" s="585"/>
      <c r="CF36" s="585"/>
      <c r="CG36" s="585"/>
      <c r="CH36" s="585"/>
      <c r="CI36" s="585"/>
      <c r="CJ36" s="585"/>
      <c r="CK36" s="585"/>
      <c r="CL36" s="585"/>
      <c r="CM36" s="585"/>
      <c r="CN36" s="163"/>
      <c r="CO36" s="584">
        <f t="shared" si="3"/>
        <v>15</v>
      </c>
      <c r="CP36" s="584"/>
      <c r="CQ36" s="585" t="str">
        <f>IF('各会計、関係団体の財政状況及び健全化判断比率'!BS9="","",'各会計、関係団体の財政状況及び健全化判断比率'!BS9)</f>
        <v>朝霧の庄</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大分県後期高齢者医療広域連合（普通会計）</v>
      </c>
      <c r="BZ37" s="585"/>
      <c r="CA37" s="585"/>
      <c r="CB37" s="585"/>
      <c r="CC37" s="585"/>
      <c r="CD37" s="585"/>
      <c r="CE37" s="585"/>
      <c r="CF37" s="585"/>
      <c r="CG37" s="585"/>
      <c r="CH37" s="585"/>
      <c r="CI37" s="585"/>
      <c r="CJ37" s="585"/>
      <c r="CK37" s="585"/>
      <c r="CL37" s="585"/>
      <c r="CM37" s="585"/>
      <c r="CN37" s="163"/>
      <c r="CO37" s="584">
        <f t="shared" si="3"/>
        <v>16</v>
      </c>
      <c r="CP37" s="584"/>
      <c r="CQ37" s="585" t="str">
        <f>IF('各会計、関係団体の財政状況及び健全化判断比率'!BS10="","",'各会計、関係団体の財政状況及び健全化判断比率'!BS10)</f>
        <v>グリーンパークホテルうさ</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大分県後期高齢者医療広域連合（後期高齢者医療事業会計）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宇佐・高田・国東広域事務組合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e0ILM5dClgKv0LiqsfwwnqTgv8HJiZkM12XXWHf0swys1N06btJN+lBbbcYpNdoaC15GM8rbcULBsv6ZAoYaGg==" saltValue="GlCR+nkGu9FsDeGgXfNqT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6257137</v>
      </c>
      <c r="S5" s="600"/>
      <c r="T5" s="600"/>
      <c r="U5" s="600"/>
      <c r="V5" s="600"/>
      <c r="W5" s="600"/>
      <c r="X5" s="600"/>
      <c r="Y5" s="601"/>
      <c r="Z5" s="602">
        <v>16.3</v>
      </c>
      <c r="AA5" s="602"/>
      <c r="AB5" s="602"/>
      <c r="AC5" s="602"/>
      <c r="AD5" s="603">
        <v>6115067</v>
      </c>
      <c r="AE5" s="603"/>
      <c r="AF5" s="603"/>
      <c r="AG5" s="603"/>
      <c r="AH5" s="603"/>
      <c r="AI5" s="603"/>
      <c r="AJ5" s="603"/>
      <c r="AK5" s="603"/>
      <c r="AL5" s="604">
        <v>35.6</v>
      </c>
      <c r="AM5" s="605"/>
      <c r="AN5" s="605"/>
      <c r="AO5" s="606"/>
      <c r="AP5" s="596" t="s">
        <v>216</v>
      </c>
      <c r="AQ5" s="597"/>
      <c r="AR5" s="597"/>
      <c r="AS5" s="597"/>
      <c r="AT5" s="597"/>
      <c r="AU5" s="597"/>
      <c r="AV5" s="597"/>
      <c r="AW5" s="597"/>
      <c r="AX5" s="597"/>
      <c r="AY5" s="597"/>
      <c r="AZ5" s="597"/>
      <c r="BA5" s="597"/>
      <c r="BB5" s="597"/>
      <c r="BC5" s="597"/>
      <c r="BD5" s="597"/>
      <c r="BE5" s="597"/>
      <c r="BF5" s="598"/>
      <c r="BG5" s="610">
        <v>6115067</v>
      </c>
      <c r="BH5" s="611"/>
      <c r="BI5" s="611"/>
      <c r="BJ5" s="611"/>
      <c r="BK5" s="611"/>
      <c r="BL5" s="611"/>
      <c r="BM5" s="611"/>
      <c r="BN5" s="612"/>
      <c r="BO5" s="613">
        <v>97.7</v>
      </c>
      <c r="BP5" s="613"/>
      <c r="BQ5" s="613"/>
      <c r="BR5" s="613"/>
      <c r="BS5" s="614">
        <v>124953</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350332</v>
      </c>
      <c r="S6" s="611"/>
      <c r="T6" s="611"/>
      <c r="U6" s="611"/>
      <c r="V6" s="611"/>
      <c r="W6" s="611"/>
      <c r="X6" s="611"/>
      <c r="Y6" s="612"/>
      <c r="Z6" s="613">
        <v>0.9</v>
      </c>
      <c r="AA6" s="613"/>
      <c r="AB6" s="613"/>
      <c r="AC6" s="613"/>
      <c r="AD6" s="614">
        <v>350332</v>
      </c>
      <c r="AE6" s="614"/>
      <c r="AF6" s="614"/>
      <c r="AG6" s="614"/>
      <c r="AH6" s="614"/>
      <c r="AI6" s="614"/>
      <c r="AJ6" s="614"/>
      <c r="AK6" s="614"/>
      <c r="AL6" s="615">
        <v>2</v>
      </c>
      <c r="AM6" s="616"/>
      <c r="AN6" s="616"/>
      <c r="AO6" s="617"/>
      <c r="AP6" s="607" t="s">
        <v>221</v>
      </c>
      <c r="AQ6" s="608"/>
      <c r="AR6" s="608"/>
      <c r="AS6" s="608"/>
      <c r="AT6" s="608"/>
      <c r="AU6" s="608"/>
      <c r="AV6" s="608"/>
      <c r="AW6" s="608"/>
      <c r="AX6" s="608"/>
      <c r="AY6" s="608"/>
      <c r="AZ6" s="608"/>
      <c r="BA6" s="608"/>
      <c r="BB6" s="608"/>
      <c r="BC6" s="608"/>
      <c r="BD6" s="608"/>
      <c r="BE6" s="608"/>
      <c r="BF6" s="609"/>
      <c r="BG6" s="610">
        <v>6115067</v>
      </c>
      <c r="BH6" s="611"/>
      <c r="BI6" s="611"/>
      <c r="BJ6" s="611"/>
      <c r="BK6" s="611"/>
      <c r="BL6" s="611"/>
      <c r="BM6" s="611"/>
      <c r="BN6" s="612"/>
      <c r="BO6" s="613">
        <v>97.7</v>
      </c>
      <c r="BP6" s="613"/>
      <c r="BQ6" s="613"/>
      <c r="BR6" s="613"/>
      <c r="BS6" s="614">
        <v>124953</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203789</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203789</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2505</v>
      </c>
      <c r="S7" s="611"/>
      <c r="T7" s="611"/>
      <c r="U7" s="611"/>
      <c r="V7" s="611"/>
      <c r="W7" s="611"/>
      <c r="X7" s="611"/>
      <c r="Y7" s="612"/>
      <c r="Z7" s="613">
        <v>0</v>
      </c>
      <c r="AA7" s="613"/>
      <c r="AB7" s="613"/>
      <c r="AC7" s="613"/>
      <c r="AD7" s="614">
        <v>2505</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2636376</v>
      </c>
      <c r="BH7" s="611"/>
      <c r="BI7" s="611"/>
      <c r="BJ7" s="611"/>
      <c r="BK7" s="611"/>
      <c r="BL7" s="611"/>
      <c r="BM7" s="611"/>
      <c r="BN7" s="612"/>
      <c r="BO7" s="613">
        <v>42.1</v>
      </c>
      <c r="BP7" s="613"/>
      <c r="BQ7" s="613"/>
      <c r="BR7" s="613"/>
      <c r="BS7" s="614">
        <v>124953</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3982796</v>
      </c>
      <c r="CS7" s="611"/>
      <c r="CT7" s="611"/>
      <c r="CU7" s="611"/>
      <c r="CV7" s="611"/>
      <c r="CW7" s="611"/>
      <c r="CX7" s="611"/>
      <c r="CY7" s="612"/>
      <c r="CZ7" s="613">
        <v>10.7</v>
      </c>
      <c r="DA7" s="613"/>
      <c r="DB7" s="613"/>
      <c r="DC7" s="613"/>
      <c r="DD7" s="619">
        <v>66794</v>
      </c>
      <c r="DE7" s="611"/>
      <c r="DF7" s="611"/>
      <c r="DG7" s="611"/>
      <c r="DH7" s="611"/>
      <c r="DI7" s="611"/>
      <c r="DJ7" s="611"/>
      <c r="DK7" s="611"/>
      <c r="DL7" s="611"/>
      <c r="DM7" s="611"/>
      <c r="DN7" s="611"/>
      <c r="DO7" s="611"/>
      <c r="DP7" s="612"/>
      <c r="DQ7" s="619">
        <v>3061943</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37790</v>
      </c>
      <c r="S8" s="611"/>
      <c r="T8" s="611"/>
      <c r="U8" s="611"/>
      <c r="V8" s="611"/>
      <c r="W8" s="611"/>
      <c r="X8" s="611"/>
      <c r="Y8" s="612"/>
      <c r="Z8" s="613">
        <v>0.1</v>
      </c>
      <c r="AA8" s="613"/>
      <c r="AB8" s="613"/>
      <c r="AC8" s="613"/>
      <c r="AD8" s="614">
        <v>37790</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77219</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13344363</v>
      </c>
      <c r="CS8" s="611"/>
      <c r="CT8" s="611"/>
      <c r="CU8" s="611"/>
      <c r="CV8" s="611"/>
      <c r="CW8" s="611"/>
      <c r="CX8" s="611"/>
      <c r="CY8" s="612"/>
      <c r="CZ8" s="613">
        <v>35.799999999999997</v>
      </c>
      <c r="DA8" s="613"/>
      <c r="DB8" s="613"/>
      <c r="DC8" s="613"/>
      <c r="DD8" s="619">
        <v>197140</v>
      </c>
      <c r="DE8" s="611"/>
      <c r="DF8" s="611"/>
      <c r="DG8" s="611"/>
      <c r="DH8" s="611"/>
      <c r="DI8" s="611"/>
      <c r="DJ8" s="611"/>
      <c r="DK8" s="611"/>
      <c r="DL8" s="611"/>
      <c r="DM8" s="611"/>
      <c r="DN8" s="611"/>
      <c r="DO8" s="611"/>
      <c r="DP8" s="612"/>
      <c r="DQ8" s="619">
        <v>6692421</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44430</v>
      </c>
      <c r="S9" s="611"/>
      <c r="T9" s="611"/>
      <c r="U9" s="611"/>
      <c r="V9" s="611"/>
      <c r="W9" s="611"/>
      <c r="X9" s="611"/>
      <c r="Y9" s="612"/>
      <c r="Z9" s="613">
        <v>0.1</v>
      </c>
      <c r="AA9" s="613"/>
      <c r="AB9" s="613"/>
      <c r="AC9" s="613"/>
      <c r="AD9" s="614">
        <v>44430</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1991732</v>
      </c>
      <c r="BH9" s="611"/>
      <c r="BI9" s="611"/>
      <c r="BJ9" s="611"/>
      <c r="BK9" s="611"/>
      <c r="BL9" s="611"/>
      <c r="BM9" s="611"/>
      <c r="BN9" s="612"/>
      <c r="BO9" s="613">
        <v>31.8</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5167321</v>
      </c>
      <c r="CS9" s="611"/>
      <c r="CT9" s="611"/>
      <c r="CU9" s="611"/>
      <c r="CV9" s="611"/>
      <c r="CW9" s="611"/>
      <c r="CX9" s="611"/>
      <c r="CY9" s="612"/>
      <c r="CZ9" s="613">
        <v>13.9</v>
      </c>
      <c r="DA9" s="613"/>
      <c r="DB9" s="613"/>
      <c r="DC9" s="613"/>
      <c r="DD9" s="619">
        <v>167938</v>
      </c>
      <c r="DE9" s="611"/>
      <c r="DF9" s="611"/>
      <c r="DG9" s="611"/>
      <c r="DH9" s="611"/>
      <c r="DI9" s="611"/>
      <c r="DJ9" s="611"/>
      <c r="DK9" s="611"/>
      <c r="DL9" s="611"/>
      <c r="DM9" s="611"/>
      <c r="DN9" s="611"/>
      <c r="DO9" s="611"/>
      <c r="DP9" s="612"/>
      <c r="DQ9" s="619">
        <v>1749893</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130259</v>
      </c>
      <c r="BH10" s="611"/>
      <c r="BI10" s="611"/>
      <c r="BJ10" s="611"/>
      <c r="BK10" s="611"/>
      <c r="BL10" s="611"/>
      <c r="BM10" s="611"/>
      <c r="BN10" s="612"/>
      <c r="BO10" s="613">
        <v>2.1</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71316</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59376</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1410122</v>
      </c>
      <c r="S11" s="611"/>
      <c r="T11" s="611"/>
      <c r="U11" s="611"/>
      <c r="V11" s="611"/>
      <c r="W11" s="611"/>
      <c r="X11" s="611"/>
      <c r="Y11" s="612"/>
      <c r="Z11" s="615">
        <v>3.7</v>
      </c>
      <c r="AA11" s="616"/>
      <c r="AB11" s="616"/>
      <c r="AC11" s="622"/>
      <c r="AD11" s="619">
        <v>1410122</v>
      </c>
      <c r="AE11" s="611"/>
      <c r="AF11" s="611"/>
      <c r="AG11" s="611"/>
      <c r="AH11" s="611"/>
      <c r="AI11" s="611"/>
      <c r="AJ11" s="611"/>
      <c r="AK11" s="612"/>
      <c r="AL11" s="615">
        <v>8.1999999999999993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437166</v>
      </c>
      <c r="BH11" s="611"/>
      <c r="BI11" s="611"/>
      <c r="BJ11" s="611"/>
      <c r="BK11" s="611"/>
      <c r="BL11" s="611"/>
      <c r="BM11" s="611"/>
      <c r="BN11" s="612"/>
      <c r="BO11" s="613">
        <v>7</v>
      </c>
      <c r="BP11" s="613"/>
      <c r="BQ11" s="613"/>
      <c r="BR11" s="613"/>
      <c r="BS11" s="614">
        <v>124953</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2318505</v>
      </c>
      <c r="CS11" s="611"/>
      <c r="CT11" s="611"/>
      <c r="CU11" s="611"/>
      <c r="CV11" s="611"/>
      <c r="CW11" s="611"/>
      <c r="CX11" s="611"/>
      <c r="CY11" s="612"/>
      <c r="CZ11" s="613">
        <v>6.2</v>
      </c>
      <c r="DA11" s="613"/>
      <c r="DB11" s="613"/>
      <c r="DC11" s="613"/>
      <c r="DD11" s="619">
        <v>709228</v>
      </c>
      <c r="DE11" s="611"/>
      <c r="DF11" s="611"/>
      <c r="DG11" s="611"/>
      <c r="DH11" s="611"/>
      <c r="DI11" s="611"/>
      <c r="DJ11" s="611"/>
      <c r="DK11" s="611"/>
      <c r="DL11" s="611"/>
      <c r="DM11" s="611"/>
      <c r="DN11" s="611"/>
      <c r="DO11" s="611"/>
      <c r="DP11" s="612"/>
      <c r="DQ11" s="619">
        <v>1126429</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v>192</v>
      </c>
      <c r="S12" s="611"/>
      <c r="T12" s="611"/>
      <c r="U12" s="611"/>
      <c r="V12" s="611"/>
      <c r="W12" s="611"/>
      <c r="X12" s="611"/>
      <c r="Y12" s="612"/>
      <c r="Z12" s="613">
        <v>0</v>
      </c>
      <c r="AA12" s="613"/>
      <c r="AB12" s="613"/>
      <c r="AC12" s="613"/>
      <c r="AD12" s="614">
        <v>192</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2820842</v>
      </c>
      <c r="BH12" s="611"/>
      <c r="BI12" s="611"/>
      <c r="BJ12" s="611"/>
      <c r="BK12" s="611"/>
      <c r="BL12" s="611"/>
      <c r="BM12" s="611"/>
      <c r="BN12" s="612"/>
      <c r="BO12" s="613">
        <v>45.1</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671204</v>
      </c>
      <c r="CS12" s="611"/>
      <c r="CT12" s="611"/>
      <c r="CU12" s="611"/>
      <c r="CV12" s="611"/>
      <c r="CW12" s="611"/>
      <c r="CX12" s="611"/>
      <c r="CY12" s="612"/>
      <c r="CZ12" s="613">
        <v>1.8</v>
      </c>
      <c r="DA12" s="613"/>
      <c r="DB12" s="613"/>
      <c r="DC12" s="613"/>
      <c r="DD12" s="619">
        <v>53508</v>
      </c>
      <c r="DE12" s="611"/>
      <c r="DF12" s="611"/>
      <c r="DG12" s="611"/>
      <c r="DH12" s="611"/>
      <c r="DI12" s="611"/>
      <c r="DJ12" s="611"/>
      <c r="DK12" s="611"/>
      <c r="DL12" s="611"/>
      <c r="DM12" s="611"/>
      <c r="DN12" s="611"/>
      <c r="DO12" s="611"/>
      <c r="DP12" s="612"/>
      <c r="DQ12" s="619">
        <v>417207</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2814060</v>
      </c>
      <c r="BH13" s="611"/>
      <c r="BI13" s="611"/>
      <c r="BJ13" s="611"/>
      <c r="BK13" s="611"/>
      <c r="BL13" s="611"/>
      <c r="BM13" s="611"/>
      <c r="BN13" s="612"/>
      <c r="BO13" s="613">
        <v>45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2751734</v>
      </c>
      <c r="CS13" s="611"/>
      <c r="CT13" s="611"/>
      <c r="CU13" s="611"/>
      <c r="CV13" s="611"/>
      <c r="CW13" s="611"/>
      <c r="CX13" s="611"/>
      <c r="CY13" s="612"/>
      <c r="CZ13" s="613">
        <v>7.4</v>
      </c>
      <c r="DA13" s="613"/>
      <c r="DB13" s="613"/>
      <c r="DC13" s="613"/>
      <c r="DD13" s="619">
        <v>1555166</v>
      </c>
      <c r="DE13" s="611"/>
      <c r="DF13" s="611"/>
      <c r="DG13" s="611"/>
      <c r="DH13" s="611"/>
      <c r="DI13" s="611"/>
      <c r="DJ13" s="611"/>
      <c r="DK13" s="611"/>
      <c r="DL13" s="611"/>
      <c r="DM13" s="611"/>
      <c r="DN13" s="611"/>
      <c r="DO13" s="611"/>
      <c r="DP13" s="612"/>
      <c r="DQ13" s="619">
        <v>1170345</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254212</v>
      </c>
      <c r="BH14" s="611"/>
      <c r="BI14" s="611"/>
      <c r="BJ14" s="611"/>
      <c r="BK14" s="611"/>
      <c r="BL14" s="611"/>
      <c r="BM14" s="611"/>
      <c r="BN14" s="612"/>
      <c r="BO14" s="613">
        <v>4.0999999999999996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1263361</v>
      </c>
      <c r="CS14" s="611"/>
      <c r="CT14" s="611"/>
      <c r="CU14" s="611"/>
      <c r="CV14" s="611"/>
      <c r="CW14" s="611"/>
      <c r="CX14" s="611"/>
      <c r="CY14" s="612"/>
      <c r="CZ14" s="613">
        <v>3.4</v>
      </c>
      <c r="DA14" s="613"/>
      <c r="DB14" s="613"/>
      <c r="DC14" s="613"/>
      <c r="DD14" s="619">
        <v>358498</v>
      </c>
      <c r="DE14" s="611"/>
      <c r="DF14" s="611"/>
      <c r="DG14" s="611"/>
      <c r="DH14" s="611"/>
      <c r="DI14" s="611"/>
      <c r="DJ14" s="611"/>
      <c r="DK14" s="611"/>
      <c r="DL14" s="611"/>
      <c r="DM14" s="611"/>
      <c r="DN14" s="611"/>
      <c r="DO14" s="611"/>
      <c r="DP14" s="612"/>
      <c r="DQ14" s="619">
        <v>916319</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30852</v>
      </c>
      <c r="S15" s="611"/>
      <c r="T15" s="611"/>
      <c r="U15" s="611"/>
      <c r="V15" s="611"/>
      <c r="W15" s="611"/>
      <c r="X15" s="611"/>
      <c r="Y15" s="612"/>
      <c r="Z15" s="613">
        <v>0.1</v>
      </c>
      <c r="AA15" s="613"/>
      <c r="AB15" s="613"/>
      <c r="AC15" s="613"/>
      <c r="AD15" s="614">
        <v>30852</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403637</v>
      </c>
      <c r="BH15" s="611"/>
      <c r="BI15" s="611"/>
      <c r="BJ15" s="611"/>
      <c r="BK15" s="611"/>
      <c r="BL15" s="611"/>
      <c r="BM15" s="611"/>
      <c r="BN15" s="612"/>
      <c r="BO15" s="613">
        <v>6.5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4282068</v>
      </c>
      <c r="CS15" s="611"/>
      <c r="CT15" s="611"/>
      <c r="CU15" s="611"/>
      <c r="CV15" s="611"/>
      <c r="CW15" s="611"/>
      <c r="CX15" s="611"/>
      <c r="CY15" s="612"/>
      <c r="CZ15" s="613">
        <v>11.5</v>
      </c>
      <c r="DA15" s="613"/>
      <c r="DB15" s="613"/>
      <c r="DC15" s="613"/>
      <c r="DD15" s="619">
        <v>1827137</v>
      </c>
      <c r="DE15" s="611"/>
      <c r="DF15" s="611"/>
      <c r="DG15" s="611"/>
      <c r="DH15" s="611"/>
      <c r="DI15" s="611"/>
      <c r="DJ15" s="611"/>
      <c r="DK15" s="611"/>
      <c r="DL15" s="611"/>
      <c r="DM15" s="611"/>
      <c r="DN15" s="611"/>
      <c r="DO15" s="611"/>
      <c r="DP15" s="612"/>
      <c r="DQ15" s="619">
        <v>2324010</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106222</v>
      </c>
      <c r="S16" s="611"/>
      <c r="T16" s="611"/>
      <c r="U16" s="611"/>
      <c r="V16" s="611"/>
      <c r="W16" s="611"/>
      <c r="X16" s="611"/>
      <c r="Y16" s="612"/>
      <c r="Z16" s="613">
        <v>0.3</v>
      </c>
      <c r="AA16" s="613"/>
      <c r="AB16" s="613"/>
      <c r="AC16" s="613"/>
      <c r="AD16" s="614">
        <v>106222</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415439</v>
      </c>
      <c r="CS16" s="611"/>
      <c r="CT16" s="611"/>
      <c r="CU16" s="611"/>
      <c r="CV16" s="611"/>
      <c r="CW16" s="611"/>
      <c r="CX16" s="611"/>
      <c r="CY16" s="612"/>
      <c r="CZ16" s="613">
        <v>1.1000000000000001</v>
      </c>
      <c r="DA16" s="613"/>
      <c r="DB16" s="613"/>
      <c r="DC16" s="613"/>
      <c r="DD16" s="619" t="s">
        <v>122</v>
      </c>
      <c r="DE16" s="611"/>
      <c r="DF16" s="611"/>
      <c r="DG16" s="611"/>
      <c r="DH16" s="611"/>
      <c r="DI16" s="611"/>
      <c r="DJ16" s="611"/>
      <c r="DK16" s="611"/>
      <c r="DL16" s="611"/>
      <c r="DM16" s="611"/>
      <c r="DN16" s="611"/>
      <c r="DO16" s="611"/>
      <c r="DP16" s="612"/>
      <c r="DQ16" s="619">
        <v>149893</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285004</v>
      </c>
      <c r="S17" s="611"/>
      <c r="T17" s="611"/>
      <c r="U17" s="611"/>
      <c r="V17" s="611"/>
      <c r="W17" s="611"/>
      <c r="X17" s="611"/>
      <c r="Y17" s="612"/>
      <c r="Z17" s="613">
        <v>0.7</v>
      </c>
      <c r="AA17" s="613"/>
      <c r="AB17" s="613"/>
      <c r="AC17" s="613"/>
      <c r="AD17" s="614">
        <v>285004</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2772613</v>
      </c>
      <c r="CS17" s="611"/>
      <c r="CT17" s="611"/>
      <c r="CU17" s="611"/>
      <c r="CV17" s="611"/>
      <c r="CW17" s="611"/>
      <c r="CX17" s="611"/>
      <c r="CY17" s="612"/>
      <c r="CZ17" s="613">
        <v>7.4</v>
      </c>
      <c r="DA17" s="613"/>
      <c r="DB17" s="613"/>
      <c r="DC17" s="613"/>
      <c r="DD17" s="619" t="s">
        <v>122</v>
      </c>
      <c r="DE17" s="611"/>
      <c r="DF17" s="611"/>
      <c r="DG17" s="611"/>
      <c r="DH17" s="611"/>
      <c r="DI17" s="611"/>
      <c r="DJ17" s="611"/>
      <c r="DK17" s="611"/>
      <c r="DL17" s="611"/>
      <c r="DM17" s="611"/>
      <c r="DN17" s="611"/>
      <c r="DO17" s="611"/>
      <c r="DP17" s="612"/>
      <c r="DQ17" s="619">
        <v>2733930</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41741</v>
      </c>
      <c r="S18" s="611"/>
      <c r="T18" s="611"/>
      <c r="U18" s="611"/>
      <c r="V18" s="611"/>
      <c r="W18" s="611"/>
      <c r="X18" s="611"/>
      <c r="Y18" s="612"/>
      <c r="Z18" s="613">
        <v>0.1</v>
      </c>
      <c r="AA18" s="613"/>
      <c r="AB18" s="613"/>
      <c r="AC18" s="613"/>
      <c r="AD18" s="614">
        <v>41741</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208308</v>
      </c>
      <c r="S19" s="611"/>
      <c r="T19" s="611"/>
      <c r="U19" s="611"/>
      <c r="V19" s="611"/>
      <c r="W19" s="611"/>
      <c r="X19" s="611"/>
      <c r="Y19" s="612"/>
      <c r="Z19" s="613">
        <v>0.5</v>
      </c>
      <c r="AA19" s="613"/>
      <c r="AB19" s="613"/>
      <c r="AC19" s="613"/>
      <c r="AD19" s="614">
        <v>208308</v>
      </c>
      <c r="AE19" s="614"/>
      <c r="AF19" s="614"/>
      <c r="AG19" s="614"/>
      <c r="AH19" s="614"/>
      <c r="AI19" s="614"/>
      <c r="AJ19" s="614"/>
      <c r="AK19" s="614"/>
      <c r="AL19" s="615">
        <v>1.2</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142070</v>
      </c>
      <c r="BH19" s="611"/>
      <c r="BI19" s="611"/>
      <c r="BJ19" s="611"/>
      <c r="BK19" s="611"/>
      <c r="BL19" s="611"/>
      <c r="BM19" s="611"/>
      <c r="BN19" s="612"/>
      <c r="BO19" s="613">
        <v>2.2999999999999998</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34955</v>
      </c>
      <c r="S20" s="611"/>
      <c r="T20" s="611"/>
      <c r="U20" s="611"/>
      <c r="V20" s="611"/>
      <c r="W20" s="611"/>
      <c r="X20" s="611"/>
      <c r="Y20" s="612"/>
      <c r="Z20" s="613">
        <v>0.1</v>
      </c>
      <c r="AA20" s="613"/>
      <c r="AB20" s="613"/>
      <c r="AC20" s="613"/>
      <c r="AD20" s="614">
        <v>34955</v>
      </c>
      <c r="AE20" s="614"/>
      <c r="AF20" s="614"/>
      <c r="AG20" s="614"/>
      <c r="AH20" s="614"/>
      <c r="AI20" s="614"/>
      <c r="AJ20" s="614"/>
      <c r="AK20" s="614"/>
      <c r="AL20" s="615">
        <v>0.2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142070</v>
      </c>
      <c r="BH20" s="611"/>
      <c r="BI20" s="611"/>
      <c r="BJ20" s="611"/>
      <c r="BK20" s="611"/>
      <c r="BL20" s="611"/>
      <c r="BM20" s="611"/>
      <c r="BN20" s="612"/>
      <c r="BO20" s="613">
        <v>2.2999999999999998</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37244509</v>
      </c>
      <c r="CS20" s="611"/>
      <c r="CT20" s="611"/>
      <c r="CU20" s="611"/>
      <c r="CV20" s="611"/>
      <c r="CW20" s="611"/>
      <c r="CX20" s="611"/>
      <c r="CY20" s="612"/>
      <c r="CZ20" s="613">
        <v>100</v>
      </c>
      <c r="DA20" s="613"/>
      <c r="DB20" s="613"/>
      <c r="DC20" s="613"/>
      <c r="DD20" s="619">
        <v>4935409</v>
      </c>
      <c r="DE20" s="611"/>
      <c r="DF20" s="611"/>
      <c r="DG20" s="611"/>
      <c r="DH20" s="611"/>
      <c r="DI20" s="611"/>
      <c r="DJ20" s="611"/>
      <c r="DK20" s="611"/>
      <c r="DL20" s="611"/>
      <c r="DM20" s="611"/>
      <c r="DN20" s="611"/>
      <c r="DO20" s="611"/>
      <c r="DP20" s="612"/>
      <c r="DQ20" s="619">
        <v>20605555</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9753425</v>
      </c>
      <c r="S21" s="611"/>
      <c r="T21" s="611"/>
      <c r="U21" s="611"/>
      <c r="V21" s="611"/>
      <c r="W21" s="611"/>
      <c r="X21" s="611"/>
      <c r="Y21" s="612"/>
      <c r="Z21" s="613">
        <v>25.3</v>
      </c>
      <c r="AA21" s="613"/>
      <c r="AB21" s="613"/>
      <c r="AC21" s="613"/>
      <c r="AD21" s="614">
        <v>8758325</v>
      </c>
      <c r="AE21" s="614"/>
      <c r="AF21" s="614"/>
      <c r="AG21" s="614"/>
      <c r="AH21" s="614"/>
      <c r="AI21" s="614"/>
      <c r="AJ21" s="614"/>
      <c r="AK21" s="614"/>
      <c r="AL21" s="615">
        <v>51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8758325</v>
      </c>
      <c r="S22" s="611"/>
      <c r="T22" s="611"/>
      <c r="U22" s="611"/>
      <c r="V22" s="611"/>
      <c r="W22" s="611"/>
      <c r="X22" s="611"/>
      <c r="Y22" s="612"/>
      <c r="Z22" s="613">
        <v>22.8</v>
      </c>
      <c r="AA22" s="613"/>
      <c r="AB22" s="613"/>
      <c r="AC22" s="613"/>
      <c r="AD22" s="614">
        <v>8758325</v>
      </c>
      <c r="AE22" s="614"/>
      <c r="AF22" s="614"/>
      <c r="AG22" s="614"/>
      <c r="AH22" s="614"/>
      <c r="AI22" s="614"/>
      <c r="AJ22" s="614"/>
      <c r="AK22" s="614"/>
      <c r="AL22" s="615">
        <v>51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995100</v>
      </c>
      <c r="S23" s="611"/>
      <c r="T23" s="611"/>
      <c r="U23" s="611"/>
      <c r="V23" s="611"/>
      <c r="W23" s="611"/>
      <c r="X23" s="611"/>
      <c r="Y23" s="612"/>
      <c r="Z23" s="613">
        <v>2.6</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142070</v>
      </c>
      <c r="BH23" s="611"/>
      <c r="BI23" s="611"/>
      <c r="BJ23" s="611"/>
      <c r="BK23" s="611"/>
      <c r="BL23" s="611"/>
      <c r="BM23" s="611"/>
      <c r="BN23" s="612"/>
      <c r="BO23" s="613">
        <v>2.2999999999999998</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17726853</v>
      </c>
      <c r="CS24" s="600"/>
      <c r="CT24" s="600"/>
      <c r="CU24" s="600"/>
      <c r="CV24" s="600"/>
      <c r="CW24" s="600"/>
      <c r="CX24" s="600"/>
      <c r="CY24" s="601"/>
      <c r="CZ24" s="604">
        <v>47.6</v>
      </c>
      <c r="DA24" s="605"/>
      <c r="DB24" s="605"/>
      <c r="DC24" s="621"/>
      <c r="DD24" s="645">
        <v>11578978</v>
      </c>
      <c r="DE24" s="600"/>
      <c r="DF24" s="600"/>
      <c r="DG24" s="600"/>
      <c r="DH24" s="600"/>
      <c r="DI24" s="600"/>
      <c r="DJ24" s="600"/>
      <c r="DK24" s="601"/>
      <c r="DL24" s="645">
        <v>10735137</v>
      </c>
      <c r="DM24" s="600"/>
      <c r="DN24" s="600"/>
      <c r="DO24" s="600"/>
      <c r="DP24" s="600"/>
      <c r="DQ24" s="600"/>
      <c r="DR24" s="600"/>
      <c r="DS24" s="600"/>
      <c r="DT24" s="600"/>
      <c r="DU24" s="600"/>
      <c r="DV24" s="601"/>
      <c r="DW24" s="604">
        <v>62.3</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18278011</v>
      </c>
      <c r="S25" s="611"/>
      <c r="T25" s="611"/>
      <c r="U25" s="611"/>
      <c r="V25" s="611"/>
      <c r="W25" s="611"/>
      <c r="X25" s="611"/>
      <c r="Y25" s="612"/>
      <c r="Z25" s="613">
        <v>47.5</v>
      </c>
      <c r="AA25" s="613"/>
      <c r="AB25" s="613"/>
      <c r="AC25" s="613"/>
      <c r="AD25" s="614">
        <v>17140841</v>
      </c>
      <c r="AE25" s="614"/>
      <c r="AF25" s="614"/>
      <c r="AG25" s="614"/>
      <c r="AH25" s="614"/>
      <c r="AI25" s="614"/>
      <c r="AJ25" s="614"/>
      <c r="AK25" s="614"/>
      <c r="AL25" s="615">
        <v>99.8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6065006</v>
      </c>
      <c r="CS25" s="642"/>
      <c r="CT25" s="642"/>
      <c r="CU25" s="642"/>
      <c r="CV25" s="642"/>
      <c r="CW25" s="642"/>
      <c r="CX25" s="642"/>
      <c r="CY25" s="643"/>
      <c r="CZ25" s="615">
        <v>16.3</v>
      </c>
      <c r="DA25" s="640"/>
      <c r="DB25" s="640"/>
      <c r="DC25" s="644"/>
      <c r="DD25" s="619">
        <v>5665443</v>
      </c>
      <c r="DE25" s="642"/>
      <c r="DF25" s="642"/>
      <c r="DG25" s="642"/>
      <c r="DH25" s="642"/>
      <c r="DI25" s="642"/>
      <c r="DJ25" s="642"/>
      <c r="DK25" s="643"/>
      <c r="DL25" s="619">
        <v>5615812</v>
      </c>
      <c r="DM25" s="642"/>
      <c r="DN25" s="642"/>
      <c r="DO25" s="642"/>
      <c r="DP25" s="642"/>
      <c r="DQ25" s="642"/>
      <c r="DR25" s="642"/>
      <c r="DS25" s="642"/>
      <c r="DT25" s="642"/>
      <c r="DU25" s="642"/>
      <c r="DV25" s="643"/>
      <c r="DW25" s="615">
        <v>32.6</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v>5474</v>
      </c>
      <c r="S26" s="611"/>
      <c r="T26" s="611"/>
      <c r="U26" s="611"/>
      <c r="V26" s="611"/>
      <c r="W26" s="611"/>
      <c r="X26" s="611"/>
      <c r="Y26" s="612"/>
      <c r="Z26" s="613">
        <v>0</v>
      </c>
      <c r="AA26" s="613"/>
      <c r="AB26" s="613"/>
      <c r="AC26" s="613"/>
      <c r="AD26" s="614">
        <v>5474</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3730705</v>
      </c>
      <c r="CS26" s="611"/>
      <c r="CT26" s="611"/>
      <c r="CU26" s="611"/>
      <c r="CV26" s="611"/>
      <c r="CW26" s="611"/>
      <c r="CX26" s="611"/>
      <c r="CY26" s="612"/>
      <c r="CZ26" s="615">
        <v>10</v>
      </c>
      <c r="DA26" s="640"/>
      <c r="DB26" s="640"/>
      <c r="DC26" s="644"/>
      <c r="DD26" s="619">
        <v>3516026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109298</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6257137</v>
      </c>
      <c r="BH27" s="611"/>
      <c r="BI27" s="611"/>
      <c r="BJ27" s="611"/>
      <c r="BK27" s="611"/>
      <c r="BL27" s="611"/>
      <c r="BM27" s="611"/>
      <c r="BN27" s="612"/>
      <c r="BO27" s="613">
        <v>100</v>
      </c>
      <c r="BP27" s="613"/>
      <c r="BQ27" s="613"/>
      <c r="BR27" s="613"/>
      <c r="BS27" s="614">
        <v>124953</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8889234</v>
      </c>
      <c r="CS27" s="642"/>
      <c r="CT27" s="642"/>
      <c r="CU27" s="642"/>
      <c r="CV27" s="642"/>
      <c r="CW27" s="642"/>
      <c r="CX27" s="642"/>
      <c r="CY27" s="643"/>
      <c r="CZ27" s="615">
        <v>23.9</v>
      </c>
      <c r="DA27" s="640"/>
      <c r="DB27" s="640"/>
      <c r="DC27" s="644"/>
      <c r="DD27" s="619">
        <v>3179605</v>
      </c>
      <c r="DE27" s="642"/>
      <c r="DF27" s="642"/>
      <c r="DG27" s="642"/>
      <c r="DH27" s="642"/>
      <c r="DI27" s="642"/>
      <c r="DJ27" s="642"/>
      <c r="DK27" s="643"/>
      <c r="DL27" s="619">
        <v>2385395</v>
      </c>
      <c r="DM27" s="642"/>
      <c r="DN27" s="642"/>
      <c r="DO27" s="642"/>
      <c r="DP27" s="642"/>
      <c r="DQ27" s="642"/>
      <c r="DR27" s="642"/>
      <c r="DS27" s="642"/>
      <c r="DT27" s="642"/>
      <c r="DU27" s="642"/>
      <c r="DV27" s="643"/>
      <c r="DW27" s="615">
        <v>13.8</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436120</v>
      </c>
      <c r="S28" s="611"/>
      <c r="T28" s="611"/>
      <c r="U28" s="611"/>
      <c r="V28" s="611"/>
      <c r="W28" s="611"/>
      <c r="X28" s="611"/>
      <c r="Y28" s="612"/>
      <c r="Z28" s="613">
        <v>1.1000000000000001</v>
      </c>
      <c r="AA28" s="613"/>
      <c r="AB28" s="613"/>
      <c r="AC28" s="613"/>
      <c r="AD28" s="614">
        <v>30853</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2772613</v>
      </c>
      <c r="CS28" s="611"/>
      <c r="CT28" s="611"/>
      <c r="CU28" s="611"/>
      <c r="CV28" s="611"/>
      <c r="CW28" s="611"/>
      <c r="CX28" s="611"/>
      <c r="CY28" s="612"/>
      <c r="CZ28" s="615">
        <v>7.4</v>
      </c>
      <c r="DA28" s="640"/>
      <c r="DB28" s="640"/>
      <c r="DC28" s="644"/>
      <c r="DD28" s="619">
        <v>2733930</v>
      </c>
      <c r="DE28" s="611"/>
      <c r="DF28" s="611"/>
      <c r="DG28" s="611"/>
      <c r="DH28" s="611"/>
      <c r="DI28" s="611"/>
      <c r="DJ28" s="611"/>
      <c r="DK28" s="612"/>
      <c r="DL28" s="619">
        <v>2733930</v>
      </c>
      <c r="DM28" s="611"/>
      <c r="DN28" s="611"/>
      <c r="DO28" s="611"/>
      <c r="DP28" s="611"/>
      <c r="DQ28" s="611"/>
      <c r="DR28" s="611"/>
      <c r="DS28" s="611"/>
      <c r="DT28" s="611"/>
      <c r="DU28" s="611"/>
      <c r="DV28" s="612"/>
      <c r="DW28" s="615">
        <v>15.9</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169831</v>
      </c>
      <c r="S29" s="611"/>
      <c r="T29" s="611"/>
      <c r="U29" s="611"/>
      <c r="V29" s="611"/>
      <c r="W29" s="611"/>
      <c r="X29" s="611"/>
      <c r="Y29" s="612"/>
      <c r="Z29" s="613">
        <v>0.4</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2771812</v>
      </c>
      <c r="CS29" s="642"/>
      <c r="CT29" s="642"/>
      <c r="CU29" s="642"/>
      <c r="CV29" s="642"/>
      <c r="CW29" s="642"/>
      <c r="CX29" s="642"/>
      <c r="CY29" s="643"/>
      <c r="CZ29" s="615">
        <v>7.4</v>
      </c>
      <c r="DA29" s="640"/>
      <c r="DB29" s="640"/>
      <c r="DC29" s="644"/>
      <c r="DD29" s="619">
        <v>2733129</v>
      </c>
      <c r="DE29" s="642"/>
      <c r="DF29" s="642"/>
      <c r="DG29" s="642"/>
      <c r="DH29" s="642"/>
      <c r="DI29" s="642"/>
      <c r="DJ29" s="642"/>
      <c r="DK29" s="643"/>
      <c r="DL29" s="619">
        <v>2733129</v>
      </c>
      <c r="DM29" s="642"/>
      <c r="DN29" s="642"/>
      <c r="DO29" s="642"/>
      <c r="DP29" s="642"/>
      <c r="DQ29" s="642"/>
      <c r="DR29" s="642"/>
      <c r="DS29" s="642"/>
      <c r="DT29" s="642"/>
      <c r="DU29" s="642"/>
      <c r="DV29" s="643"/>
      <c r="DW29" s="615">
        <v>15.9</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6682776</v>
      </c>
      <c r="S30" s="611"/>
      <c r="T30" s="611"/>
      <c r="U30" s="611"/>
      <c r="V30" s="611"/>
      <c r="W30" s="611"/>
      <c r="X30" s="611"/>
      <c r="Y30" s="612"/>
      <c r="Z30" s="613">
        <v>17.399999999999999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2662936</v>
      </c>
      <c r="CS30" s="611"/>
      <c r="CT30" s="611"/>
      <c r="CU30" s="611"/>
      <c r="CV30" s="611"/>
      <c r="CW30" s="611"/>
      <c r="CX30" s="611"/>
      <c r="CY30" s="612"/>
      <c r="CZ30" s="615">
        <v>7.1</v>
      </c>
      <c r="DA30" s="640"/>
      <c r="DB30" s="640"/>
      <c r="DC30" s="644"/>
      <c r="DD30" s="619">
        <v>2627962</v>
      </c>
      <c r="DE30" s="611"/>
      <c r="DF30" s="611"/>
      <c r="DG30" s="611"/>
      <c r="DH30" s="611"/>
      <c r="DI30" s="611"/>
      <c r="DJ30" s="611"/>
      <c r="DK30" s="612"/>
      <c r="DL30" s="619">
        <v>2627962</v>
      </c>
      <c r="DM30" s="611"/>
      <c r="DN30" s="611"/>
      <c r="DO30" s="611"/>
      <c r="DP30" s="611"/>
      <c r="DQ30" s="611"/>
      <c r="DR30" s="611"/>
      <c r="DS30" s="611"/>
      <c r="DT30" s="611"/>
      <c r="DU30" s="611"/>
      <c r="DV30" s="612"/>
      <c r="DW30" s="615">
        <v>15.3</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99.6</v>
      </c>
      <c r="BH31" s="654"/>
      <c r="BI31" s="654"/>
      <c r="BJ31" s="654"/>
      <c r="BK31" s="654"/>
      <c r="BL31" s="654"/>
      <c r="BM31" s="605">
        <v>98.3</v>
      </c>
      <c r="BN31" s="654"/>
      <c r="BO31" s="654"/>
      <c r="BP31" s="654"/>
      <c r="BQ31" s="655"/>
      <c r="BR31" s="666">
        <v>99.6</v>
      </c>
      <c r="BS31" s="654"/>
      <c r="BT31" s="654"/>
      <c r="BU31" s="654"/>
      <c r="BV31" s="654"/>
      <c r="BW31" s="654"/>
      <c r="BX31" s="605">
        <v>98.3</v>
      </c>
      <c r="BY31" s="654"/>
      <c r="BZ31" s="654"/>
      <c r="CA31" s="654"/>
      <c r="CB31" s="655"/>
      <c r="CD31" s="648"/>
      <c r="CE31" s="649"/>
      <c r="CF31" s="607" t="s">
        <v>300</v>
      </c>
      <c r="CG31" s="608"/>
      <c r="CH31" s="608"/>
      <c r="CI31" s="608"/>
      <c r="CJ31" s="608"/>
      <c r="CK31" s="608"/>
      <c r="CL31" s="608"/>
      <c r="CM31" s="608"/>
      <c r="CN31" s="608"/>
      <c r="CO31" s="608"/>
      <c r="CP31" s="608"/>
      <c r="CQ31" s="609"/>
      <c r="CR31" s="610">
        <v>108876</v>
      </c>
      <c r="CS31" s="642"/>
      <c r="CT31" s="642"/>
      <c r="CU31" s="642"/>
      <c r="CV31" s="642"/>
      <c r="CW31" s="642"/>
      <c r="CX31" s="642"/>
      <c r="CY31" s="643"/>
      <c r="CZ31" s="615">
        <v>0.3</v>
      </c>
      <c r="DA31" s="640"/>
      <c r="DB31" s="640"/>
      <c r="DC31" s="644"/>
      <c r="DD31" s="619">
        <v>105167</v>
      </c>
      <c r="DE31" s="642"/>
      <c r="DF31" s="642"/>
      <c r="DG31" s="642"/>
      <c r="DH31" s="642"/>
      <c r="DI31" s="642"/>
      <c r="DJ31" s="642"/>
      <c r="DK31" s="643"/>
      <c r="DL31" s="619">
        <v>105167</v>
      </c>
      <c r="DM31" s="642"/>
      <c r="DN31" s="642"/>
      <c r="DO31" s="642"/>
      <c r="DP31" s="642"/>
      <c r="DQ31" s="642"/>
      <c r="DR31" s="642"/>
      <c r="DS31" s="642"/>
      <c r="DT31" s="642"/>
      <c r="DU31" s="642"/>
      <c r="DV31" s="643"/>
      <c r="DW31" s="615">
        <v>0.6</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3380665</v>
      </c>
      <c r="S32" s="611"/>
      <c r="T32" s="611"/>
      <c r="U32" s="611"/>
      <c r="V32" s="611"/>
      <c r="W32" s="611"/>
      <c r="X32" s="611"/>
      <c r="Y32" s="612"/>
      <c r="Z32" s="613">
        <v>8.8000000000000007</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99.6</v>
      </c>
      <c r="BH32" s="642"/>
      <c r="BI32" s="642"/>
      <c r="BJ32" s="642"/>
      <c r="BK32" s="642"/>
      <c r="BL32" s="642"/>
      <c r="BM32" s="616">
        <v>98.7</v>
      </c>
      <c r="BN32" s="642"/>
      <c r="BO32" s="642"/>
      <c r="BP32" s="642"/>
      <c r="BQ32" s="665"/>
      <c r="BR32" s="667">
        <v>99.6</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v>801</v>
      </c>
      <c r="CS32" s="611"/>
      <c r="CT32" s="611"/>
      <c r="CU32" s="611"/>
      <c r="CV32" s="611"/>
      <c r="CW32" s="611"/>
      <c r="CX32" s="611"/>
      <c r="CY32" s="612"/>
      <c r="CZ32" s="615">
        <v>0</v>
      </c>
      <c r="DA32" s="640"/>
      <c r="DB32" s="640"/>
      <c r="DC32" s="644"/>
      <c r="DD32" s="619">
        <v>801</v>
      </c>
      <c r="DE32" s="611"/>
      <c r="DF32" s="611"/>
      <c r="DG32" s="611"/>
      <c r="DH32" s="611"/>
      <c r="DI32" s="611"/>
      <c r="DJ32" s="611"/>
      <c r="DK32" s="612"/>
      <c r="DL32" s="619">
        <v>801</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145763</v>
      </c>
      <c r="S33" s="611"/>
      <c r="T33" s="611"/>
      <c r="U33" s="611"/>
      <c r="V33" s="611"/>
      <c r="W33" s="611"/>
      <c r="X33" s="611"/>
      <c r="Y33" s="612"/>
      <c r="Z33" s="613">
        <v>0.4</v>
      </c>
      <c r="AA33" s="613"/>
      <c r="AB33" s="613"/>
      <c r="AC33" s="613"/>
      <c r="AD33" s="614" t="s">
        <v>122</v>
      </c>
      <c r="AE33" s="614"/>
      <c r="AF33" s="614"/>
      <c r="AG33" s="614"/>
      <c r="AH33" s="614"/>
      <c r="AI33" s="614"/>
      <c r="AJ33" s="614"/>
      <c r="AK33" s="614"/>
      <c r="AL33" s="615" t="s">
        <v>122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99.6</v>
      </c>
      <c r="BH33" s="669"/>
      <c r="BI33" s="669"/>
      <c r="BJ33" s="669"/>
      <c r="BK33" s="669"/>
      <c r="BL33" s="669"/>
      <c r="BM33" s="670">
        <v>97.8</v>
      </c>
      <c r="BN33" s="669"/>
      <c r="BO33" s="669"/>
      <c r="BP33" s="669"/>
      <c r="BQ33" s="671"/>
      <c r="BR33" s="668">
        <v>99.6</v>
      </c>
      <c r="BS33" s="669"/>
      <c r="BT33" s="669"/>
      <c r="BU33" s="669"/>
      <c r="BV33" s="669"/>
      <c r="BW33" s="669"/>
      <c r="BX33" s="670">
        <v>97.9</v>
      </c>
      <c r="BY33" s="669"/>
      <c r="BZ33" s="669"/>
      <c r="CA33" s="669"/>
      <c r="CB33" s="671"/>
      <c r="CD33" s="607" t="s">
        <v>307</v>
      </c>
      <c r="CE33" s="608"/>
      <c r="CF33" s="608"/>
      <c r="CG33" s="608"/>
      <c r="CH33" s="608"/>
      <c r="CI33" s="608"/>
      <c r="CJ33" s="608"/>
      <c r="CK33" s="608"/>
      <c r="CL33" s="608"/>
      <c r="CM33" s="608"/>
      <c r="CN33" s="608"/>
      <c r="CO33" s="608"/>
      <c r="CP33" s="608"/>
      <c r="CQ33" s="609"/>
      <c r="CR33" s="610">
        <v>14166837</v>
      </c>
      <c r="CS33" s="642"/>
      <c r="CT33" s="642"/>
      <c r="CU33" s="642"/>
      <c r="CV33" s="642"/>
      <c r="CW33" s="642"/>
      <c r="CX33" s="642"/>
      <c r="CY33" s="643"/>
      <c r="CZ33" s="615">
        <v>38</v>
      </c>
      <c r="DA33" s="640"/>
      <c r="DB33" s="640"/>
      <c r="DC33" s="644"/>
      <c r="DD33" s="619">
        <v>8194313</v>
      </c>
      <c r="DE33" s="642"/>
      <c r="DF33" s="642"/>
      <c r="DG33" s="642"/>
      <c r="DH33" s="642"/>
      <c r="DI33" s="642"/>
      <c r="DJ33" s="642"/>
      <c r="DK33" s="643"/>
      <c r="DL33" s="619">
        <v>6264636</v>
      </c>
      <c r="DM33" s="642"/>
      <c r="DN33" s="642"/>
      <c r="DO33" s="642"/>
      <c r="DP33" s="642"/>
      <c r="DQ33" s="642"/>
      <c r="DR33" s="642"/>
      <c r="DS33" s="642"/>
      <c r="DT33" s="642"/>
      <c r="DU33" s="642"/>
      <c r="DV33" s="643"/>
      <c r="DW33" s="615">
        <v>36.4</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702062</v>
      </c>
      <c r="S34" s="611"/>
      <c r="T34" s="611"/>
      <c r="U34" s="611"/>
      <c r="V34" s="611"/>
      <c r="W34" s="611"/>
      <c r="X34" s="611"/>
      <c r="Y34" s="612"/>
      <c r="Z34" s="613">
        <v>1.8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4272903</v>
      </c>
      <c r="CS34" s="611"/>
      <c r="CT34" s="611"/>
      <c r="CU34" s="611"/>
      <c r="CV34" s="611"/>
      <c r="CW34" s="611"/>
      <c r="CX34" s="611"/>
      <c r="CY34" s="612"/>
      <c r="CZ34" s="615">
        <v>11.5</v>
      </c>
      <c r="DA34" s="640"/>
      <c r="DB34" s="640"/>
      <c r="DC34" s="644"/>
      <c r="DD34" s="619">
        <v>3227582</v>
      </c>
      <c r="DE34" s="611"/>
      <c r="DF34" s="611"/>
      <c r="DG34" s="611"/>
      <c r="DH34" s="611"/>
      <c r="DI34" s="611"/>
      <c r="DJ34" s="611"/>
      <c r="DK34" s="612"/>
      <c r="DL34" s="619">
        <v>2672348</v>
      </c>
      <c r="DM34" s="611"/>
      <c r="DN34" s="611"/>
      <c r="DO34" s="611"/>
      <c r="DP34" s="611"/>
      <c r="DQ34" s="611"/>
      <c r="DR34" s="611"/>
      <c r="DS34" s="611"/>
      <c r="DT34" s="611"/>
      <c r="DU34" s="611"/>
      <c r="DV34" s="612"/>
      <c r="DW34" s="615">
        <v>15.5</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2595189</v>
      </c>
      <c r="S35" s="611"/>
      <c r="T35" s="611"/>
      <c r="U35" s="611"/>
      <c r="V35" s="611"/>
      <c r="W35" s="611"/>
      <c r="X35" s="611"/>
      <c r="Y35" s="612"/>
      <c r="Z35" s="613">
        <v>6.7</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272565</v>
      </c>
      <c r="CS35" s="642"/>
      <c r="CT35" s="642"/>
      <c r="CU35" s="642"/>
      <c r="CV35" s="642"/>
      <c r="CW35" s="642"/>
      <c r="CX35" s="642"/>
      <c r="CY35" s="643"/>
      <c r="CZ35" s="615">
        <v>0.7</v>
      </c>
      <c r="DA35" s="640"/>
      <c r="DB35" s="640"/>
      <c r="DC35" s="644"/>
      <c r="DD35" s="619">
        <v>184881</v>
      </c>
      <c r="DE35" s="642"/>
      <c r="DF35" s="642"/>
      <c r="DG35" s="642"/>
      <c r="DH35" s="642"/>
      <c r="DI35" s="642"/>
      <c r="DJ35" s="642"/>
      <c r="DK35" s="643"/>
      <c r="DL35" s="619">
        <v>184881</v>
      </c>
      <c r="DM35" s="642"/>
      <c r="DN35" s="642"/>
      <c r="DO35" s="642"/>
      <c r="DP35" s="642"/>
      <c r="DQ35" s="642"/>
      <c r="DR35" s="642"/>
      <c r="DS35" s="642"/>
      <c r="DT35" s="642"/>
      <c r="DU35" s="642"/>
      <c r="DV35" s="643"/>
      <c r="DW35" s="615">
        <v>1.1000000000000001</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580383</v>
      </c>
      <c r="S36" s="611"/>
      <c r="T36" s="611"/>
      <c r="U36" s="611"/>
      <c r="V36" s="611"/>
      <c r="W36" s="611"/>
      <c r="X36" s="611"/>
      <c r="Y36" s="612"/>
      <c r="Z36" s="613">
        <v>1.5</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3824469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63362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6000121</v>
      </c>
      <c r="CS36" s="611"/>
      <c r="CT36" s="611"/>
      <c r="CU36" s="611"/>
      <c r="CV36" s="611"/>
      <c r="CW36" s="611"/>
      <c r="CX36" s="611"/>
      <c r="CY36" s="612"/>
      <c r="CZ36" s="615">
        <v>16.100000000000001</v>
      </c>
      <c r="DA36" s="640"/>
      <c r="DB36" s="640"/>
      <c r="DC36" s="644"/>
      <c r="DD36" s="619">
        <v>2203253</v>
      </c>
      <c r="DE36" s="611"/>
      <c r="DF36" s="611"/>
      <c r="DG36" s="611"/>
      <c r="DH36" s="611"/>
      <c r="DI36" s="611"/>
      <c r="DJ36" s="611"/>
      <c r="DK36" s="612"/>
      <c r="DL36" s="619">
        <v>1084554</v>
      </c>
      <c r="DM36" s="611"/>
      <c r="DN36" s="611"/>
      <c r="DO36" s="611"/>
      <c r="DP36" s="611"/>
      <c r="DQ36" s="611"/>
      <c r="DR36" s="611"/>
      <c r="DS36" s="611"/>
      <c r="DT36" s="611"/>
      <c r="DU36" s="611"/>
      <c r="DV36" s="612"/>
      <c r="DW36" s="615">
        <v>6.3</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352092</v>
      </c>
      <c r="S37" s="611"/>
      <c r="T37" s="611"/>
      <c r="U37" s="611"/>
      <c r="V37" s="611"/>
      <c r="W37" s="611"/>
      <c r="X37" s="611"/>
      <c r="Y37" s="612"/>
      <c r="Z37" s="613">
        <v>0.9</v>
      </c>
      <c r="AA37" s="613"/>
      <c r="AB37" s="613"/>
      <c r="AC37" s="613"/>
      <c r="AD37" s="614">
        <v>705</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711062</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-46061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2830253</v>
      </c>
      <c r="CS37" s="642"/>
      <c r="CT37" s="642"/>
      <c r="CU37" s="642"/>
      <c r="CV37" s="642"/>
      <c r="CW37" s="642"/>
      <c r="CX37" s="642"/>
      <c r="CY37" s="643"/>
      <c r="CZ37" s="615">
        <v>7.6</v>
      </c>
      <c r="DA37" s="640"/>
      <c r="DB37" s="640"/>
      <c r="DC37" s="644"/>
      <c r="DD37" s="619">
        <v>41133</v>
      </c>
      <c r="DE37" s="642"/>
      <c r="DF37" s="642"/>
      <c r="DG37" s="642"/>
      <c r="DH37" s="642"/>
      <c r="DI37" s="642"/>
      <c r="DJ37" s="642"/>
      <c r="DK37" s="643"/>
      <c r="DL37" s="619">
        <v>29103</v>
      </c>
      <c r="DM37" s="642"/>
      <c r="DN37" s="642"/>
      <c r="DO37" s="642"/>
      <c r="DP37" s="642"/>
      <c r="DQ37" s="642"/>
      <c r="DR37" s="642"/>
      <c r="DS37" s="642"/>
      <c r="DT37" s="642"/>
      <c r="DU37" s="642"/>
      <c r="DV37" s="643"/>
      <c r="DW37" s="615">
        <v>0.2</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5054878</v>
      </c>
      <c r="S38" s="611"/>
      <c r="T38" s="611"/>
      <c r="U38" s="611"/>
      <c r="V38" s="611"/>
      <c r="W38" s="611"/>
      <c r="X38" s="611"/>
      <c r="Y38" s="612"/>
      <c r="Z38" s="613">
        <v>13.1</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147254</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6843</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2966153</v>
      </c>
      <c r="CS38" s="611"/>
      <c r="CT38" s="611"/>
      <c r="CU38" s="611"/>
      <c r="CV38" s="611"/>
      <c r="CW38" s="611"/>
      <c r="CX38" s="611"/>
      <c r="CY38" s="612"/>
      <c r="CZ38" s="615">
        <v>8</v>
      </c>
      <c r="DA38" s="640"/>
      <c r="DB38" s="640"/>
      <c r="DC38" s="644"/>
      <c r="DD38" s="619">
        <v>2438942</v>
      </c>
      <c r="DE38" s="611"/>
      <c r="DF38" s="611"/>
      <c r="DG38" s="611"/>
      <c r="DH38" s="611"/>
      <c r="DI38" s="611"/>
      <c r="DJ38" s="611"/>
      <c r="DK38" s="612"/>
      <c r="DL38" s="619">
        <v>2322853</v>
      </c>
      <c r="DM38" s="611"/>
      <c r="DN38" s="611"/>
      <c r="DO38" s="611"/>
      <c r="DP38" s="611"/>
      <c r="DQ38" s="611"/>
      <c r="DR38" s="611"/>
      <c r="DS38" s="611"/>
      <c r="DT38" s="611"/>
      <c r="DU38" s="611"/>
      <c r="DV38" s="612"/>
      <c r="DW38" s="615">
        <v>13.5</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9811</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624845</v>
      </c>
      <c r="CS39" s="642"/>
      <c r="CT39" s="642"/>
      <c r="CU39" s="642"/>
      <c r="CV39" s="642"/>
      <c r="CW39" s="642"/>
      <c r="CX39" s="642"/>
      <c r="CY39" s="643"/>
      <c r="CZ39" s="615">
        <v>1.7</v>
      </c>
      <c r="DA39" s="640"/>
      <c r="DB39" s="640"/>
      <c r="DC39" s="644"/>
      <c r="DD39" s="619">
        <v>139655</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v>47778</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83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30250</v>
      </c>
      <c r="CS40" s="611"/>
      <c r="CT40" s="611"/>
      <c r="CU40" s="611"/>
      <c r="CV40" s="611"/>
      <c r="CW40" s="611"/>
      <c r="CX40" s="611"/>
      <c r="CY40" s="612"/>
      <c r="CZ40" s="615">
        <v>0.1</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38492542</v>
      </c>
      <c r="S41" s="683"/>
      <c r="T41" s="683"/>
      <c r="U41" s="683"/>
      <c r="V41" s="683"/>
      <c r="W41" s="683"/>
      <c r="X41" s="683"/>
      <c r="Y41" s="687"/>
      <c r="Z41" s="688">
        <v>100</v>
      </c>
      <c r="AA41" s="688"/>
      <c r="AB41" s="688"/>
      <c r="AC41" s="688"/>
      <c r="AD41" s="689">
        <v>17177873</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543137</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2423016</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438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5350819</v>
      </c>
      <c r="CS42" s="642"/>
      <c r="CT42" s="642"/>
      <c r="CU42" s="642"/>
      <c r="CV42" s="642"/>
      <c r="CW42" s="642"/>
      <c r="CX42" s="642"/>
      <c r="CY42" s="643"/>
      <c r="CZ42" s="615">
        <v>14.4</v>
      </c>
      <c r="DA42" s="640"/>
      <c r="DB42" s="640"/>
      <c r="DC42" s="644"/>
      <c r="DD42" s="619">
        <v>832264</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94500</v>
      </c>
      <c r="CS43" s="642"/>
      <c r="CT43" s="642"/>
      <c r="CU43" s="642"/>
      <c r="CV43" s="642"/>
      <c r="CW43" s="642"/>
      <c r="CX43" s="642"/>
      <c r="CY43" s="643"/>
      <c r="CZ43" s="615">
        <v>0.3</v>
      </c>
      <c r="DA43" s="640"/>
      <c r="DB43" s="640"/>
      <c r="DC43" s="644"/>
      <c r="DD43" s="619">
        <v>94500</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4935409</v>
      </c>
      <c r="CS44" s="611"/>
      <c r="CT44" s="611"/>
      <c r="CU44" s="611"/>
      <c r="CV44" s="611"/>
      <c r="CW44" s="611"/>
      <c r="CX44" s="611"/>
      <c r="CY44" s="612"/>
      <c r="CZ44" s="615">
        <v>13.3</v>
      </c>
      <c r="DA44" s="616"/>
      <c r="DB44" s="616"/>
      <c r="DC44" s="622"/>
      <c r="DD44" s="619">
        <v>682400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3191596</v>
      </c>
      <c r="CS45" s="642"/>
      <c r="CT45" s="642"/>
      <c r="CU45" s="642"/>
      <c r="CV45" s="642"/>
      <c r="CW45" s="642"/>
      <c r="CX45" s="642"/>
      <c r="CY45" s="643"/>
      <c r="CZ45" s="615">
        <v>8.6</v>
      </c>
      <c r="DA45" s="640"/>
      <c r="DB45" s="640"/>
      <c r="DC45" s="644"/>
      <c r="DD45" s="619">
        <v>224726</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1477503</v>
      </c>
      <c r="CS46" s="611"/>
      <c r="CT46" s="611"/>
      <c r="CU46" s="611"/>
      <c r="CV46" s="611"/>
      <c r="CW46" s="611"/>
      <c r="CX46" s="611"/>
      <c r="CY46" s="612"/>
      <c r="CZ46" s="615">
        <v>4</v>
      </c>
      <c r="DA46" s="616"/>
      <c r="DB46" s="616"/>
      <c r="DC46" s="622"/>
      <c r="DD46" s="619">
        <v>432617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415410</v>
      </c>
      <c r="CS47" s="642"/>
      <c r="CT47" s="642"/>
      <c r="CU47" s="642"/>
      <c r="CV47" s="642"/>
      <c r="CW47" s="642"/>
      <c r="CX47" s="642"/>
      <c r="CY47" s="643"/>
      <c r="CZ47" s="615">
        <v>1.1000000000000001</v>
      </c>
      <c r="DA47" s="640"/>
      <c r="DB47" s="640"/>
      <c r="DC47" s="644"/>
      <c r="DD47" s="619">
        <v>149864</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37244509</v>
      </c>
      <c r="CS49" s="669"/>
      <c r="CT49" s="669"/>
      <c r="CU49" s="669"/>
      <c r="CV49" s="669"/>
      <c r="CW49" s="669"/>
      <c r="CX49" s="669"/>
      <c r="CY49" s="698"/>
      <c r="CZ49" s="690">
        <v>100</v>
      </c>
      <c r="DA49" s="699"/>
      <c r="DB49" s="699"/>
      <c r="DC49" s="700"/>
      <c r="DD49" s="701">
        <v>20605555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YevDLKhgRUygO3N8bB6WSN1kjRC0+wrbY/Ju4gLjkhImxEpPmfmVD10XTo0yiPtbbE7peJ6mCu1Sl+qRsAH8Sw==" saltValue="vlR/oZeP29y40lN5wNR2p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35801</v>
      </c>
      <c r="R7" s="740"/>
      <c r="S7" s="740"/>
      <c r="T7" s="740"/>
      <c r="U7" s="740"/>
      <c r="V7" s="740">
        <v>37253</v>
      </c>
      <c r="W7" s="740"/>
      <c r="X7" s="740"/>
      <c r="Y7" s="740"/>
      <c r="Z7" s="740"/>
      <c r="AA7" s="740">
        <v>1248</v>
      </c>
      <c r="AB7" s="740"/>
      <c r="AC7" s="740"/>
      <c r="AD7" s="740"/>
      <c r="AE7" s="741"/>
      <c r="AF7" s="742">
        <v>1171</v>
      </c>
      <c r="AG7" s="743"/>
      <c r="AH7" s="743"/>
      <c r="AI7" s="743"/>
      <c r="AJ7" s="744"/>
      <c r="AK7" s="745">
        <v>2595</v>
      </c>
      <c r="AL7" s="746"/>
      <c r="AM7" s="746"/>
      <c r="AN7" s="746"/>
      <c r="AO7" s="746"/>
      <c r="AP7" s="746">
        <v>30646</v>
      </c>
      <c r="AQ7" s="746"/>
      <c r="AR7" s="746"/>
      <c r="AS7" s="746"/>
      <c r="AT7" s="746"/>
      <c r="AU7" s="747" t="s">
        <v>551</v>
      </c>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546</v>
      </c>
      <c r="BT7" s="734"/>
      <c r="BU7" s="734"/>
      <c r="BV7" s="734"/>
      <c r="BW7" s="734"/>
      <c r="BX7" s="734"/>
      <c r="BY7" s="734"/>
      <c r="BZ7" s="734"/>
      <c r="CA7" s="734"/>
      <c r="CB7" s="734"/>
      <c r="CC7" s="734"/>
      <c r="CD7" s="734"/>
      <c r="CE7" s="734"/>
      <c r="CF7" s="734"/>
      <c r="CG7" s="749"/>
      <c r="CH7" s="730">
        <v>-9</v>
      </c>
      <c r="CI7" s="731"/>
      <c r="CJ7" s="731"/>
      <c r="CK7" s="731"/>
      <c r="CL7" s="732"/>
      <c r="CM7" s="730">
        <v>-324</v>
      </c>
      <c r="CN7" s="731"/>
      <c r="CO7" s="731"/>
      <c r="CP7" s="731"/>
      <c r="CQ7" s="732"/>
      <c r="CR7" s="730">
        <v>4</v>
      </c>
      <c r="CS7" s="731"/>
      <c r="CT7" s="731"/>
      <c r="CU7" s="731"/>
      <c r="CV7" s="732"/>
      <c r="CW7" s="730" t="s">
        <v>486</v>
      </c>
      <c r="CX7" s="731"/>
      <c r="CY7" s="731"/>
      <c r="CZ7" s="731"/>
      <c r="DA7" s="732"/>
      <c r="DB7" s="730" t="s">
        <v>486</v>
      </c>
      <c r="DC7" s="731"/>
      <c r="DD7" s="731"/>
      <c r="DE7" s="731"/>
      <c r="DF7" s="732"/>
      <c r="DG7" s="730">
        <v>726</v>
      </c>
      <c r="DH7" s="731"/>
      <c r="DI7" s="731"/>
      <c r="DJ7" s="731"/>
      <c r="DK7" s="732"/>
      <c r="DL7" s="730" t="s">
        <v>486</v>
      </c>
      <c r="DM7" s="731"/>
      <c r="DN7" s="731"/>
      <c r="DO7" s="731"/>
      <c r="DP7" s="732"/>
      <c r="DQ7" s="730" t="s">
        <v>486</v>
      </c>
      <c r="DR7" s="731"/>
      <c r="DS7" s="731"/>
      <c r="DT7" s="731"/>
      <c r="DU7" s="732"/>
      <c r="DV7" s="733"/>
      <c r="DW7" s="734"/>
      <c r="DX7" s="734"/>
      <c r="DY7" s="734"/>
      <c r="DZ7" s="735"/>
      <c r="EA7" s="217"/>
    </row>
    <row r="8" spans="1:131" s="218" customFormat="1" ht="26.25" customHeight="1" x14ac:dyDescent="0.15">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547</v>
      </c>
      <c r="BT8" s="761"/>
      <c r="BU8" s="761"/>
      <c r="BV8" s="761"/>
      <c r="BW8" s="761"/>
      <c r="BX8" s="761"/>
      <c r="BY8" s="761"/>
      <c r="BZ8" s="761"/>
      <c r="CA8" s="761"/>
      <c r="CB8" s="761"/>
      <c r="CC8" s="761"/>
      <c r="CD8" s="761"/>
      <c r="CE8" s="761"/>
      <c r="CF8" s="761"/>
      <c r="CG8" s="762"/>
      <c r="CH8" s="763">
        <v>2</v>
      </c>
      <c r="CI8" s="764"/>
      <c r="CJ8" s="764"/>
      <c r="CK8" s="764"/>
      <c r="CL8" s="765"/>
      <c r="CM8" s="763">
        <v>28</v>
      </c>
      <c r="CN8" s="764"/>
      <c r="CO8" s="764"/>
      <c r="CP8" s="764"/>
      <c r="CQ8" s="765"/>
      <c r="CR8" s="763">
        <v>30</v>
      </c>
      <c r="CS8" s="764"/>
      <c r="CT8" s="764"/>
      <c r="CU8" s="764"/>
      <c r="CV8" s="765"/>
      <c r="CW8" s="763">
        <v>22</v>
      </c>
      <c r="CX8" s="764"/>
      <c r="CY8" s="764"/>
      <c r="CZ8" s="764"/>
      <c r="DA8" s="765"/>
      <c r="DB8" s="763" t="s">
        <v>486</v>
      </c>
      <c r="DC8" s="764"/>
      <c r="DD8" s="764"/>
      <c r="DE8" s="764"/>
      <c r="DF8" s="765"/>
      <c r="DG8" s="763" t="s">
        <v>486</v>
      </c>
      <c r="DH8" s="764"/>
      <c r="DI8" s="764"/>
      <c r="DJ8" s="764"/>
      <c r="DK8" s="765"/>
      <c r="DL8" s="763" t="s">
        <v>486</v>
      </c>
      <c r="DM8" s="764"/>
      <c r="DN8" s="764"/>
      <c r="DO8" s="764"/>
      <c r="DP8" s="765"/>
      <c r="DQ8" s="763" t="s">
        <v>486</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548</v>
      </c>
      <c r="BT9" s="761"/>
      <c r="BU9" s="761"/>
      <c r="BV9" s="761"/>
      <c r="BW9" s="761"/>
      <c r="BX9" s="761"/>
      <c r="BY9" s="761"/>
      <c r="BZ9" s="761"/>
      <c r="CA9" s="761"/>
      <c r="CB9" s="761"/>
      <c r="CC9" s="761"/>
      <c r="CD9" s="761"/>
      <c r="CE9" s="761"/>
      <c r="CF9" s="761"/>
      <c r="CG9" s="762"/>
      <c r="CH9" s="763">
        <v>-8</v>
      </c>
      <c r="CI9" s="764"/>
      <c r="CJ9" s="764"/>
      <c r="CK9" s="764"/>
      <c r="CL9" s="765"/>
      <c r="CM9" s="763">
        <v>-68</v>
      </c>
      <c r="CN9" s="764"/>
      <c r="CO9" s="764"/>
      <c r="CP9" s="764"/>
      <c r="CQ9" s="765"/>
      <c r="CR9" s="763">
        <v>5</v>
      </c>
      <c r="CS9" s="764"/>
      <c r="CT9" s="764"/>
      <c r="CU9" s="764"/>
      <c r="CV9" s="765"/>
      <c r="CW9" s="763" t="s">
        <v>486</v>
      </c>
      <c r="CX9" s="764"/>
      <c r="CY9" s="764"/>
      <c r="CZ9" s="764"/>
      <c r="DA9" s="765"/>
      <c r="DB9" s="763" t="s">
        <v>486</v>
      </c>
      <c r="DC9" s="764"/>
      <c r="DD9" s="764"/>
      <c r="DE9" s="764"/>
      <c r="DF9" s="765"/>
      <c r="DG9" s="763" t="s">
        <v>486</v>
      </c>
      <c r="DH9" s="764"/>
      <c r="DI9" s="764"/>
      <c r="DJ9" s="764"/>
      <c r="DK9" s="765"/>
      <c r="DL9" s="763" t="s">
        <v>486</v>
      </c>
      <c r="DM9" s="764"/>
      <c r="DN9" s="764"/>
      <c r="DO9" s="764"/>
      <c r="DP9" s="765"/>
      <c r="DQ9" s="763" t="s">
        <v>486</v>
      </c>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549</v>
      </c>
      <c r="BT10" s="761"/>
      <c r="BU10" s="761"/>
      <c r="BV10" s="761"/>
      <c r="BW10" s="761"/>
      <c r="BX10" s="761"/>
      <c r="BY10" s="761"/>
      <c r="BZ10" s="761"/>
      <c r="CA10" s="761"/>
      <c r="CB10" s="761"/>
      <c r="CC10" s="761"/>
      <c r="CD10" s="761"/>
      <c r="CE10" s="761"/>
      <c r="CF10" s="761"/>
      <c r="CG10" s="762"/>
      <c r="CH10" s="763">
        <v>-29</v>
      </c>
      <c r="CI10" s="764"/>
      <c r="CJ10" s="764"/>
      <c r="CK10" s="764"/>
      <c r="CL10" s="765"/>
      <c r="CM10" s="763">
        <v>-272</v>
      </c>
      <c r="CN10" s="764"/>
      <c r="CO10" s="764"/>
      <c r="CP10" s="764"/>
      <c r="CQ10" s="765"/>
      <c r="CR10" s="763">
        <v>30</v>
      </c>
      <c r="CS10" s="764"/>
      <c r="CT10" s="764"/>
      <c r="CU10" s="764"/>
      <c r="CV10" s="765"/>
      <c r="CW10" s="763" t="s">
        <v>486</v>
      </c>
      <c r="CX10" s="764"/>
      <c r="CY10" s="764"/>
      <c r="CZ10" s="764"/>
      <c r="DA10" s="765"/>
      <c r="DB10" s="763" t="s">
        <v>486</v>
      </c>
      <c r="DC10" s="764"/>
      <c r="DD10" s="764"/>
      <c r="DE10" s="764"/>
      <c r="DF10" s="765"/>
      <c r="DG10" s="763" t="s">
        <v>486</v>
      </c>
      <c r="DH10" s="764"/>
      <c r="DI10" s="764"/>
      <c r="DJ10" s="764"/>
      <c r="DK10" s="765"/>
      <c r="DL10" s="763" t="s">
        <v>486</v>
      </c>
      <c r="DM10" s="764"/>
      <c r="DN10" s="764"/>
      <c r="DO10" s="764"/>
      <c r="DP10" s="765"/>
      <c r="DQ10" s="763" t="s">
        <v>486</v>
      </c>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376</v>
      </c>
      <c r="B23" s="776" t="s">
        <v>377</v>
      </c>
      <c r="C23" s="777"/>
      <c r="D23" s="777"/>
      <c r="E23" s="777"/>
      <c r="F23" s="777"/>
      <c r="G23" s="777"/>
      <c r="H23" s="777"/>
      <c r="I23" s="777"/>
      <c r="J23" s="777"/>
      <c r="K23" s="777"/>
      <c r="L23" s="777"/>
      <c r="M23" s="777"/>
      <c r="N23" s="777"/>
      <c r="O23" s="777"/>
      <c r="P23" s="778"/>
      <c r="Q23" s="779">
        <v>38493</v>
      </c>
      <c r="R23" s="780"/>
      <c r="S23" s="780"/>
      <c r="T23" s="780"/>
      <c r="U23" s="780"/>
      <c r="V23" s="780">
        <v>37245</v>
      </c>
      <c r="W23" s="780"/>
      <c r="X23" s="780"/>
      <c r="Y23" s="780"/>
      <c r="Z23" s="780"/>
      <c r="AA23" s="780">
        <v>1248</v>
      </c>
      <c r="AB23" s="780"/>
      <c r="AC23" s="780"/>
      <c r="AD23" s="780"/>
      <c r="AE23" s="781"/>
      <c r="AF23" s="782">
        <v>1171</v>
      </c>
      <c r="AG23" s="780"/>
      <c r="AH23" s="780"/>
      <c r="AI23" s="780"/>
      <c r="AJ23" s="783"/>
      <c r="AK23" s="784"/>
      <c r="AL23" s="785"/>
      <c r="AM23" s="785"/>
      <c r="AN23" s="785"/>
      <c r="AO23" s="785"/>
      <c r="AP23" s="780">
        <v>30646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388</v>
      </c>
      <c r="C28" s="737"/>
      <c r="D28" s="737"/>
      <c r="E28" s="737"/>
      <c r="F28" s="737"/>
      <c r="G28" s="737"/>
      <c r="H28" s="737"/>
      <c r="I28" s="737"/>
      <c r="J28" s="737"/>
      <c r="K28" s="737"/>
      <c r="L28" s="737"/>
      <c r="M28" s="737"/>
      <c r="N28" s="737"/>
      <c r="O28" s="737"/>
      <c r="P28" s="738"/>
      <c r="Q28" s="809">
        <v>5891</v>
      </c>
      <c r="R28" s="810"/>
      <c r="S28" s="810"/>
      <c r="T28" s="810"/>
      <c r="U28" s="810"/>
      <c r="V28" s="810">
        <v>5828</v>
      </c>
      <c r="W28" s="810"/>
      <c r="X28" s="810"/>
      <c r="Y28" s="810"/>
      <c r="Z28" s="810"/>
      <c r="AA28" s="810">
        <v>63</v>
      </c>
      <c r="AB28" s="810"/>
      <c r="AC28" s="810"/>
      <c r="AD28" s="810"/>
      <c r="AE28" s="811"/>
      <c r="AF28" s="812">
        <v>63</v>
      </c>
      <c r="AG28" s="810"/>
      <c r="AH28" s="810"/>
      <c r="AI28" s="810"/>
      <c r="AJ28" s="813"/>
      <c r="AK28" s="814">
        <v>543</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389</v>
      </c>
      <c r="C29" s="768"/>
      <c r="D29" s="768"/>
      <c r="E29" s="768"/>
      <c r="F29" s="768"/>
      <c r="G29" s="768"/>
      <c r="H29" s="768"/>
      <c r="I29" s="768"/>
      <c r="J29" s="768"/>
      <c r="K29" s="768"/>
      <c r="L29" s="768"/>
      <c r="M29" s="768"/>
      <c r="N29" s="768"/>
      <c r="O29" s="768"/>
      <c r="P29" s="769"/>
      <c r="Q29" s="770">
        <v>6792</v>
      </c>
      <c r="R29" s="771"/>
      <c r="S29" s="771"/>
      <c r="T29" s="771"/>
      <c r="U29" s="771"/>
      <c r="V29" s="771">
        <v>6599</v>
      </c>
      <c r="W29" s="771"/>
      <c r="X29" s="771"/>
      <c r="Y29" s="771"/>
      <c r="Z29" s="771"/>
      <c r="AA29" s="771">
        <v>193</v>
      </c>
      <c r="AB29" s="771"/>
      <c r="AC29" s="771"/>
      <c r="AD29" s="771"/>
      <c r="AE29" s="772"/>
      <c r="AF29" s="773">
        <v>193</v>
      </c>
      <c r="AG29" s="774"/>
      <c r="AH29" s="774"/>
      <c r="AI29" s="774"/>
      <c r="AJ29" s="775"/>
      <c r="AK29" s="821">
        <v>1096</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t="s">
        <v>552</v>
      </c>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390</v>
      </c>
      <c r="C30" s="768"/>
      <c r="D30" s="768"/>
      <c r="E30" s="768"/>
      <c r="F30" s="768"/>
      <c r="G30" s="768"/>
      <c r="H30" s="768"/>
      <c r="I30" s="768"/>
      <c r="J30" s="768"/>
      <c r="K30" s="768"/>
      <c r="L30" s="768"/>
      <c r="M30" s="768"/>
      <c r="N30" s="768"/>
      <c r="O30" s="768"/>
      <c r="P30" s="769"/>
      <c r="Q30" s="770">
        <v>1080</v>
      </c>
      <c r="R30" s="771"/>
      <c r="S30" s="771"/>
      <c r="T30" s="771"/>
      <c r="U30" s="771"/>
      <c r="V30" s="771">
        <v>1078</v>
      </c>
      <c r="W30" s="771"/>
      <c r="X30" s="771"/>
      <c r="Y30" s="771"/>
      <c r="Z30" s="771"/>
      <c r="AA30" s="771">
        <v>2</v>
      </c>
      <c r="AB30" s="771"/>
      <c r="AC30" s="771"/>
      <c r="AD30" s="771"/>
      <c r="AE30" s="772"/>
      <c r="AF30" s="773">
        <v>2</v>
      </c>
      <c r="AG30" s="774"/>
      <c r="AH30" s="774"/>
      <c r="AI30" s="774"/>
      <c r="AJ30" s="775"/>
      <c r="AK30" s="821">
        <v>324</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391</v>
      </c>
      <c r="C31" s="768"/>
      <c r="D31" s="768"/>
      <c r="E31" s="768"/>
      <c r="F31" s="768"/>
      <c r="G31" s="768"/>
      <c r="H31" s="768"/>
      <c r="I31" s="768"/>
      <c r="J31" s="768"/>
      <c r="K31" s="768"/>
      <c r="L31" s="768"/>
      <c r="M31" s="768"/>
      <c r="N31" s="768"/>
      <c r="O31" s="768"/>
      <c r="P31" s="769"/>
      <c r="Q31" s="770">
        <v>981</v>
      </c>
      <c r="R31" s="771"/>
      <c r="S31" s="771"/>
      <c r="T31" s="771"/>
      <c r="U31" s="771"/>
      <c r="V31" s="771">
        <v>993</v>
      </c>
      <c r="W31" s="771"/>
      <c r="X31" s="771"/>
      <c r="Y31" s="771"/>
      <c r="Z31" s="771"/>
      <c r="AA31" s="771">
        <v>-12</v>
      </c>
      <c r="AB31" s="771"/>
      <c r="AC31" s="771"/>
      <c r="AD31" s="771"/>
      <c r="AE31" s="772"/>
      <c r="AF31" s="773">
        <v>1179</v>
      </c>
      <c r="AG31" s="774"/>
      <c r="AH31" s="774"/>
      <c r="AI31" s="774"/>
      <c r="AJ31" s="775"/>
      <c r="AK31" s="821">
        <v>147</v>
      </c>
      <c r="AL31" s="817"/>
      <c r="AM31" s="817"/>
      <c r="AN31" s="817"/>
      <c r="AO31" s="817"/>
      <c r="AP31" s="817">
        <v>4125</v>
      </c>
      <c r="AQ31" s="817"/>
      <c r="AR31" s="817"/>
      <c r="AS31" s="817"/>
      <c r="AT31" s="817"/>
      <c r="AU31" s="817">
        <v>1270</v>
      </c>
      <c r="AV31" s="817"/>
      <c r="AW31" s="817"/>
      <c r="AX31" s="817"/>
      <c r="AY31" s="817"/>
      <c r="AZ31" s="818" t="s">
        <v>550</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393</v>
      </c>
      <c r="C32" s="768"/>
      <c r="D32" s="768"/>
      <c r="E32" s="768"/>
      <c r="F32" s="768"/>
      <c r="G32" s="768"/>
      <c r="H32" s="768"/>
      <c r="I32" s="768"/>
      <c r="J32" s="768"/>
      <c r="K32" s="768"/>
      <c r="L32" s="768"/>
      <c r="M32" s="768"/>
      <c r="N32" s="768"/>
      <c r="O32" s="768"/>
      <c r="P32" s="769"/>
      <c r="Q32" s="770">
        <v>1060</v>
      </c>
      <c r="R32" s="771"/>
      <c r="S32" s="771"/>
      <c r="T32" s="771"/>
      <c r="U32" s="771"/>
      <c r="V32" s="771">
        <v>1068</v>
      </c>
      <c r="W32" s="771"/>
      <c r="X32" s="771"/>
      <c r="Y32" s="771"/>
      <c r="Z32" s="771"/>
      <c r="AA32" s="771">
        <v>-8</v>
      </c>
      <c r="AB32" s="771"/>
      <c r="AC32" s="771"/>
      <c r="AD32" s="771"/>
      <c r="AE32" s="772"/>
      <c r="AF32" s="773">
        <v>143</v>
      </c>
      <c r="AG32" s="774"/>
      <c r="AH32" s="774"/>
      <c r="AI32" s="774"/>
      <c r="AJ32" s="775"/>
      <c r="AK32" s="821">
        <v>711</v>
      </c>
      <c r="AL32" s="817"/>
      <c r="AM32" s="817"/>
      <c r="AN32" s="817"/>
      <c r="AO32" s="817"/>
      <c r="AP32" s="817">
        <v>8028</v>
      </c>
      <c r="AQ32" s="817"/>
      <c r="AR32" s="817"/>
      <c r="AS32" s="817"/>
      <c r="AT32" s="817"/>
      <c r="AU32" s="817">
        <v>5764</v>
      </c>
      <c r="AV32" s="817"/>
      <c r="AW32" s="817"/>
      <c r="AX32" s="817"/>
      <c r="AY32" s="817"/>
      <c r="AZ32" s="818" t="s">
        <v>550</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1581</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553</v>
      </c>
      <c r="C68" s="857"/>
      <c r="D68" s="857"/>
      <c r="E68" s="857"/>
      <c r="F68" s="857"/>
      <c r="G68" s="857"/>
      <c r="H68" s="857"/>
      <c r="I68" s="857"/>
      <c r="J68" s="857"/>
      <c r="K68" s="857"/>
      <c r="L68" s="857"/>
      <c r="M68" s="857"/>
      <c r="N68" s="857"/>
      <c r="O68" s="857"/>
      <c r="P68" s="858"/>
      <c r="Q68" s="859">
        <v>346</v>
      </c>
      <c r="R68" s="853"/>
      <c r="S68" s="853"/>
      <c r="T68" s="853"/>
      <c r="U68" s="853"/>
      <c r="V68" s="853">
        <v>346</v>
      </c>
      <c r="W68" s="853"/>
      <c r="X68" s="853"/>
      <c r="Y68" s="853"/>
      <c r="Z68" s="853"/>
      <c r="AA68" s="853">
        <v>0</v>
      </c>
      <c r="AB68" s="853"/>
      <c r="AC68" s="853"/>
      <c r="AD68" s="853"/>
      <c r="AE68" s="853"/>
      <c r="AF68" s="853">
        <v>0</v>
      </c>
      <c r="AG68" s="853"/>
      <c r="AH68" s="853"/>
      <c r="AI68" s="853"/>
      <c r="AJ68" s="853"/>
      <c r="AK68" s="853">
        <v>2</v>
      </c>
      <c r="AL68" s="853"/>
      <c r="AM68" s="853"/>
      <c r="AN68" s="853"/>
      <c r="AO68" s="853"/>
      <c r="AP68" s="853" t="s">
        <v>486</v>
      </c>
      <c r="AQ68" s="853"/>
      <c r="AR68" s="853"/>
      <c r="AS68" s="853"/>
      <c r="AT68" s="853"/>
      <c r="AU68" s="853" t="s">
        <v>486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554</v>
      </c>
      <c r="C69" s="861"/>
      <c r="D69" s="861"/>
      <c r="E69" s="861"/>
      <c r="F69" s="861"/>
      <c r="G69" s="861"/>
      <c r="H69" s="861"/>
      <c r="I69" s="861"/>
      <c r="J69" s="861"/>
      <c r="K69" s="861"/>
      <c r="L69" s="861"/>
      <c r="M69" s="861"/>
      <c r="N69" s="861"/>
      <c r="O69" s="861"/>
      <c r="P69" s="862"/>
      <c r="Q69" s="863">
        <v>21</v>
      </c>
      <c r="R69" s="817"/>
      <c r="S69" s="817"/>
      <c r="T69" s="817"/>
      <c r="U69" s="817"/>
      <c r="V69" s="817">
        <v>23</v>
      </c>
      <c r="W69" s="817"/>
      <c r="X69" s="817"/>
      <c r="Y69" s="817"/>
      <c r="Z69" s="817"/>
      <c r="AA69" s="817">
        <v>-1</v>
      </c>
      <c r="AB69" s="817"/>
      <c r="AC69" s="817"/>
      <c r="AD69" s="817"/>
      <c r="AE69" s="817"/>
      <c r="AF69" s="817">
        <v>-1</v>
      </c>
      <c r="AG69" s="817"/>
      <c r="AH69" s="817"/>
      <c r="AI69" s="817"/>
      <c r="AJ69" s="817"/>
      <c r="AK69" s="817" t="s">
        <v>486</v>
      </c>
      <c r="AL69" s="817"/>
      <c r="AM69" s="817"/>
      <c r="AN69" s="817"/>
      <c r="AO69" s="817"/>
      <c r="AP69" s="817" t="s">
        <v>486</v>
      </c>
      <c r="AQ69" s="817"/>
      <c r="AR69" s="817"/>
      <c r="AS69" s="817"/>
      <c r="AT69" s="817"/>
      <c r="AU69" s="817" t="s">
        <v>486</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555</v>
      </c>
      <c r="C70" s="861"/>
      <c r="D70" s="861"/>
      <c r="E70" s="861"/>
      <c r="F70" s="861"/>
      <c r="G70" s="861"/>
      <c r="H70" s="861"/>
      <c r="I70" s="861"/>
      <c r="J70" s="861"/>
      <c r="K70" s="861"/>
      <c r="L70" s="861"/>
      <c r="M70" s="861"/>
      <c r="N70" s="861"/>
      <c r="O70" s="861"/>
      <c r="P70" s="862"/>
      <c r="Q70" s="863">
        <v>72</v>
      </c>
      <c r="R70" s="817"/>
      <c r="S70" s="817"/>
      <c r="T70" s="817"/>
      <c r="U70" s="817"/>
      <c r="V70" s="817">
        <v>61</v>
      </c>
      <c r="W70" s="817"/>
      <c r="X70" s="817"/>
      <c r="Y70" s="817"/>
      <c r="Z70" s="817"/>
      <c r="AA70" s="817">
        <v>11</v>
      </c>
      <c r="AB70" s="817"/>
      <c r="AC70" s="817"/>
      <c r="AD70" s="817"/>
      <c r="AE70" s="817"/>
      <c r="AF70" s="817">
        <v>11</v>
      </c>
      <c r="AG70" s="817"/>
      <c r="AH70" s="817"/>
      <c r="AI70" s="817"/>
      <c r="AJ70" s="817"/>
      <c r="AK70" s="817" t="s">
        <v>559</v>
      </c>
      <c r="AL70" s="817"/>
      <c r="AM70" s="817"/>
      <c r="AN70" s="817"/>
      <c r="AO70" s="817"/>
      <c r="AP70" s="864" t="s">
        <v>486</v>
      </c>
      <c r="AQ70" s="865"/>
      <c r="AR70" s="865"/>
      <c r="AS70" s="865"/>
      <c r="AT70" s="821"/>
      <c r="AU70" s="864" t="s">
        <v>486</v>
      </c>
      <c r="AV70" s="865"/>
      <c r="AW70" s="865"/>
      <c r="AX70" s="865"/>
      <c r="AY70" s="821"/>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556</v>
      </c>
      <c r="C71" s="861"/>
      <c r="D71" s="861"/>
      <c r="E71" s="861"/>
      <c r="F71" s="861"/>
      <c r="G71" s="861"/>
      <c r="H71" s="861"/>
      <c r="I71" s="861"/>
      <c r="J71" s="861"/>
      <c r="K71" s="861"/>
      <c r="L71" s="861"/>
      <c r="M71" s="861"/>
      <c r="N71" s="861"/>
      <c r="O71" s="861"/>
      <c r="P71" s="862"/>
      <c r="Q71" s="863">
        <v>407</v>
      </c>
      <c r="R71" s="817"/>
      <c r="S71" s="817"/>
      <c r="T71" s="817"/>
      <c r="U71" s="817"/>
      <c r="V71" s="817">
        <v>217</v>
      </c>
      <c r="W71" s="817"/>
      <c r="X71" s="817"/>
      <c r="Y71" s="817"/>
      <c r="Z71" s="817"/>
      <c r="AA71" s="817">
        <v>190</v>
      </c>
      <c r="AB71" s="817"/>
      <c r="AC71" s="817"/>
      <c r="AD71" s="817"/>
      <c r="AE71" s="817"/>
      <c r="AF71" s="817">
        <v>190</v>
      </c>
      <c r="AG71" s="817"/>
      <c r="AH71" s="817"/>
      <c r="AI71" s="817"/>
      <c r="AJ71" s="817"/>
      <c r="AK71" s="817">
        <v>114</v>
      </c>
      <c r="AL71" s="817"/>
      <c r="AM71" s="817"/>
      <c r="AN71" s="817"/>
      <c r="AO71" s="817"/>
      <c r="AP71" s="817" t="s">
        <v>486</v>
      </c>
      <c r="AQ71" s="817"/>
      <c r="AR71" s="817"/>
      <c r="AS71" s="817"/>
      <c r="AT71" s="817"/>
      <c r="AU71" s="817" t="s">
        <v>486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t="s">
        <v>557</v>
      </c>
      <c r="C72" s="861"/>
      <c r="D72" s="861"/>
      <c r="E72" s="861"/>
      <c r="F72" s="861"/>
      <c r="G72" s="861"/>
      <c r="H72" s="861"/>
      <c r="I72" s="861"/>
      <c r="J72" s="861"/>
      <c r="K72" s="861"/>
      <c r="L72" s="861"/>
      <c r="M72" s="861"/>
      <c r="N72" s="861"/>
      <c r="O72" s="861"/>
      <c r="P72" s="862"/>
      <c r="Q72" s="863">
        <v>218789</v>
      </c>
      <c r="R72" s="817"/>
      <c r="S72" s="817"/>
      <c r="T72" s="817"/>
      <c r="U72" s="817"/>
      <c r="V72" s="817">
        <v>212178</v>
      </c>
      <c r="W72" s="817"/>
      <c r="X72" s="817"/>
      <c r="Y72" s="817"/>
      <c r="Z72" s="817"/>
      <c r="AA72" s="817">
        <v>6611</v>
      </c>
      <c r="AB72" s="817"/>
      <c r="AC72" s="817"/>
      <c r="AD72" s="817"/>
      <c r="AE72" s="817"/>
      <c r="AF72" s="817">
        <v>6611</v>
      </c>
      <c r="AG72" s="817"/>
      <c r="AH72" s="817"/>
      <c r="AI72" s="817"/>
      <c r="AJ72" s="817"/>
      <c r="AK72" s="817" t="s">
        <v>486</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t="s">
        <v>558</v>
      </c>
      <c r="C73" s="861"/>
      <c r="D73" s="861"/>
      <c r="E73" s="861"/>
      <c r="F73" s="861"/>
      <c r="G73" s="861"/>
      <c r="H73" s="861"/>
      <c r="I73" s="861"/>
      <c r="J73" s="861"/>
      <c r="K73" s="861"/>
      <c r="L73" s="861"/>
      <c r="M73" s="861"/>
      <c r="N73" s="861"/>
      <c r="O73" s="861"/>
      <c r="P73" s="862"/>
      <c r="Q73" s="863">
        <v>7815</v>
      </c>
      <c r="R73" s="817"/>
      <c r="S73" s="817"/>
      <c r="T73" s="817"/>
      <c r="U73" s="817"/>
      <c r="V73" s="817">
        <v>7541</v>
      </c>
      <c r="W73" s="817"/>
      <c r="X73" s="817"/>
      <c r="Y73" s="817"/>
      <c r="Z73" s="817"/>
      <c r="AA73" s="817">
        <v>274</v>
      </c>
      <c r="AB73" s="817"/>
      <c r="AC73" s="817"/>
      <c r="AD73" s="817"/>
      <c r="AE73" s="817"/>
      <c r="AF73" s="817">
        <v>10</v>
      </c>
      <c r="AG73" s="817"/>
      <c r="AH73" s="817"/>
      <c r="AI73" s="817"/>
      <c r="AJ73" s="817"/>
      <c r="AK73" s="817">
        <v>2</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6"/>
      <c r="R75" s="865"/>
      <c r="S75" s="865"/>
      <c r="T75" s="865"/>
      <c r="U75" s="821"/>
      <c r="V75" s="864"/>
      <c r="W75" s="865"/>
      <c r="X75" s="865"/>
      <c r="Y75" s="865"/>
      <c r="Z75" s="821"/>
      <c r="AA75" s="864"/>
      <c r="AB75" s="865"/>
      <c r="AC75" s="865"/>
      <c r="AD75" s="865"/>
      <c r="AE75" s="821"/>
      <c r="AF75" s="864"/>
      <c r="AG75" s="865"/>
      <c r="AH75" s="865"/>
      <c r="AI75" s="865"/>
      <c r="AJ75" s="821"/>
      <c r="AK75" s="864"/>
      <c r="AL75" s="865"/>
      <c r="AM75" s="865"/>
      <c r="AN75" s="865"/>
      <c r="AO75" s="821"/>
      <c r="AP75" s="864"/>
      <c r="AQ75" s="865"/>
      <c r="AR75" s="865"/>
      <c r="AS75" s="865"/>
      <c r="AT75" s="821"/>
      <c r="AU75" s="864"/>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6"/>
      <c r="R76" s="865"/>
      <c r="S76" s="865"/>
      <c r="T76" s="865"/>
      <c r="U76" s="821"/>
      <c r="V76" s="864"/>
      <c r="W76" s="865"/>
      <c r="X76" s="865"/>
      <c r="Y76" s="865"/>
      <c r="Z76" s="821"/>
      <c r="AA76" s="864"/>
      <c r="AB76" s="865"/>
      <c r="AC76" s="865"/>
      <c r="AD76" s="865"/>
      <c r="AE76" s="821"/>
      <c r="AF76" s="864"/>
      <c r="AG76" s="865"/>
      <c r="AH76" s="865"/>
      <c r="AI76" s="865"/>
      <c r="AJ76" s="821"/>
      <c r="AK76" s="864"/>
      <c r="AL76" s="865"/>
      <c r="AM76" s="865"/>
      <c r="AN76" s="865"/>
      <c r="AO76" s="821"/>
      <c r="AP76" s="864"/>
      <c r="AQ76" s="865"/>
      <c r="AR76" s="865"/>
      <c r="AS76" s="865"/>
      <c r="AT76" s="821"/>
      <c r="AU76" s="864"/>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6"/>
      <c r="R77" s="865"/>
      <c r="S77" s="865"/>
      <c r="T77" s="865"/>
      <c r="U77" s="821"/>
      <c r="V77" s="864"/>
      <c r="W77" s="865"/>
      <c r="X77" s="865"/>
      <c r="Y77" s="865"/>
      <c r="Z77" s="821"/>
      <c r="AA77" s="864"/>
      <c r="AB77" s="865"/>
      <c r="AC77" s="865"/>
      <c r="AD77" s="865"/>
      <c r="AE77" s="821"/>
      <c r="AF77" s="864"/>
      <c r="AG77" s="865"/>
      <c r="AH77" s="865"/>
      <c r="AI77" s="865"/>
      <c r="AJ77" s="821"/>
      <c r="AK77" s="864"/>
      <c r="AL77" s="865"/>
      <c r="AM77" s="865"/>
      <c r="AN77" s="865"/>
      <c r="AO77" s="821"/>
      <c r="AP77" s="864"/>
      <c r="AQ77" s="865"/>
      <c r="AR77" s="865"/>
      <c r="AS77" s="865"/>
      <c r="AT77" s="821"/>
      <c r="AU77" s="864"/>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6821</v>
      </c>
      <c r="AG88" s="831"/>
      <c r="AH88" s="831"/>
      <c r="AI88" s="831"/>
      <c r="AJ88" s="831"/>
      <c r="AK88" s="828"/>
      <c r="AL88" s="828"/>
      <c r="AM88" s="828"/>
      <c r="AN88" s="828"/>
      <c r="AO88" s="828"/>
      <c r="AP88" s="831" t="s">
        <v>486</v>
      </c>
      <c r="AQ88" s="831"/>
      <c r="AR88" s="831"/>
      <c r="AS88" s="831"/>
      <c r="AT88" s="831"/>
      <c r="AU88" s="831" t="s">
        <v>486</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69</v>
      </c>
      <c r="CS102" s="839"/>
      <c r="CT102" s="839"/>
      <c r="CU102" s="839"/>
      <c r="CV102" s="878"/>
      <c r="CW102" s="877">
        <v>22</v>
      </c>
      <c r="CX102" s="839"/>
      <c r="CY102" s="839"/>
      <c r="CZ102" s="839"/>
      <c r="DA102" s="878"/>
      <c r="DB102" s="877" t="s">
        <v>486</v>
      </c>
      <c r="DC102" s="839"/>
      <c r="DD102" s="839"/>
      <c r="DE102" s="839"/>
      <c r="DF102" s="878"/>
      <c r="DG102" s="877">
        <v>726</v>
      </c>
      <c r="DH102" s="839"/>
      <c r="DI102" s="839"/>
      <c r="DJ102" s="839"/>
      <c r="DK102" s="878"/>
      <c r="DL102" s="877" t="s">
        <v>486</v>
      </c>
      <c r="DM102" s="839"/>
      <c r="DN102" s="839"/>
      <c r="DO102" s="839"/>
      <c r="DP102" s="878"/>
      <c r="DQ102" s="877" t="s">
        <v>486</v>
      </c>
      <c r="DR102" s="839"/>
      <c r="DS102" s="839"/>
      <c r="DT102" s="839"/>
      <c r="DU102" s="878"/>
      <c r="DV102" s="776" t="s">
        <v>486</v>
      </c>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12" customFormat="1" ht="26.25" customHeight="1" x14ac:dyDescent="0.15">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3038279</v>
      </c>
      <c r="AB110" s="887"/>
      <c r="AC110" s="887"/>
      <c r="AD110" s="887"/>
      <c r="AE110" s="888"/>
      <c r="AF110" s="889">
        <v>2853966</v>
      </c>
      <c r="AG110" s="887"/>
      <c r="AH110" s="887"/>
      <c r="AI110" s="887"/>
      <c r="AJ110" s="888"/>
      <c r="AK110" s="889">
        <v>2772613</v>
      </c>
      <c r="AL110" s="887"/>
      <c r="AM110" s="887"/>
      <c r="AN110" s="887"/>
      <c r="AO110" s="888"/>
      <c r="AP110" s="890">
        <v>19.3</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28049981</v>
      </c>
      <c r="BR110" s="918"/>
      <c r="BS110" s="918"/>
      <c r="BT110" s="918"/>
      <c r="BU110" s="918"/>
      <c r="BV110" s="918">
        <v>28245138</v>
      </c>
      <c r="BW110" s="918"/>
      <c r="BX110" s="918"/>
      <c r="BY110" s="918"/>
      <c r="BZ110" s="918"/>
      <c r="CA110" s="918">
        <v>30645532</v>
      </c>
      <c r="CB110" s="918"/>
      <c r="CC110" s="918"/>
      <c r="CD110" s="918"/>
      <c r="CE110" s="918"/>
      <c r="CF110" s="931">
        <v>213.8</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7271229</v>
      </c>
      <c r="BR112" s="913"/>
      <c r="BS112" s="913"/>
      <c r="BT112" s="913"/>
      <c r="BU112" s="913"/>
      <c r="BV112" s="913">
        <v>7215429</v>
      </c>
      <c r="BW112" s="913"/>
      <c r="BX112" s="913"/>
      <c r="BY112" s="913"/>
      <c r="BZ112" s="913"/>
      <c r="CA112" s="913">
        <v>7034692</v>
      </c>
      <c r="CB112" s="913"/>
      <c r="CC112" s="913"/>
      <c r="CD112" s="913"/>
      <c r="CE112" s="913"/>
      <c r="CF112" s="907">
        <v>49.1</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731973</v>
      </c>
      <c r="AB113" s="925"/>
      <c r="AC113" s="925"/>
      <c r="AD113" s="925"/>
      <c r="AE113" s="926"/>
      <c r="AF113" s="927">
        <v>693670</v>
      </c>
      <c r="AG113" s="925"/>
      <c r="AH113" s="925"/>
      <c r="AI113" s="925"/>
      <c r="AJ113" s="926"/>
      <c r="AK113" s="927">
        <v>669095</v>
      </c>
      <c r="AL113" s="925"/>
      <c r="AM113" s="925"/>
      <c r="AN113" s="925"/>
      <c r="AO113" s="926"/>
      <c r="AP113" s="928">
        <v>4.7</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t="s">
        <v>122</v>
      </c>
      <c r="CB113" s="913"/>
      <c r="CC113" s="913"/>
      <c r="CD113" s="913"/>
      <c r="CE113" s="913"/>
      <c r="CF113" s="907" t="s">
        <v>122</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t="s">
        <v>122</v>
      </c>
      <c r="AG114" s="946"/>
      <c r="AH114" s="946"/>
      <c r="AI114" s="946"/>
      <c r="AJ114" s="947"/>
      <c r="AK114" s="948" t="s">
        <v>122</v>
      </c>
      <c r="AL114" s="946"/>
      <c r="AM114" s="946"/>
      <c r="AN114" s="946"/>
      <c r="AO114" s="947"/>
      <c r="AP114" s="949" t="s">
        <v>122</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5125529</v>
      </c>
      <c r="BR114" s="913"/>
      <c r="BS114" s="913"/>
      <c r="BT114" s="913"/>
      <c r="BU114" s="913"/>
      <c r="BV114" s="913">
        <v>5574398</v>
      </c>
      <c r="BW114" s="913"/>
      <c r="BX114" s="913"/>
      <c r="BY114" s="913"/>
      <c r="BZ114" s="913"/>
      <c r="CA114" s="913">
        <v>5608252</v>
      </c>
      <c r="CB114" s="913"/>
      <c r="CC114" s="913"/>
      <c r="CD114" s="913"/>
      <c r="CE114" s="913"/>
      <c r="CF114" s="907">
        <v>39.1</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v>309540</v>
      </c>
      <c r="BR115" s="913"/>
      <c r="BS115" s="913"/>
      <c r="BT115" s="913"/>
      <c r="BU115" s="913"/>
      <c r="BV115" s="913">
        <v>315772</v>
      </c>
      <c r="BW115" s="913"/>
      <c r="BX115" s="913"/>
      <c r="BY115" s="913"/>
      <c r="BZ115" s="913"/>
      <c r="CA115" s="913">
        <v>401859</v>
      </c>
      <c r="CB115" s="913"/>
      <c r="CC115" s="913"/>
      <c r="CD115" s="913"/>
      <c r="CE115" s="913"/>
      <c r="CF115" s="907">
        <v>2.8</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3770252</v>
      </c>
      <c r="AB117" s="966"/>
      <c r="AC117" s="966"/>
      <c r="AD117" s="966"/>
      <c r="AE117" s="967"/>
      <c r="AF117" s="968">
        <v>3547636</v>
      </c>
      <c r="AG117" s="966"/>
      <c r="AH117" s="966"/>
      <c r="AI117" s="966"/>
      <c r="AJ117" s="967"/>
      <c r="AK117" s="968">
        <v>3441708</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440</v>
      </c>
      <c r="BP119" s="992"/>
      <c r="BQ119" s="986">
        <v>40756279</v>
      </c>
      <c r="BR119" s="987"/>
      <c r="BS119" s="987"/>
      <c r="BT119" s="987"/>
      <c r="BU119" s="987"/>
      <c r="BV119" s="987">
        <v>41350737</v>
      </c>
      <c r="BW119" s="987"/>
      <c r="BX119" s="987"/>
      <c r="BY119" s="987"/>
      <c r="BZ119" s="987"/>
      <c r="CA119" s="987">
        <v>43690335</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10593089</v>
      </c>
      <c r="BR120" s="918"/>
      <c r="BS120" s="918"/>
      <c r="BT120" s="918"/>
      <c r="BU120" s="918"/>
      <c r="BV120" s="918">
        <v>10018081</v>
      </c>
      <c r="BW120" s="918"/>
      <c r="BX120" s="918"/>
      <c r="BY120" s="918"/>
      <c r="BZ120" s="918"/>
      <c r="CA120" s="918">
        <v>9132805</v>
      </c>
      <c r="CB120" s="918"/>
      <c r="CC120" s="918"/>
      <c r="CD120" s="918"/>
      <c r="CE120" s="918"/>
      <c r="CF120" s="931">
        <v>63.7</v>
      </c>
      <c r="CG120" s="932"/>
      <c r="CH120" s="932"/>
      <c r="CI120" s="932"/>
      <c r="CJ120" s="932"/>
      <c r="CK120" s="993" t="s">
        <v>444</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5913591</v>
      </c>
      <c r="DH120" s="918"/>
      <c r="DI120" s="918"/>
      <c r="DJ120" s="918"/>
      <c r="DK120" s="918"/>
      <c r="DL120" s="918">
        <v>5909594</v>
      </c>
      <c r="DM120" s="918"/>
      <c r="DN120" s="918"/>
      <c r="DO120" s="918"/>
      <c r="DP120" s="918"/>
      <c r="DQ120" s="918">
        <v>5764329</v>
      </c>
      <c r="DR120" s="918"/>
      <c r="DS120" s="918"/>
      <c r="DT120" s="918"/>
      <c r="DU120" s="918"/>
      <c r="DV120" s="919">
        <v>40.200000000000003</v>
      </c>
      <c r="DW120" s="919"/>
      <c r="DX120" s="919"/>
      <c r="DY120" s="919"/>
      <c r="DZ120" s="920"/>
    </row>
    <row r="121" spans="1:130" s="212" customFormat="1" ht="26.25" customHeight="1" x14ac:dyDescent="0.15">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1432636</v>
      </c>
      <c r="BR121" s="913"/>
      <c r="BS121" s="913"/>
      <c r="BT121" s="913"/>
      <c r="BU121" s="913"/>
      <c r="BV121" s="913">
        <v>1355528</v>
      </c>
      <c r="BW121" s="913"/>
      <c r="BX121" s="913"/>
      <c r="BY121" s="913"/>
      <c r="BZ121" s="913"/>
      <c r="CA121" s="913">
        <v>1379267</v>
      </c>
      <c r="CB121" s="913"/>
      <c r="CC121" s="913"/>
      <c r="CD121" s="913"/>
      <c r="CE121" s="913"/>
      <c r="CF121" s="907">
        <v>9.6</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1357638</v>
      </c>
      <c r="DH121" s="913"/>
      <c r="DI121" s="913"/>
      <c r="DJ121" s="913"/>
      <c r="DK121" s="913"/>
      <c r="DL121" s="913">
        <v>1305835</v>
      </c>
      <c r="DM121" s="913"/>
      <c r="DN121" s="913"/>
      <c r="DO121" s="913"/>
      <c r="DP121" s="913"/>
      <c r="DQ121" s="913">
        <v>1270363</v>
      </c>
      <c r="DR121" s="913"/>
      <c r="DS121" s="913"/>
      <c r="DT121" s="913"/>
      <c r="DU121" s="913"/>
      <c r="DV121" s="914">
        <v>8.9</v>
      </c>
      <c r="DW121" s="914"/>
      <c r="DX121" s="914"/>
      <c r="DY121" s="914"/>
      <c r="DZ121" s="915"/>
    </row>
    <row r="122" spans="1:130" s="212" customFormat="1" ht="26.25" customHeight="1" x14ac:dyDescent="0.15">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26886753</v>
      </c>
      <c r="BR122" s="987"/>
      <c r="BS122" s="987"/>
      <c r="BT122" s="987"/>
      <c r="BU122" s="987"/>
      <c r="BV122" s="987">
        <v>27067107</v>
      </c>
      <c r="BW122" s="987"/>
      <c r="BX122" s="987"/>
      <c r="BY122" s="987"/>
      <c r="BZ122" s="987"/>
      <c r="CA122" s="987">
        <v>28164964</v>
      </c>
      <c r="CB122" s="987"/>
      <c r="CC122" s="987"/>
      <c r="CD122" s="987"/>
      <c r="CE122" s="987"/>
      <c r="CF122" s="1004">
        <v>196.5</v>
      </c>
      <c r="CG122" s="1005"/>
      <c r="CH122" s="1005"/>
      <c r="CI122" s="1005"/>
      <c r="CJ122" s="1005"/>
      <c r="CK122" s="996"/>
      <c r="CL122" s="997"/>
      <c r="CM122" s="997"/>
      <c r="CN122" s="997"/>
      <c r="CO122" s="998"/>
      <c r="CP122" s="1006"/>
      <c r="CQ122" s="1007"/>
      <c r="CR122" s="1007"/>
      <c r="CS122" s="1007"/>
      <c r="CT122" s="1007"/>
      <c r="CU122" s="1007"/>
      <c r="CV122" s="1007"/>
      <c r="CW122" s="1007"/>
      <c r="CX122" s="1007"/>
      <c r="CY122" s="1007"/>
      <c r="CZ122" s="1007"/>
      <c r="DA122" s="1007"/>
      <c r="DB122" s="1007"/>
      <c r="DC122" s="1007"/>
      <c r="DD122" s="1007"/>
      <c r="DE122" s="1007"/>
      <c r="DF122" s="1008"/>
      <c r="DG122" s="912"/>
      <c r="DH122" s="913"/>
      <c r="DI122" s="913"/>
      <c r="DJ122" s="913"/>
      <c r="DK122" s="913"/>
      <c r="DL122" s="913"/>
      <c r="DM122" s="913"/>
      <c r="DN122" s="913"/>
      <c r="DO122" s="913"/>
      <c r="DP122" s="913"/>
      <c r="DQ122" s="913"/>
      <c r="DR122" s="913"/>
      <c r="DS122" s="913"/>
      <c r="DT122" s="913"/>
      <c r="DU122" s="913"/>
      <c r="DV122" s="914"/>
      <c r="DW122" s="914"/>
      <c r="DX122" s="914"/>
      <c r="DY122" s="914"/>
      <c r="DZ122" s="915"/>
    </row>
    <row r="123" spans="1:130" s="212" customFormat="1" ht="26.25" customHeight="1" x14ac:dyDescent="0.15">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448</v>
      </c>
      <c r="BP123" s="992"/>
      <c r="BQ123" s="1050">
        <v>38912478</v>
      </c>
      <c r="BR123" s="1051"/>
      <c r="BS123" s="1051"/>
      <c r="BT123" s="1051"/>
      <c r="BU123" s="1051"/>
      <c r="BV123" s="1051">
        <v>38440716</v>
      </c>
      <c r="BW123" s="1051"/>
      <c r="BX123" s="1051"/>
      <c r="BY123" s="1051"/>
      <c r="BZ123" s="1051"/>
      <c r="CA123" s="1051">
        <v>38677036</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13.3</v>
      </c>
      <c r="BR124" s="1014"/>
      <c r="BS124" s="1014"/>
      <c r="BT124" s="1014"/>
      <c r="BU124" s="1014"/>
      <c r="BV124" s="1014">
        <v>20.7</v>
      </c>
      <c r="BW124" s="1014"/>
      <c r="BX124" s="1014"/>
      <c r="BY124" s="1014"/>
      <c r="BZ124" s="1014"/>
      <c r="CA124" s="1014">
        <v>34.9</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v>309540</v>
      </c>
      <c r="DH126" s="913"/>
      <c r="DI126" s="913"/>
      <c r="DJ126" s="913"/>
      <c r="DK126" s="913"/>
      <c r="DL126" s="913">
        <v>315772</v>
      </c>
      <c r="DM126" s="913"/>
      <c r="DN126" s="913"/>
      <c r="DO126" s="913"/>
      <c r="DP126" s="913"/>
      <c r="DQ126" s="913">
        <v>401859</v>
      </c>
      <c r="DR126" s="913"/>
      <c r="DS126" s="913"/>
      <c r="DT126" s="913"/>
      <c r="DU126" s="913"/>
      <c r="DV126" s="914">
        <v>2.8</v>
      </c>
      <c r="DW126" s="914"/>
      <c r="DX126" s="914"/>
      <c r="DY126" s="914"/>
      <c r="DZ126" s="915"/>
    </row>
    <row r="127" spans="1:130" s="212" customFormat="1" ht="26.25" customHeight="1" x14ac:dyDescent="0.15">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163479</v>
      </c>
      <c r="AB128" s="1033"/>
      <c r="AC128" s="1033"/>
      <c r="AD128" s="1033"/>
      <c r="AE128" s="1034"/>
      <c r="AF128" s="1035">
        <v>160434</v>
      </c>
      <c r="AG128" s="1033"/>
      <c r="AH128" s="1033"/>
      <c r="AI128" s="1033"/>
      <c r="AJ128" s="1034"/>
      <c r="AK128" s="1035">
        <v>188627</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122</v>
      </c>
      <c r="BG128" s="1040"/>
      <c r="BH128" s="1040"/>
      <c r="BI128" s="1040"/>
      <c r="BJ128" s="1040"/>
      <c r="BK128" s="1040"/>
      <c r="BL128" s="1041"/>
      <c r="BM128" s="1039">
        <v>12.65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16370375</v>
      </c>
      <c r="AB129" s="946"/>
      <c r="AC129" s="946"/>
      <c r="AD129" s="946"/>
      <c r="AE129" s="947"/>
      <c r="AF129" s="948">
        <v>16424362</v>
      </c>
      <c r="AG129" s="946"/>
      <c r="AH129" s="946"/>
      <c r="AI129" s="946"/>
      <c r="AJ129" s="947"/>
      <c r="AK129" s="948">
        <v>16869298</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122</v>
      </c>
      <c r="BG129" s="1054"/>
      <c r="BH129" s="1054"/>
      <c r="BI129" s="1054"/>
      <c r="BJ129" s="1054"/>
      <c r="BK129" s="1054"/>
      <c r="BL129" s="1055"/>
      <c r="BM129" s="1053">
        <v>17.649999999999999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2592163</v>
      </c>
      <c r="AB130" s="946"/>
      <c r="AC130" s="946"/>
      <c r="AD130" s="946"/>
      <c r="AE130" s="947"/>
      <c r="AF130" s="948">
        <v>2427203</v>
      </c>
      <c r="AG130" s="946"/>
      <c r="AH130" s="946"/>
      <c r="AI130" s="946"/>
      <c r="AJ130" s="947"/>
      <c r="AK130" s="948">
        <v>2537336</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6.4</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13778212</v>
      </c>
      <c r="AB131" s="973"/>
      <c r="AC131" s="973"/>
      <c r="AD131" s="973"/>
      <c r="AE131" s="974"/>
      <c r="AF131" s="972">
        <v>13997159</v>
      </c>
      <c r="AG131" s="973"/>
      <c r="AH131" s="973"/>
      <c r="AI131" s="973"/>
      <c r="AJ131" s="974"/>
      <c r="AK131" s="972">
        <v>14331962</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34.9</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7.3638763059999999</v>
      </c>
      <c r="AB132" s="1084"/>
      <c r="AC132" s="1084"/>
      <c r="AD132" s="1084"/>
      <c r="AE132" s="1085"/>
      <c r="AF132" s="1086">
        <v>6.8585304560000004</v>
      </c>
      <c r="AG132" s="1084"/>
      <c r="AH132" s="1084"/>
      <c r="AI132" s="1084"/>
      <c r="AJ132" s="1085"/>
      <c r="AK132" s="1086">
        <v>4.9940468200000003</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6.9</v>
      </c>
      <c r="AB133" s="1067"/>
      <c r="AC133" s="1067"/>
      <c r="AD133" s="1067"/>
      <c r="AE133" s="1068"/>
      <c r="AF133" s="1066">
        <v>6.9</v>
      </c>
      <c r="AG133" s="1067"/>
      <c r="AH133" s="1067"/>
      <c r="AI133" s="1067"/>
      <c r="AJ133" s="1068"/>
      <c r="AK133" s="1066">
        <v>6.4</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i/hu6bgCYepmgOlFa3LPb7ij9iZ9+qYghOg0H/0J28kAb+FYoaJsxK0F0gGW9oVUGlOAx0P7twqIAP0hJHQpg==" saltValue="J55GPnC8nLIy4J/tE9eJG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z6ScGEMa3F/0k52GoffPTeVwgNaCIzwZ4ny3r1OBGdPSQLkaixcAtiax4SUaJDl35gP63qmyTmo5Emq3TzAsKA==" saltValue="0hwJe8eir5kz4oeKIr3f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AV89" sqref="AV89:AW89"/>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z8Yh/oQtg0n9TW4s+mZ4TdymSO8GP+KL1nPoZEOX5qEp7KnSwispsjUMtXIq172Kho/upfqPfLvlMy7T9fm4A==" saltValue="8XVGZhdD7qYJtsIwDZt+Y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01" t="s">
        <v>477</v>
      </c>
      <c r="AP7" s="253"/>
      <c r="AQ7" s="254" t="s">
        <v>478</v>
      </c>
      <c r="AR7" s="255"/>
    </row>
    <row r="8" spans="1:46" x14ac:dyDescent="0.15">
      <c r="A8" s="247"/>
      <c r="AK8" s="256"/>
      <c r="AL8" s="257"/>
      <c r="AM8" s="257"/>
      <c r="AN8" s="258"/>
      <c r="AO8" s="1102"/>
      <c r="AP8" s="259" t="s">
        <v>479</v>
      </c>
      <c r="AQ8" s="260" t="s">
        <v>480</v>
      </c>
      <c r="AR8" s="261" t="s">
        <v>481</v>
      </c>
    </row>
    <row r="9" spans="1:46" x14ac:dyDescent="0.15">
      <c r="A9" s="247"/>
      <c r="AK9" s="1103" t="s">
        <v>482</v>
      </c>
      <c r="AL9" s="1104"/>
      <c r="AM9" s="1104"/>
      <c r="AN9" s="1105"/>
      <c r="AO9" s="262">
        <v>6065006</v>
      </c>
      <c r="AP9" s="262">
        <v>116698</v>
      </c>
      <c r="AQ9" s="263">
        <v>80646</v>
      </c>
      <c r="AR9" s="264">
        <v>44.7</v>
      </c>
    </row>
    <row r="10" spans="1:46" ht="13.5" customHeight="1" x14ac:dyDescent="0.15">
      <c r="A10" s="247"/>
      <c r="AK10" s="1103" t="s">
        <v>483</v>
      </c>
      <c r="AL10" s="1104"/>
      <c r="AM10" s="1104"/>
      <c r="AN10" s="1105"/>
      <c r="AO10" s="265">
        <v>709</v>
      </c>
      <c r="AP10" s="265">
        <v>14</v>
      </c>
      <c r="AQ10" s="266">
        <v>6637</v>
      </c>
      <c r="AR10" s="267">
        <v>-99.8</v>
      </c>
    </row>
    <row r="11" spans="1:46" ht="13.5" customHeight="1" x14ac:dyDescent="0.15">
      <c r="A11" s="247"/>
      <c r="AK11" s="1103" t="s">
        <v>484</v>
      </c>
      <c r="AL11" s="1104"/>
      <c r="AM11" s="1104"/>
      <c r="AN11" s="1105"/>
      <c r="AO11" s="265">
        <v>1866</v>
      </c>
      <c r="AP11" s="265">
        <v>36</v>
      </c>
      <c r="AQ11" s="266">
        <v>1119</v>
      </c>
      <c r="AR11" s="267">
        <v>-96.8</v>
      </c>
    </row>
    <row r="12" spans="1:46" ht="13.5" customHeight="1" x14ac:dyDescent="0.15">
      <c r="A12" s="247"/>
      <c r="AK12" s="1103" t="s">
        <v>485</v>
      </c>
      <c r="AL12" s="1104"/>
      <c r="AM12" s="1104"/>
      <c r="AN12" s="1105"/>
      <c r="AO12" s="265" t="s">
        <v>486</v>
      </c>
      <c r="AP12" s="265" t="s">
        <v>486</v>
      </c>
      <c r="AQ12" s="266">
        <v>8</v>
      </c>
      <c r="AR12" s="267" t="s">
        <v>486</v>
      </c>
    </row>
    <row r="13" spans="1:46" ht="13.5" customHeight="1" x14ac:dyDescent="0.15">
      <c r="A13" s="247"/>
      <c r="AK13" s="1103" t="s">
        <v>487</v>
      </c>
      <c r="AL13" s="1104"/>
      <c r="AM13" s="1104"/>
      <c r="AN13" s="1105"/>
      <c r="AO13" s="265">
        <v>258136</v>
      </c>
      <c r="AP13" s="265">
        <v>4967</v>
      </c>
      <c r="AQ13" s="266">
        <v>2502</v>
      </c>
      <c r="AR13" s="267">
        <v>98.5</v>
      </c>
    </row>
    <row r="14" spans="1:46" ht="13.5" customHeight="1" x14ac:dyDescent="0.15">
      <c r="A14" s="247"/>
      <c r="AK14" s="1103" t="s">
        <v>488</v>
      </c>
      <c r="AL14" s="1104"/>
      <c r="AM14" s="1104"/>
      <c r="AN14" s="1105"/>
      <c r="AO14" s="265">
        <v>94500</v>
      </c>
      <c r="AP14" s="265">
        <v>1818</v>
      </c>
      <c r="AQ14" s="266">
        <v>1863</v>
      </c>
      <c r="AR14" s="267">
        <v>-2.4</v>
      </c>
    </row>
    <row r="15" spans="1:46" ht="13.5" customHeight="1" x14ac:dyDescent="0.15">
      <c r="A15" s="247"/>
      <c r="AK15" s="1106" t="s">
        <v>489</v>
      </c>
      <c r="AL15" s="1107"/>
      <c r="AM15" s="1107"/>
      <c r="AN15" s="1108"/>
      <c r="AO15" s="265">
        <v>-414751</v>
      </c>
      <c r="AP15" s="265">
        <v>-7980</v>
      </c>
      <c r="AQ15" s="266">
        <v>-4800</v>
      </c>
      <c r="AR15" s="267">
        <v>66.3</v>
      </c>
    </row>
    <row r="16" spans="1:46" x14ac:dyDescent="0.15">
      <c r="A16" s="247"/>
      <c r="AK16" s="1106" t="s">
        <v>177</v>
      </c>
      <c r="AL16" s="1107"/>
      <c r="AM16" s="1107"/>
      <c r="AN16" s="1108"/>
      <c r="AO16" s="265">
        <v>6005466</v>
      </c>
      <c r="AP16" s="265">
        <v>115552</v>
      </c>
      <c r="AQ16" s="266">
        <v>87975</v>
      </c>
      <c r="AR16" s="267">
        <v>31.3</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09" t="s">
        <v>494</v>
      </c>
      <c r="AL21" s="1110"/>
      <c r="AM21" s="1110"/>
      <c r="AN21" s="1111"/>
      <c r="AO21" s="277">
        <v>11.68</v>
      </c>
      <c r="AP21" s="278">
        <v>7.71</v>
      </c>
      <c r="AQ21" s="279">
        <v>3.97</v>
      </c>
      <c r="AS21" s="280"/>
      <c r="AT21" s="276"/>
    </row>
    <row r="22" spans="1:46" s="248" customFormat="1" x14ac:dyDescent="0.15">
      <c r="A22" s="276"/>
      <c r="AK22" s="1109" t="s">
        <v>495</v>
      </c>
      <c r="AL22" s="1110"/>
      <c r="AM22" s="1110"/>
      <c r="AN22" s="1111"/>
      <c r="AO22" s="281">
        <v>99.9</v>
      </c>
      <c r="AP22" s="282">
        <v>98.3</v>
      </c>
      <c r="AQ22" s="283">
        <v>1.6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01" t="s">
        <v>477</v>
      </c>
      <c r="AP30" s="253"/>
      <c r="AQ30" s="254" t="s">
        <v>478</v>
      </c>
      <c r="AR30" s="255"/>
    </row>
    <row r="31" spans="1:46" x14ac:dyDescent="0.15">
      <c r="A31" s="247"/>
      <c r="AK31" s="256"/>
      <c r="AL31" s="257"/>
      <c r="AM31" s="257"/>
      <c r="AN31" s="258"/>
      <c r="AO31" s="1102"/>
      <c r="AP31" s="259" t="s">
        <v>479</v>
      </c>
      <c r="AQ31" s="260" t="s">
        <v>480</v>
      </c>
      <c r="AR31" s="261" t="s">
        <v>481</v>
      </c>
    </row>
    <row r="32" spans="1:46" ht="27" customHeight="1" x14ac:dyDescent="0.15">
      <c r="A32" s="247"/>
      <c r="AK32" s="1117" t="s">
        <v>499</v>
      </c>
      <c r="AL32" s="1118"/>
      <c r="AM32" s="1118"/>
      <c r="AN32" s="1119"/>
      <c r="AO32" s="291">
        <v>2772613</v>
      </c>
      <c r="AP32" s="291">
        <v>53348</v>
      </c>
      <c r="AQ32" s="292">
        <v>41451</v>
      </c>
      <c r="AR32" s="293">
        <v>28.7</v>
      </c>
    </row>
    <row r="33" spans="1:46" ht="13.5" customHeight="1" x14ac:dyDescent="0.15">
      <c r="A33" s="247"/>
      <c r="AK33" s="1117" t="s">
        <v>500</v>
      </c>
      <c r="AL33" s="1118"/>
      <c r="AM33" s="1118"/>
      <c r="AN33" s="1119"/>
      <c r="AO33" s="291" t="s">
        <v>486</v>
      </c>
      <c r="AP33" s="291" t="s">
        <v>486</v>
      </c>
      <c r="AQ33" s="292" t="s">
        <v>486</v>
      </c>
      <c r="AR33" s="293" t="s">
        <v>486</v>
      </c>
    </row>
    <row r="34" spans="1:46" ht="27" customHeight="1" x14ac:dyDescent="0.15">
      <c r="A34" s="247"/>
      <c r="AK34" s="1117" t="s">
        <v>501</v>
      </c>
      <c r="AL34" s="1118"/>
      <c r="AM34" s="1118"/>
      <c r="AN34" s="1119"/>
      <c r="AO34" s="291" t="s">
        <v>486</v>
      </c>
      <c r="AP34" s="291" t="s">
        <v>486</v>
      </c>
      <c r="AQ34" s="292">
        <v>35</v>
      </c>
      <c r="AR34" s="293" t="s">
        <v>486</v>
      </c>
    </row>
    <row r="35" spans="1:46" ht="27" customHeight="1" x14ac:dyDescent="0.15">
      <c r="A35" s="247"/>
      <c r="AK35" s="1117" t="s">
        <v>502</v>
      </c>
      <c r="AL35" s="1118"/>
      <c r="AM35" s="1118"/>
      <c r="AN35" s="1119"/>
      <c r="AO35" s="291">
        <v>669095</v>
      </c>
      <c r="AP35" s="291">
        <v>12874</v>
      </c>
      <c r="AQ35" s="292">
        <v>11775</v>
      </c>
      <c r="AR35" s="293">
        <v>9.3000000000000007</v>
      </c>
    </row>
    <row r="36" spans="1:46" ht="27" customHeight="1" x14ac:dyDescent="0.15">
      <c r="A36" s="247"/>
      <c r="AK36" s="1117" t="s">
        <v>503</v>
      </c>
      <c r="AL36" s="1118"/>
      <c r="AM36" s="1118"/>
      <c r="AN36" s="1119"/>
      <c r="AO36" s="291" t="s">
        <v>486</v>
      </c>
      <c r="AP36" s="291" t="s">
        <v>486</v>
      </c>
      <c r="AQ36" s="292">
        <v>2188</v>
      </c>
      <c r="AR36" s="293" t="s">
        <v>486</v>
      </c>
    </row>
    <row r="37" spans="1:46" ht="13.5" customHeight="1" x14ac:dyDescent="0.15">
      <c r="A37" s="247"/>
      <c r="AK37" s="1117" t="s">
        <v>504</v>
      </c>
      <c r="AL37" s="1118"/>
      <c r="AM37" s="1118"/>
      <c r="AN37" s="1119"/>
      <c r="AO37" s="291" t="s">
        <v>486</v>
      </c>
      <c r="AP37" s="291" t="s">
        <v>486</v>
      </c>
      <c r="AQ37" s="292">
        <v>531</v>
      </c>
      <c r="AR37" s="293" t="s">
        <v>486</v>
      </c>
    </row>
    <row r="38" spans="1:46" ht="27" customHeight="1" x14ac:dyDescent="0.15">
      <c r="A38" s="247"/>
      <c r="AK38" s="1120" t="s">
        <v>505</v>
      </c>
      <c r="AL38" s="1121"/>
      <c r="AM38" s="1121"/>
      <c r="AN38" s="1122"/>
      <c r="AO38" s="294" t="s">
        <v>486</v>
      </c>
      <c r="AP38" s="294" t="s">
        <v>486</v>
      </c>
      <c r="AQ38" s="295">
        <v>1</v>
      </c>
      <c r="AR38" s="283" t="s">
        <v>486</v>
      </c>
      <c r="AS38" s="290"/>
    </row>
    <row r="39" spans="1:46" x14ac:dyDescent="0.15">
      <c r="A39" s="247"/>
      <c r="AK39" s="1120" t="s">
        <v>506</v>
      </c>
      <c r="AL39" s="1121"/>
      <c r="AM39" s="1121"/>
      <c r="AN39" s="1122"/>
      <c r="AO39" s="291">
        <v>-188627</v>
      </c>
      <c r="AP39" s="291">
        <v>-3629</v>
      </c>
      <c r="AQ39" s="292">
        <v>-5414</v>
      </c>
      <c r="AR39" s="293">
        <v>-33</v>
      </c>
      <c r="AS39" s="290"/>
    </row>
    <row r="40" spans="1:46" ht="27" customHeight="1" x14ac:dyDescent="0.15">
      <c r="A40" s="247"/>
      <c r="AK40" s="1117" t="s">
        <v>507</v>
      </c>
      <c r="AL40" s="1118"/>
      <c r="AM40" s="1118"/>
      <c r="AN40" s="1119"/>
      <c r="AO40" s="291">
        <v>-2537336</v>
      </c>
      <c r="AP40" s="291">
        <v>-48821</v>
      </c>
      <c r="AQ40" s="292">
        <v>-35360</v>
      </c>
      <c r="AR40" s="293">
        <v>38.1</v>
      </c>
      <c r="AS40" s="290"/>
    </row>
    <row r="41" spans="1:46" x14ac:dyDescent="0.15">
      <c r="A41" s="247"/>
      <c r="AK41" s="1123" t="s">
        <v>287</v>
      </c>
      <c r="AL41" s="1124"/>
      <c r="AM41" s="1124"/>
      <c r="AN41" s="1125"/>
      <c r="AO41" s="291">
        <v>715745</v>
      </c>
      <c r="AP41" s="291">
        <v>13772</v>
      </c>
      <c r="AQ41" s="292">
        <v>15207</v>
      </c>
      <c r="AR41" s="293">
        <v>-9.4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12" t="s">
        <v>477</v>
      </c>
      <c r="AN49" s="1114" t="s">
        <v>510</v>
      </c>
      <c r="AO49" s="1115"/>
      <c r="AP49" s="1115"/>
      <c r="AQ49" s="1115"/>
      <c r="AR49" s="1116"/>
    </row>
    <row r="50" spans="1:44" x14ac:dyDescent="0.15">
      <c r="A50" s="247"/>
      <c r="AK50" s="305"/>
      <c r="AL50" s="306"/>
      <c r="AM50" s="1113"/>
      <c r="AN50" s="307" t="s">
        <v>511</v>
      </c>
      <c r="AO50" s="308" t="s">
        <v>512</v>
      </c>
      <c r="AP50" s="309" t="s">
        <v>513</v>
      </c>
      <c r="AQ50" s="310" t="s">
        <v>514</v>
      </c>
      <c r="AR50" s="311" t="s">
        <v>515</v>
      </c>
    </row>
    <row r="51" spans="1:44" x14ac:dyDescent="0.15">
      <c r="A51" s="247"/>
      <c r="AK51" s="303" t="s">
        <v>516</v>
      </c>
      <c r="AL51" s="304"/>
      <c r="AM51" s="312">
        <v>5145480</v>
      </c>
      <c r="AN51" s="313">
        <v>93819</v>
      </c>
      <c r="AO51" s="314">
        <v>-45.8</v>
      </c>
      <c r="AP51" s="315">
        <v>70329</v>
      </c>
      <c r="AQ51" s="316">
        <v>0.2</v>
      </c>
      <c r="AR51" s="317">
        <v>-46</v>
      </c>
    </row>
    <row r="52" spans="1:44" x14ac:dyDescent="0.15">
      <c r="A52" s="247"/>
      <c r="AK52" s="318"/>
      <c r="AL52" s="319" t="s">
        <v>517</v>
      </c>
      <c r="AM52" s="320">
        <v>2487950</v>
      </c>
      <c r="AN52" s="321">
        <v>45363</v>
      </c>
      <c r="AO52" s="322">
        <v>-61.3</v>
      </c>
      <c r="AP52" s="323">
        <v>39403</v>
      </c>
      <c r="AQ52" s="324">
        <v>9.1</v>
      </c>
      <c r="AR52" s="325">
        <v>-70.400000000000006</v>
      </c>
    </row>
    <row r="53" spans="1:44" x14ac:dyDescent="0.15">
      <c r="A53" s="247"/>
      <c r="AK53" s="303" t="s">
        <v>518</v>
      </c>
      <c r="AL53" s="304"/>
      <c r="AM53" s="312">
        <v>4083633</v>
      </c>
      <c r="AN53" s="313">
        <v>75623</v>
      </c>
      <c r="AO53" s="314">
        <v>-19.399999999999999</v>
      </c>
      <c r="AP53" s="315">
        <v>54225</v>
      </c>
      <c r="AQ53" s="316">
        <v>-22.9</v>
      </c>
      <c r="AR53" s="317">
        <v>3.5</v>
      </c>
    </row>
    <row r="54" spans="1:44" x14ac:dyDescent="0.15">
      <c r="A54" s="247"/>
      <c r="AK54" s="318"/>
      <c r="AL54" s="319" t="s">
        <v>517</v>
      </c>
      <c r="AM54" s="320">
        <v>1695495</v>
      </c>
      <c r="AN54" s="321">
        <v>31398</v>
      </c>
      <c r="AO54" s="322">
        <v>-30.8</v>
      </c>
      <c r="AP54" s="323">
        <v>27337</v>
      </c>
      <c r="AQ54" s="324">
        <v>-30.6</v>
      </c>
      <c r="AR54" s="325">
        <v>-0.2</v>
      </c>
    </row>
    <row r="55" spans="1:44" x14ac:dyDescent="0.15">
      <c r="A55" s="247"/>
      <c r="AK55" s="303" t="s">
        <v>519</v>
      </c>
      <c r="AL55" s="304"/>
      <c r="AM55" s="312">
        <v>3608581</v>
      </c>
      <c r="AN55" s="313">
        <v>67583</v>
      </c>
      <c r="AO55" s="314">
        <v>-10.6</v>
      </c>
      <c r="AP55" s="315">
        <v>54016</v>
      </c>
      <c r="AQ55" s="316">
        <v>-0.4</v>
      </c>
      <c r="AR55" s="317">
        <v>-10.199999999999999</v>
      </c>
    </row>
    <row r="56" spans="1:44" x14ac:dyDescent="0.15">
      <c r="A56" s="247"/>
      <c r="AK56" s="318"/>
      <c r="AL56" s="319" t="s">
        <v>517</v>
      </c>
      <c r="AM56" s="320">
        <v>1378012</v>
      </c>
      <c r="AN56" s="321">
        <v>25808</v>
      </c>
      <c r="AO56" s="322">
        <v>-17.8</v>
      </c>
      <c r="AP56" s="323">
        <v>28078</v>
      </c>
      <c r="AQ56" s="324">
        <v>2.7</v>
      </c>
      <c r="AR56" s="325">
        <v>-20.5</v>
      </c>
    </row>
    <row r="57" spans="1:44" x14ac:dyDescent="0.15">
      <c r="A57" s="247"/>
      <c r="AK57" s="303" t="s">
        <v>520</v>
      </c>
      <c r="AL57" s="304"/>
      <c r="AM57" s="312">
        <v>4303751</v>
      </c>
      <c r="AN57" s="313">
        <v>81595</v>
      </c>
      <c r="AO57" s="314">
        <v>20.7</v>
      </c>
      <c r="AP57" s="315">
        <v>52786</v>
      </c>
      <c r="AQ57" s="316">
        <v>-2.2999999999999998</v>
      </c>
      <c r="AR57" s="317">
        <v>23</v>
      </c>
    </row>
    <row r="58" spans="1:44" x14ac:dyDescent="0.15">
      <c r="A58" s="247"/>
      <c r="AK58" s="318"/>
      <c r="AL58" s="319" t="s">
        <v>517</v>
      </c>
      <c r="AM58" s="320">
        <v>1473638</v>
      </c>
      <c r="AN58" s="321">
        <v>27939</v>
      </c>
      <c r="AO58" s="322">
        <v>8.3000000000000007</v>
      </c>
      <c r="AP58" s="323">
        <v>28742</v>
      </c>
      <c r="AQ58" s="324">
        <v>2.4</v>
      </c>
      <c r="AR58" s="325">
        <v>5.9</v>
      </c>
    </row>
    <row r="59" spans="1:44" x14ac:dyDescent="0.15">
      <c r="A59" s="247"/>
      <c r="AK59" s="303" t="s">
        <v>521</v>
      </c>
      <c r="AL59" s="304"/>
      <c r="AM59" s="312">
        <v>4935409</v>
      </c>
      <c r="AN59" s="313">
        <v>94963</v>
      </c>
      <c r="AO59" s="314">
        <v>16.399999999999999</v>
      </c>
      <c r="AP59" s="315">
        <v>58465</v>
      </c>
      <c r="AQ59" s="316">
        <v>10.8</v>
      </c>
      <c r="AR59" s="317">
        <v>5.6</v>
      </c>
    </row>
    <row r="60" spans="1:44" x14ac:dyDescent="0.15">
      <c r="A60" s="247"/>
      <c r="AK60" s="318"/>
      <c r="AL60" s="319" t="s">
        <v>517</v>
      </c>
      <c r="AM60" s="320">
        <v>1477503</v>
      </c>
      <c r="AN60" s="321">
        <v>28429</v>
      </c>
      <c r="AO60" s="322">
        <v>1.8</v>
      </c>
      <c r="AP60" s="323">
        <v>34452</v>
      </c>
      <c r="AQ60" s="324">
        <v>19.899999999999999</v>
      </c>
      <c r="AR60" s="325">
        <v>-18.100000000000001</v>
      </c>
    </row>
    <row r="61" spans="1:44" x14ac:dyDescent="0.15">
      <c r="A61" s="247"/>
      <c r="AK61" s="303" t="s">
        <v>522</v>
      </c>
      <c r="AL61" s="326"/>
      <c r="AM61" s="312">
        <v>4415371</v>
      </c>
      <c r="AN61" s="313">
        <v>82717</v>
      </c>
      <c r="AO61" s="314">
        <v>-7.7</v>
      </c>
      <c r="AP61" s="315">
        <v>57964</v>
      </c>
      <c r="AQ61" s="327">
        <v>-2.9</v>
      </c>
      <c r="AR61" s="317">
        <v>-4.8</v>
      </c>
    </row>
    <row r="62" spans="1:44" x14ac:dyDescent="0.15">
      <c r="A62" s="247"/>
      <c r="AK62" s="318"/>
      <c r="AL62" s="319" t="s">
        <v>517</v>
      </c>
      <c r="AM62" s="320">
        <v>1702520</v>
      </c>
      <c r="AN62" s="321">
        <v>31787</v>
      </c>
      <c r="AO62" s="322">
        <v>-20</v>
      </c>
      <c r="AP62" s="323">
        <v>31602</v>
      </c>
      <c r="AQ62" s="324">
        <v>0.7</v>
      </c>
      <c r="AR62" s="325">
        <v>-20.7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0xx4GulqmHdd2ImaeepYtjImguMKr8n3wQNvzhULo7J8Uzz87wcc0UitbyiWUP/ZSaJT1tgeeon6tukECqR29A==" saltValue="2p+Jmt3Wisx7Ue0jDwTe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If0ODJMUmsRbLHI7xc8p97JdyFaqOb3bjSAeOGDr2+cSELGpDY4aZO931jgxEImXoRBEYoDWRM2CDemqsR/ejA==" saltValue="6joO6Zr3UR7sITaTZtDDM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xZT1G1ANgEcr9pwFiA9c4x0G4KrvQ5eHQ+85yQ0PpzNE/kkV4zye9I08yqG1JRo8RetRdmXReCwBDwkX7YJoIg==" saltValue="DQ1wwAODJXZsJROmdz2e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K50" sqref="K5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26" t="s">
        <v>3</v>
      </c>
      <c r="D47" s="1126"/>
      <c r="E47" s="1127"/>
      <c r="F47" s="11">
        <v>22.41</v>
      </c>
      <c r="G47" s="12">
        <v>21.81</v>
      </c>
      <c r="H47" s="12">
        <v>20.329999999999998</v>
      </c>
      <c r="I47" s="12">
        <v>18.920000000000002</v>
      </c>
      <c r="J47" s="13">
        <v>16.03</v>
      </c>
    </row>
    <row r="48" spans="2:10" ht="57.75" customHeight="1" x14ac:dyDescent="0.15">
      <c r="B48" s="14"/>
      <c r="C48" s="1128" t="s">
        <v>4</v>
      </c>
      <c r="D48" s="1128"/>
      <c r="E48" s="1129"/>
      <c r="F48" s="15">
        <v>5.72</v>
      </c>
      <c r="G48" s="16">
        <v>8.16</v>
      </c>
      <c r="H48" s="16">
        <v>10.029999999999999</v>
      </c>
      <c r="I48" s="16">
        <v>7.67</v>
      </c>
      <c r="J48" s="17">
        <v>6.94</v>
      </c>
    </row>
    <row r="49" spans="2:10" ht="57.75" customHeight="1" thickBot="1" x14ac:dyDescent="0.2">
      <c r="B49" s="18"/>
      <c r="C49" s="1130" t="s">
        <v>5</v>
      </c>
      <c r="D49" s="1130"/>
      <c r="E49" s="1131"/>
      <c r="F49" s="19" t="s">
        <v>529</v>
      </c>
      <c r="G49" s="20">
        <v>0.85</v>
      </c>
      <c r="H49" s="20" t="s">
        <v>530</v>
      </c>
      <c r="I49" s="20" t="s">
        <v>531</v>
      </c>
      <c r="J49" s="21" t="s">
        <v>532</v>
      </c>
    </row>
    <row r="50" spans="2:10" x14ac:dyDescent="0.15"/>
  </sheetData>
  <sheetProtection algorithmName="SHA-512" hashValue="i8ALu9a9fLDxupm0UPWLwSO+oWddrKRpXEUop++UxRsBpbdoPkhnYvILQ4M21UGYCZd5BFmFoQp4H7Jxtpc7fQ==" saltValue="f08adNJ8q8zcsf2pk7CS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J34" sqref="J34:J3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36" t="s">
        <v>533</v>
      </c>
      <c r="D34" s="1136"/>
      <c r="E34" s="1137"/>
      <c r="F34" s="32">
        <v>8.16</v>
      </c>
      <c r="G34" s="33">
        <v>7.64</v>
      </c>
      <c r="H34" s="33">
        <v>7.7</v>
      </c>
      <c r="I34" s="33">
        <v>7.42</v>
      </c>
      <c r="J34" s="34">
        <v>6.98</v>
      </c>
      <c r="K34" s="22"/>
      <c r="L34" s="22"/>
      <c r="M34" s="22"/>
      <c r="N34" s="22"/>
      <c r="O34" s="22"/>
      <c r="P34" s="22"/>
    </row>
    <row r="35" spans="1:16" ht="39" customHeight="1" x14ac:dyDescent="0.15">
      <c r="A35" s="22"/>
      <c r="B35" s="35"/>
      <c r="C35" s="1132" t="s">
        <v>534</v>
      </c>
      <c r="D35" s="1132"/>
      <c r="E35" s="1133"/>
      <c r="F35" s="36">
        <v>5.71</v>
      </c>
      <c r="G35" s="37">
        <v>8.15</v>
      </c>
      <c r="H35" s="37">
        <v>10.02</v>
      </c>
      <c r="I35" s="37">
        <v>7.66</v>
      </c>
      <c r="J35" s="38">
        <v>6.94</v>
      </c>
      <c r="K35" s="22"/>
      <c r="L35" s="22"/>
      <c r="M35" s="22"/>
      <c r="N35" s="22"/>
      <c r="O35" s="22"/>
      <c r="P35" s="22"/>
    </row>
    <row r="36" spans="1:16" ht="39" customHeight="1" x14ac:dyDescent="0.15">
      <c r="A36" s="22"/>
      <c r="B36" s="35"/>
      <c r="C36" s="1132" t="s">
        <v>535</v>
      </c>
      <c r="D36" s="1132"/>
      <c r="E36" s="1133"/>
      <c r="F36" s="36">
        <v>1.08</v>
      </c>
      <c r="G36" s="37">
        <v>1.92</v>
      </c>
      <c r="H36" s="37">
        <v>2.6</v>
      </c>
      <c r="I36" s="37">
        <v>2.34</v>
      </c>
      <c r="J36" s="38">
        <v>1.1399999999999999</v>
      </c>
      <c r="K36" s="22"/>
      <c r="L36" s="22"/>
      <c r="M36" s="22"/>
      <c r="N36" s="22"/>
      <c r="O36" s="22"/>
      <c r="P36" s="22"/>
    </row>
    <row r="37" spans="1:16" ht="39" customHeight="1" x14ac:dyDescent="0.15">
      <c r="A37" s="22"/>
      <c r="B37" s="35"/>
      <c r="C37" s="1132" t="s">
        <v>536</v>
      </c>
      <c r="D37" s="1132"/>
      <c r="E37" s="1133"/>
      <c r="F37" s="36">
        <v>0.24</v>
      </c>
      <c r="G37" s="37">
        <v>0.01</v>
      </c>
      <c r="H37" s="37">
        <v>0.49</v>
      </c>
      <c r="I37" s="37">
        <v>1.49</v>
      </c>
      <c r="J37" s="38">
        <v>0.85</v>
      </c>
      <c r="K37" s="22"/>
      <c r="L37" s="22"/>
      <c r="M37" s="22"/>
      <c r="N37" s="22"/>
      <c r="O37" s="22"/>
      <c r="P37" s="22"/>
    </row>
    <row r="38" spans="1:16" ht="39" customHeight="1" x14ac:dyDescent="0.15">
      <c r="A38" s="22"/>
      <c r="B38" s="35"/>
      <c r="C38" s="1132" t="s">
        <v>537</v>
      </c>
      <c r="D38" s="1132"/>
      <c r="E38" s="1133"/>
      <c r="F38" s="36">
        <v>0.56999999999999995</v>
      </c>
      <c r="G38" s="37">
        <v>1.78</v>
      </c>
      <c r="H38" s="37">
        <v>1.61</v>
      </c>
      <c r="I38" s="37">
        <v>0.4</v>
      </c>
      <c r="J38" s="38">
        <v>0.37</v>
      </c>
      <c r="K38" s="22"/>
      <c r="L38" s="22"/>
      <c r="M38" s="22"/>
      <c r="N38" s="22"/>
      <c r="O38" s="22"/>
      <c r="P38" s="22"/>
    </row>
    <row r="39" spans="1:16" ht="39" customHeight="1" x14ac:dyDescent="0.15">
      <c r="A39" s="22"/>
      <c r="B39" s="35"/>
      <c r="C39" s="1132" t="s">
        <v>538</v>
      </c>
      <c r="D39" s="1132"/>
      <c r="E39" s="1133"/>
      <c r="F39" s="36">
        <v>0.01</v>
      </c>
      <c r="G39" s="37">
        <v>0.01</v>
      </c>
      <c r="H39" s="37">
        <v>0.01</v>
      </c>
      <c r="I39" s="37">
        <v>0.01</v>
      </c>
      <c r="J39" s="38">
        <v>0.01</v>
      </c>
      <c r="K39" s="22"/>
      <c r="L39" s="22"/>
      <c r="M39" s="22"/>
      <c r="N39" s="22"/>
      <c r="O39" s="22"/>
      <c r="P39" s="22"/>
    </row>
    <row r="40" spans="1:16" ht="39" customHeight="1" x14ac:dyDescent="0.15">
      <c r="A40" s="22"/>
      <c r="B40" s="35"/>
      <c r="C40" s="1132"/>
      <c r="D40" s="1132"/>
      <c r="E40" s="1133"/>
      <c r="F40" s="36"/>
      <c r="G40" s="37"/>
      <c r="H40" s="37"/>
      <c r="I40" s="37"/>
      <c r="J40" s="38"/>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539</v>
      </c>
      <c r="D42" s="1132"/>
      <c r="E42" s="1133"/>
      <c r="F42" s="36" t="s">
        <v>486</v>
      </c>
      <c r="G42" s="37" t="s">
        <v>486</v>
      </c>
      <c r="H42" s="37" t="s">
        <v>486</v>
      </c>
      <c r="I42" s="37" t="s">
        <v>486</v>
      </c>
      <c r="J42" s="38" t="s">
        <v>486</v>
      </c>
      <c r="K42" s="22"/>
      <c r="L42" s="22"/>
      <c r="M42" s="22"/>
      <c r="N42" s="22"/>
      <c r="O42" s="22"/>
      <c r="P42" s="22"/>
    </row>
    <row r="43" spans="1:16" ht="39" customHeight="1" thickBot="1" x14ac:dyDescent="0.2">
      <c r="A43" s="22"/>
      <c r="B43" s="40"/>
      <c r="C43" s="1134" t="s">
        <v>540</v>
      </c>
      <c r="D43" s="1134"/>
      <c r="E43" s="1135"/>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z7cNLJXrTiXTjqm05w8PLVQV914HK6Wml/tby2ERYTjvpgOd1CsI39YJlOuWgweIALF4CD+Qgbh920K+2InYg==" saltValue="QGCNhTtcUGvDOZbym2uj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N57" sqref="N57"/>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3106</v>
      </c>
      <c r="L45" s="58">
        <v>3040</v>
      </c>
      <c r="M45" s="58">
        <v>3038</v>
      </c>
      <c r="N45" s="58">
        <v>2854</v>
      </c>
      <c r="O45" s="59">
        <v>2773</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15">
      <c r="A48" s="46"/>
      <c r="B48" s="1140"/>
      <c r="C48" s="1141"/>
      <c r="D48" s="60"/>
      <c r="E48" s="1146" t="s">
        <v>13</v>
      </c>
      <c r="F48" s="1146"/>
      <c r="G48" s="1146"/>
      <c r="H48" s="1146"/>
      <c r="I48" s="1146"/>
      <c r="J48" s="1147"/>
      <c r="K48" s="61">
        <v>735</v>
      </c>
      <c r="L48" s="62">
        <v>704</v>
      </c>
      <c r="M48" s="62">
        <v>732</v>
      </c>
      <c r="N48" s="62">
        <v>694</v>
      </c>
      <c r="O48" s="63">
        <v>669</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486</v>
      </c>
      <c r="L49" s="62" t="s">
        <v>486</v>
      </c>
      <c r="M49" s="62" t="s">
        <v>486</v>
      </c>
      <c r="N49" s="62" t="s">
        <v>486</v>
      </c>
      <c r="O49" s="63" t="s">
        <v>486</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486</v>
      </c>
      <c r="L50" s="62" t="s">
        <v>486</v>
      </c>
      <c r="M50" s="62" t="s">
        <v>486</v>
      </c>
      <c r="N50" s="62" t="s">
        <v>486</v>
      </c>
      <c r="O50" s="63" t="s">
        <v>486</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2905</v>
      </c>
      <c r="L52" s="62">
        <v>2796</v>
      </c>
      <c r="M52" s="62">
        <v>2755</v>
      </c>
      <c r="N52" s="62">
        <v>2587</v>
      </c>
      <c r="O52" s="63">
        <v>2727</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936</v>
      </c>
      <c r="L53" s="67">
        <v>948</v>
      </c>
      <c r="M53" s="67">
        <v>1015</v>
      </c>
      <c r="N53" s="67">
        <v>961</v>
      </c>
      <c r="O53" s="68">
        <v>715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zS44SlmtMuxaEuYy0YNGyEPWVyZzvo/fNcT5PSbJ3Kyzq7caf4Gb6Ho2bDFy98v6JSkShR2jNEp50ndRngo2Q==" saltValue="8aUOtvv0iIHH/vq07bLO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169" t="s">
        <v>30</v>
      </c>
      <c r="C41" s="1170"/>
      <c r="D41" s="103"/>
      <c r="E41" s="1175" t="s">
        <v>31</v>
      </c>
      <c r="F41" s="1175"/>
      <c r="G41" s="1175"/>
      <c r="H41" s="1176"/>
      <c r="I41" s="330">
        <v>29544</v>
      </c>
      <c r="J41" s="331">
        <v>29102</v>
      </c>
      <c r="K41" s="331">
        <v>28050</v>
      </c>
      <c r="L41" s="331">
        <v>28245</v>
      </c>
      <c r="M41" s="332">
        <v>30646</v>
      </c>
    </row>
    <row r="42" spans="2:13" ht="27.75" customHeight="1" x14ac:dyDescent="0.15">
      <c r="B42" s="1171"/>
      <c r="C42" s="1172"/>
      <c r="D42" s="104"/>
      <c r="E42" s="1177" t="s">
        <v>32</v>
      </c>
      <c r="F42" s="1177"/>
      <c r="G42" s="1177"/>
      <c r="H42" s="1178"/>
      <c r="I42" s="333" t="s">
        <v>486</v>
      </c>
      <c r="J42" s="334" t="s">
        <v>486</v>
      </c>
      <c r="K42" s="334" t="s">
        <v>486</v>
      </c>
      <c r="L42" s="334" t="s">
        <v>486</v>
      </c>
      <c r="M42" s="335" t="s">
        <v>486</v>
      </c>
    </row>
    <row r="43" spans="2:13" ht="27.75" customHeight="1" x14ac:dyDescent="0.15">
      <c r="B43" s="1171"/>
      <c r="C43" s="1172"/>
      <c r="D43" s="104"/>
      <c r="E43" s="1177" t="s">
        <v>33</v>
      </c>
      <c r="F43" s="1177"/>
      <c r="G43" s="1177"/>
      <c r="H43" s="1178"/>
      <c r="I43" s="333">
        <v>8356</v>
      </c>
      <c r="J43" s="334">
        <v>7531</v>
      </c>
      <c r="K43" s="334">
        <v>7271</v>
      </c>
      <c r="L43" s="334">
        <v>7215</v>
      </c>
      <c r="M43" s="335">
        <v>7035</v>
      </c>
    </row>
    <row r="44" spans="2:13" ht="27.75" customHeight="1" x14ac:dyDescent="0.15">
      <c r="B44" s="1171"/>
      <c r="C44" s="1172"/>
      <c r="D44" s="104"/>
      <c r="E44" s="1177" t="s">
        <v>34</v>
      </c>
      <c r="F44" s="1177"/>
      <c r="G44" s="1177"/>
      <c r="H44" s="1178"/>
      <c r="I44" s="333" t="s">
        <v>486</v>
      </c>
      <c r="J44" s="334" t="s">
        <v>486</v>
      </c>
      <c r="K44" s="334" t="s">
        <v>486</v>
      </c>
      <c r="L44" s="334" t="s">
        <v>486</v>
      </c>
      <c r="M44" s="335" t="s">
        <v>486</v>
      </c>
    </row>
    <row r="45" spans="2:13" ht="27.75" customHeight="1" x14ac:dyDescent="0.15">
      <c r="B45" s="1171"/>
      <c r="C45" s="1172"/>
      <c r="D45" s="104"/>
      <c r="E45" s="1177" t="s">
        <v>35</v>
      </c>
      <c r="F45" s="1177"/>
      <c r="G45" s="1177"/>
      <c r="H45" s="1178"/>
      <c r="I45" s="333">
        <v>5608</v>
      </c>
      <c r="J45" s="334">
        <v>5541</v>
      </c>
      <c r="K45" s="334">
        <v>5126</v>
      </c>
      <c r="L45" s="334">
        <v>5574</v>
      </c>
      <c r="M45" s="335">
        <v>5608</v>
      </c>
    </row>
    <row r="46" spans="2:13" ht="27.75" customHeight="1" x14ac:dyDescent="0.15">
      <c r="B46" s="1171"/>
      <c r="C46" s="1172"/>
      <c r="D46" s="105"/>
      <c r="E46" s="1177" t="s">
        <v>36</v>
      </c>
      <c r="F46" s="1177"/>
      <c r="G46" s="1177"/>
      <c r="H46" s="1178"/>
      <c r="I46" s="333">
        <v>318</v>
      </c>
      <c r="J46" s="334">
        <v>319</v>
      </c>
      <c r="K46" s="334">
        <v>310</v>
      </c>
      <c r="L46" s="334">
        <v>316</v>
      </c>
      <c r="M46" s="335">
        <v>402</v>
      </c>
    </row>
    <row r="47" spans="2:13" ht="27.75" customHeight="1" x14ac:dyDescent="0.15">
      <c r="B47" s="1171"/>
      <c r="C47" s="1172"/>
      <c r="D47" s="106"/>
      <c r="E47" s="1179" t="s">
        <v>37</v>
      </c>
      <c r="F47" s="1180"/>
      <c r="G47" s="1180"/>
      <c r="H47" s="1181"/>
      <c r="I47" s="333" t="s">
        <v>486</v>
      </c>
      <c r="J47" s="334" t="s">
        <v>486</v>
      </c>
      <c r="K47" s="334" t="s">
        <v>486</v>
      </c>
      <c r="L47" s="334" t="s">
        <v>486</v>
      </c>
      <c r="M47" s="335" t="s">
        <v>486</v>
      </c>
    </row>
    <row r="48" spans="2:13" ht="27.75" customHeight="1" x14ac:dyDescent="0.15">
      <c r="B48" s="1171"/>
      <c r="C48" s="1172"/>
      <c r="D48" s="104"/>
      <c r="E48" s="1177" t="s">
        <v>38</v>
      </c>
      <c r="F48" s="1177"/>
      <c r="G48" s="1177"/>
      <c r="H48" s="1178"/>
      <c r="I48" s="333" t="s">
        <v>486</v>
      </c>
      <c r="J48" s="334" t="s">
        <v>486</v>
      </c>
      <c r="K48" s="334" t="s">
        <v>486</v>
      </c>
      <c r="L48" s="334" t="s">
        <v>486</v>
      </c>
      <c r="M48" s="335" t="s">
        <v>486</v>
      </c>
    </row>
    <row r="49" spans="2:13" ht="27.75" customHeight="1" x14ac:dyDescent="0.15">
      <c r="B49" s="1173"/>
      <c r="C49" s="1174"/>
      <c r="D49" s="104"/>
      <c r="E49" s="1177" t="s">
        <v>39</v>
      </c>
      <c r="F49" s="1177"/>
      <c r="G49" s="1177"/>
      <c r="H49" s="1178"/>
      <c r="I49" s="333" t="s">
        <v>486</v>
      </c>
      <c r="J49" s="334" t="s">
        <v>486</v>
      </c>
      <c r="K49" s="334" t="s">
        <v>486</v>
      </c>
      <c r="L49" s="334" t="s">
        <v>486</v>
      </c>
      <c r="M49" s="335" t="s">
        <v>486</v>
      </c>
    </row>
    <row r="50" spans="2:13" ht="27.75" customHeight="1" x14ac:dyDescent="0.15">
      <c r="B50" s="1182" t="s">
        <v>40</v>
      </c>
      <c r="C50" s="1183"/>
      <c r="D50" s="107"/>
      <c r="E50" s="1177" t="s">
        <v>41</v>
      </c>
      <c r="F50" s="1177"/>
      <c r="G50" s="1177"/>
      <c r="H50" s="1178"/>
      <c r="I50" s="333">
        <v>11475</v>
      </c>
      <c r="J50" s="334">
        <v>11511</v>
      </c>
      <c r="K50" s="334">
        <v>10593</v>
      </c>
      <c r="L50" s="334">
        <v>10018</v>
      </c>
      <c r="M50" s="335">
        <v>9133</v>
      </c>
    </row>
    <row r="51" spans="2:13" ht="27.75" customHeight="1" x14ac:dyDescent="0.15">
      <c r="B51" s="1171"/>
      <c r="C51" s="1172"/>
      <c r="D51" s="104"/>
      <c r="E51" s="1177" t="s">
        <v>42</v>
      </c>
      <c r="F51" s="1177"/>
      <c r="G51" s="1177"/>
      <c r="H51" s="1178"/>
      <c r="I51" s="333">
        <v>1481</v>
      </c>
      <c r="J51" s="334">
        <v>1401</v>
      </c>
      <c r="K51" s="334">
        <v>1433</v>
      </c>
      <c r="L51" s="334">
        <v>1356</v>
      </c>
      <c r="M51" s="335">
        <v>1379</v>
      </c>
    </row>
    <row r="52" spans="2:13" ht="27.75" customHeight="1" x14ac:dyDescent="0.15">
      <c r="B52" s="1173"/>
      <c r="C52" s="1174"/>
      <c r="D52" s="104"/>
      <c r="E52" s="1177" t="s">
        <v>43</v>
      </c>
      <c r="F52" s="1177"/>
      <c r="G52" s="1177"/>
      <c r="H52" s="1178"/>
      <c r="I52" s="333">
        <v>28695</v>
      </c>
      <c r="J52" s="334">
        <v>27840</v>
      </c>
      <c r="K52" s="334">
        <v>26887</v>
      </c>
      <c r="L52" s="334">
        <v>27067</v>
      </c>
      <c r="M52" s="335">
        <v>28165</v>
      </c>
    </row>
    <row r="53" spans="2:13" ht="27.75" customHeight="1" thickBot="1" x14ac:dyDescent="0.2">
      <c r="B53" s="1184" t="s">
        <v>19</v>
      </c>
      <c r="C53" s="1185"/>
      <c r="D53" s="108"/>
      <c r="E53" s="1186" t="s">
        <v>44</v>
      </c>
      <c r="F53" s="1186"/>
      <c r="G53" s="1186"/>
      <c r="H53" s="1187"/>
      <c r="I53" s="336">
        <v>2175</v>
      </c>
      <c r="J53" s="337">
        <v>1741</v>
      </c>
      <c r="K53" s="337">
        <v>1844</v>
      </c>
      <c r="L53" s="337">
        <v>2910</v>
      </c>
      <c r="M53" s="338">
        <v>5013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9m1fY/CsLnGfcFGx4patQL/1/W4sacyyHPOKzCoddxpnJZAxQfbW4MBB0B6znTwbpYmlVKfTPCGus4OgCB7eeg==" saltValue="/GZ++214SXpvDvy8VcNyJ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59" sqref="H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196" t="s">
        <v>46</v>
      </c>
      <c r="D55" s="1196"/>
      <c r="E55" s="1197"/>
      <c r="F55" s="339">
        <v>3327</v>
      </c>
      <c r="G55" s="339">
        <v>3108</v>
      </c>
      <c r="H55" s="340">
        <v>2704</v>
      </c>
    </row>
    <row r="56" spans="2:8" ht="52.5" customHeight="1" x14ac:dyDescent="0.15">
      <c r="B56" s="120"/>
      <c r="C56" s="1198" t="s">
        <v>47</v>
      </c>
      <c r="D56" s="1198"/>
      <c r="E56" s="1199"/>
      <c r="F56" s="341">
        <v>1814</v>
      </c>
      <c r="G56" s="341">
        <v>1642</v>
      </c>
      <c r="H56" s="342">
        <v>1561</v>
      </c>
    </row>
    <row r="57" spans="2:8" ht="53.25" customHeight="1" x14ac:dyDescent="0.15">
      <c r="B57" s="120"/>
      <c r="C57" s="1200" t="s">
        <v>48</v>
      </c>
      <c r="D57" s="1200"/>
      <c r="E57" s="1201"/>
      <c r="F57" s="343">
        <v>6516</v>
      </c>
      <c r="G57" s="343">
        <v>6303</v>
      </c>
      <c r="H57" s="344">
        <v>5761</v>
      </c>
    </row>
    <row r="58" spans="2:8" ht="45.75" customHeight="1" x14ac:dyDescent="0.15">
      <c r="B58" s="121"/>
      <c r="C58" s="1188" t="s">
        <v>560</v>
      </c>
      <c r="D58" s="1189"/>
      <c r="E58" s="1190"/>
      <c r="F58" s="350">
        <v>1065</v>
      </c>
      <c r="G58" s="345">
        <v>998</v>
      </c>
      <c r="H58" s="345">
        <v>942</v>
      </c>
    </row>
    <row r="59" spans="2:8" ht="45.75" customHeight="1" x14ac:dyDescent="0.15">
      <c r="B59" s="121"/>
      <c r="C59" s="1188" t="s">
        <v>561</v>
      </c>
      <c r="D59" s="1189"/>
      <c r="E59" s="1190"/>
      <c r="F59" s="350">
        <v>1079</v>
      </c>
      <c r="G59" s="345">
        <v>1050</v>
      </c>
      <c r="H59" s="345">
        <v>907</v>
      </c>
    </row>
    <row r="60" spans="2:8" ht="45.75" customHeight="1" x14ac:dyDescent="0.15">
      <c r="B60" s="121"/>
      <c r="C60" s="1188" t="s">
        <v>562</v>
      </c>
      <c r="D60" s="1189"/>
      <c r="E60" s="1190"/>
      <c r="F60" s="350">
        <v>791</v>
      </c>
      <c r="G60" s="345">
        <v>794</v>
      </c>
      <c r="H60" s="345">
        <v>755</v>
      </c>
    </row>
    <row r="61" spans="2:8" ht="45.75" customHeight="1" thickBot="1" x14ac:dyDescent="0.2">
      <c r="B61" s="121"/>
      <c r="C61" s="1188" t="s">
        <v>563</v>
      </c>
      <c r="D61" s="1189"/>
      <c r="E61" s="1190"/>
      <c r="F61" s="346">
        <v>657</v>
      </c>
      <c r="G61" s="347">
        <v>655</v>
      </c>
      <c r="H61" s="345">
        <v>655</v>
      </c>
    </row>
    <row r="62" spans="2:8" ht="45.75" customHeight="1" thickBot="1" x14ac:dyDescent="0.2">
      <c r="B62" s="122"/>
      <c r="C62" s="1191" t="s">
        <v>564</v>
      </c>
      <c r="D62" s="1192"/>
      <c r="E62" s="1193"/>
      <c r="F62" s="346">
        <v>453</v>
      </c>
      <c r="G62" s="346">
        <v>492</v>
      </c>
      <c r="H62" s="347">
        <v>529</v>
      </c>
    </row>
    <row r="63" spans="2:8" ht="52.5" customHeight="1" thickBot="1" x14ac:dyDescent="0.2">
      <c r="B63" s="123"/>
      <c r="C63" s="1194" t="s">
        <v>49</v>
      </c>
      <c r="D63" s="1194"/>
      <c r="E63" s="1195"/>
      <c r="F63" s="348">
        <v>11658</v>
      </c>
      <c r="G63" s="348">
        <v>11053</v>
      </c>
      <c r="H63" s="349">
        <v>10026</v>
      </c>
    </row>
    <row r="64" spans="2:8" x14ac:dyDescent="0.15"/>
  </sheetData>
  <sheetProtection algorithmName="SHA-512" hashValue="W3kLwcf7m4wAP/nRQYjQn7OmuVZ0GC1nJmF6PJnLN1YPCwkmSj60XnINAr/9CT/szdJRwMRvo7ji2MEJp1rMKQ==" saltValue="zaKGbcJO+nFFWU+1PKxe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C3BD-8703-4D78-8D81-63F42FE0F0FB}">
  <sheetPr>
    <pageSetUpPr fitToPage="1"/>
  </sheetPr>
  <dimension ref="A1:DE85"/>
  <sheetViews>
    <sheetView showGridLines="0" tabSelected="1" zoomScaleNormal="100"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568</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15.8</v>
      </c>
      <c r="BQ51" s="1231"/>
      <c r="BR51" s="1231"/>
      <c r="BS51" s="1231"/>
      <c r="BT51" s="1231"/>
      <c r="BU51" s="1231"/>
      <c r="BV51" s="1231"/>
      <c r="BW51" s="1231"/>
      <c r="BX51" s="1231">
        <v>12.1</v>
      </c>
      <c r="BY51" s="1231"/>
      <c r="BZ51" s="1231"/>
      <c r="CA51" s="1231"/>
      <c r="CB51" s="1231"/>
      <c r="CC51" s="1231"/>
      <c r="CD51" s="1231"/>
      <c r="CE51" s="1231"/>
      <c r="CF51" s="1231">
        <v>13.3</v>
      </c>
      <c r="CG51" s="1231"/>
      <c r="CH51" s="1231"/>
      <c r="CI51" s="1231"/>
      <c r="CJ51" s="1231"/>
      <c r="CK51" s="1231"/>
      <c r="CL51" s="1231"/>
      <c r="CM51" s="1231"/>
      <c r="CN51" s="1231">
        <v>20.7</v>
      </c>
      <c r="CO51" s="1231"/>
      <c r="CP51" s="1231"/>
      <c r="CQ51" s="1231"/>
      <c r="CR51" s="1231"/>
      <c r="CS51" s="1231"/>
      <c r="CT51" s="1231"/>
      <c r="CU51" s="1231"/>
      <c r="CV51" s="1231">
        <v>34.9</v>
      </c>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70.599999999999994</v>
      </c>
      <c r="BQ53" s="1231"/>
      <c r="BR53" s="1231"/>
      <c r="BS53" s="1231"/>
      <c r="BT53" s="1231"/>
      <c r="BU53" s="1231"/>
      <c r="BV53" s="1231"/>
      <c r="BW53" s="1231"/>
      <c r="BX53" s="1231">
        <v>71.599999999999994</v>
      </c>
      <c r="BY53" s="1231"/>
      <c r="BZ53" s="1231"/>
      <c r="CA53" s="1231"/>
      <c r="CB53" s="1231"/>
      <c r="CC53" s="1231"/>
      <c r="CD53" s="1231"/>
      <c r="CE53" s="1231"/>
      <c r="CF53" s="1231">
        <v>73</v>
      </c>
      <c r="CG53" s="1231"/>
      <c r="CH53" s="1231"/>
      <c r="CI53" s="1231"/>
      <c r="CJ53" s="1231"/>
      <c r="CK53" s="1231"/>
      <c r="CL53" s="1231"/>
      <c r="CM53" s="1231"/>
      <c r="CN53" s="1231">
        <v>74.3</v>
      </c>
      <c r="CO53" s="1231"/>
      <c r="CP53" s="1231"/>
      <c r="CQ53" s="1231"/>
      <c r="CR53" s="1231"/>
      <c r="CS53" s="1231"/>
      <c r="CT53" s="1231"/>
      <c r="CU53" s="1231"/>
      <c r="CV53" s="1231">
        <v>75.099999999999994</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27.8</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62</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573</v>
      </c>
    </row>
    <row r="64" spans="1:109" x14ac:dyDescent="0.15">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568</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15.8</v>
      </c>
      <c r="BQ73" s="1231"/>
      <c r="BR73" s="1231"/>
      <c r="BS73" s="1231"/>
      <c r="BT73" s="1231"/>
      <c r="BU73" s="1231"/>
      <c r="BV73" s="1231"/>
      <c r="BW73" s="1231"/>
      <c r="BX73" s="1231">
        <v>12.1</v>
      </c>
      <c r="BY73" s="1231"/>
      <c r="BZ73" s="1231"/>
      <c r="CA73" s="1231"/>
      <c r="CB73" s="1231"/>
      <c r="CC73" s="1231"/>
      <c r="CD73" s="1231"/>
      <c r="CE73" s="1231"/>
      <c r="CF73" s="1231">
        <v>13.3</v>
      </c>
      <c r="CG73" s="1231"/>
      <c r="CH73" s="1231"/>
      <c r="CI73" s="1231"/>
      <c r="CJ73" s="1231"/>
      <c r="CK73" s="1231"/>
      <c r="CL73" s="1231"/>
      <c r="CM73" s="1231"/>
      <c r="CN73" s="1231">
        <v>20.7</v>
      </c>
      <c r="CO73" s="1231"/>
      <c r="CP73" s="1231"/>
      <c r="CQ73" s="1231"/>
      <c r="CR73" s="1231"/>
      <c r="CS73" s="1231"/>
      <c r="CT73" s="1231"/>
      <c r="CU73" s="1231"/>
      <c r="CV73" s="1231">
        <v>34.9</v>
      </c>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6.4</v>
      </c>
      <c r="BQ75" s="1231"/>
      <c r="BR75" s="1231"/>
      <c r="BS75" s="1231"/>
      <c r="BT75" s="1231"/>
      <c r="BU75" s="1231"/>
      <c r="BV75" s="1231"/>
      <c r="BW75" s="1231"/>
      <c r="BX75" s="1231">
        <v>6.7</v>
      </c>
      <c r="BY75" s="1231"/>
      <c r="BZ75" s="1231"/>
      <c r="CA75" s="1231"/>
      <c r="CB75" s="1231"/>
      <c r="CC75" s="1231"/>
      <c r="CD75" s="1231"/>
      <c r="CE75" s="1231"/>
      <c r="CF75" s="1231">
        <v>6.9</v>
      </c>
      <c r="CG75" s="1231"/>
      <c r="CH75" s="1231"/>
      <c r="CI75" s="1231"/>
      <c r="CJ75" s="1231"/>
      <c r="CK75" s="1231"/>
      <c r="CL75" s="1231"/>
      <c r="CM75" s="1231"/>
      <c r="CN75" s="1231">
        <v>6.9</v>
      </c>
      <c r="CO75" s="1231"/>
      <c r="CP75" s="1231"/>
      <c r="CQ75" s="1231"/>
      <c r="CR75" s="1231"/>
      <c r="CS75" s="1231"/>
      <c r="CT75" s="1231"/>
      <c r="CU75" s="1231"/>
      <c r="CV75" s="1231">
        <v>6.4</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27.8</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7.5</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Tj7POyOjvXntfOPQoUkumygcZsbuCPpI3cSNtdl1mFtw647r+lAyg9xCHKqAj/vubqQTtz6hFAj3M1z4UEctcw==" saltValue="FjioxDgIJ9sof279Ih8YH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8F3F-E26F-4EEA-8B76-41C42A6E170C}">
  <sheetPr>
    <pageSetUpPr fitToPage="1"/>
  </sheetPr>
  <dimension ref="A1:DR125"/>
  <sheetViews>
    <sheetView showGridLines="0" topLeftCell="A82" zoomScale="85" zoomScaleNormal="85" zoomScaleSheetLayoutView="70" workbookViewId="0">
      <selection activeCell="AT60" sqref="AT6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rMpZSGNS9tVE2daSsLbTxCk+zcGlJ0AHrWFVcADsvEY6jhIw3Y1rf5kXQkfBNmUllodfs85K3017ONv3I4CT9g==" saltValue="+mB5kJBNFhCT07OVKvacg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DE360-3259-4276-9902-467703CC6584}">
  <sheetPr>
    <pageSetUpPr fitToPage="1"/>
  </sheetPr>
  <dimension ref="A1:DR125"/>
  <sheetViews>
    <sheetView showGridLines="0" topLeftCell="A93" zoomScale="85" zoomScaleNormal="85" zoomScaleSheetLayoutView="55" workbookViewId="0">
      <selection activeCell="AT60" sqref="AT6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mpPY3YuQE+LPTz4/A5rjk7kEE9zx5GKTUi+ROtpvquIPdPPaZ4YyDZBKWGxteThsyUFfy8ZXcvwnL7+kUZWZVQ==" saltValue="cNWCpEuAanRNeuSjbkbqj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93819</v>
      </c>
      <c r="E3" s="142"/>
      <c r="F3" s="143">
        <v>70329</v>
      </c>
      <c r="G3" s="144"/>
      <c r="H3" s="145"/>
    </row>
    <row r="4" spans="1:8" x14ac:dyDescent="0.15">
      <c r="A4" s="146"/>
      <c r="B4" s="147"/>
      <c r="C4" s="148"/>
      <c r="D4" s="149">
        <v>45363</v>
      </c>
      <c r="E4" s="150"/>
      <c r="F4" s="151">
        <v>39403</v>
      </c>
      <c r="G4" s="152"/>
      <c r="H4" s="153"/>
    </row>
    <row r="5" spans="1:8" x14ac:dyDescent="0.15">
      <c r="A5" s="134" t="s">
        <v>518</v>
      </c>
      <c r="B5" s="139"/>
      <c r="C5" s="140"/>
      <c r="D5" s="141">
        <v>75623</v>
      </c>
      <c r="E5" s="142"/>
      <c r="F5" s="143">
        <v>54225</v>
      </c>
      <c r="G5" s="144"/>
      <c r="H5" s="145"/>
    </row>
    <row r="6" spans="1:8" x14ac:dyDescent="0.15">
      <c r="A6" s="146"/>
      <c r="B6" s="147"/>
      <c r="C6" s="148"/>
      <c r="D6" s="149">
        <v>31398</v>
      </c>
      <c r="E6" s="150"/>
      <c r="F6" s="151">
        <v>27337</v>
      </c>
      <c r="G6" s="152"/>
      <c r="H6" s="153"/>
    </row>
    <row r="7" spans="1:8" x14ac:dyDescent="0.15">
      <c r="A7" s="134" t="s">
        <v>519</v>
      </c>
      <c r="B7" s="139"/>
      <c r="C7" s="140"/>
      <c r="D7" s="141">
        <v>67583</v>
      </c>
      <c r="E7" s="142"/>
      <c r="F7" s="143">
        <v>54016</v>
      </c>
      <c r="G7" s="144"/>
      <c r="H7" s="145"/>
    </row>
    <row r="8" spans="1:8" x14ac:dyDescent="0.15">
      <c r="A8" s="146"/>
      <c r="B8" s="147"/>
      <c r="C8" s="148"/>
      <c r="D8" s="149">
        <v>25808</v>
      </c>
      <c r="E8" s="150"/>
      <c r="F8" s="151">
        <v>28078</v>
      </c>
      <c r="G8" s="152"/>
      <c r="H8" s="153"/>
    </row>
    <row r="9" spans="1:8" x14ac:dyDescent="0.15">
      <c r="A9" s="134" t="s">
        <v>520</v>
      </c>
      <c r="B9" s="139"/>
      <c r="C9" s="140"/>
      <c r="D9" s="141">
        <v>81595</v>
      </c>
      <c r="E9" s="142"/>
      <c r="F9" s="143">
        <v>52786</v>
      </c>
      <c r="G9" s="144"/>
      <c r="H9" s="145"/>
    </row>
    <row r="10" spans="1:8" x14ac:dyDescent="0.15">
      <c r="A10" s="146"/>
      <c r="B10" s="147"/>
      <c r="C10" s="148"/>
      <c r="D10" s="149">
        <v>27939</v>
      </c>
      <c r="E10" s="150"/>
      <c r="F10" s="151">
        <v>28742</v>
      </c>
      <c r="G10" s="152"/>
      <c r="H10" s="153"/>
    </row>
    <row r="11" spans="1:8" x14ac:dyDescent="0.15">
      <c r="A11" s="134" t="s">
        <v>521</v>
      </c>
      <c r="B11" s="139"/>
      <c r="C11" s="140"/>
      <c r="D11" s="141">
        <v>94963</v>
      </c>
      <c r="E11" s="142"/>
      <c r="F11" s="143">
        <v>58465</v>
      </c>
      <c r="G11" s="144"/>
      <c r="H11" s="145"/>
    </row>
    <row r="12" spans="1:8" x14ac:dyDescent="0.15">
      <c r="A12" s="146"/>
      <c r="B12" s="147"/>
      <c r="C12" s="154"/>
      <c r="D12" s="149">
        <v>28429</v>
      </c>
      <c r="E12" s="150"/>
      <c r="F12" s="151">
        <v>34452</v>
      </c>
      <c r="G12" s="152"/>
      <c r="H12" s="153"/>
    </row>
    <row r="13" spans="1:8" x14ac:dyDescent="0.15">
      <c r="A13" s="134"/>
      <c r="B13" s="139"/>
      <c r="C13" s="140"/>
      <c r="D13" s="141">
        <v>82717</v>
      </c>
      <c r="E13" s="142"/>
      <c r="F13" s="143">
        <v>57964</v>
      </c>
      <c r="G13" s="155"/>
      <c r="H13" s="145"/>
    </row>
    <row r="14" spans="1:8" x14ac:dyDescent="0.15">
      <c r="A14" s="146"/>
      <c r="B14" s="147"/>
      <c r="C14" s="148"/>
      <c r="D14" s="149">
        <v>31787</v>
      </c>
      <c r="E14" s="150"/>
      <c r="F14" s="151">
        <v>31602</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5.72</v>
      </c>
      <c r="C19" s="156">
        <f>ROUND(VALUE(SUBSTITUTE(実質収支比率等に係る経年分析!G$48,"▲","-")),2)</f>
        <v>8.16</v>
      </c>
      <c r="D19" s="156">
        <f>ROUND(VALUE(SUBSTITUTE(実質収支比率等に係る経年分析!H$48,"▲","-")),2)</f>
        <v>10.029999999999999</v>
      </c>
      <c r="E19" s="156">
        <f>ROUND(VALUE(SUBSTITUTE(実質収支比率等に係る経年分析!I$48,"▲","-")),2)</f>
        <v>7.67</v>
      </c>
      <c r="F19" s="156">
        <f>ROUND(VALUE(SUBSTITUTE(実質収支比率等に係る経年分析!J$48,"▲","-")),2)</f>
        <v>6.94</v>
      </c>
    </row>
    <row r="20" spans="1:11" x14ac:dyDescent="0.15">
      <c r="A20" s="156" t="s">
        <v>53</v>
      </c>
      <c r="B20" s="156">
        <f>ROUND(VALUE(SUBSTITUTE(実質収支比率等に係る経年分析!F$47,"▲","-")),2)</f>
        <v>22.41</v>
      </c>
      <c r="C20" s="156">
        <f>ROUND(VALUE(SUBSTITUTE(実質収支比率等に係る経年分析!G$47,"▲","-")),2)</f>
        <v>21.81</v>
      </c>
      <c r="D20" s="156">
        <f>ROUND(VALUE(SUBSTITUTE(実質収支比率等に係る経年分析!H$47,"▲","-")),2)</f>
        <v>20.329999999999998</v>
      </c>
      <c r="E20" s="156">
        <f>ROUND(VALUE(SUBSTITUTE(実質収支比率等に係る経年分析!I$47,"▲","-")),2)</f>
        <v>18.920000000000002</v>
      </c>
      <c r="F20" s="156">
        <f>ROUND(VALUE(SUBSTITUTE(実質収支比率等に係る経年分析!J$47,"▲","-")),2)</f>
        <v>16.03</v>
      </c>
    </row>
    <row r="21" spans="1:11" x14ac:dyDescent="0.15">
      <c r="A21" s="156" t="s">
        <v>54</v>
      </c>
      <c r="B21" s="156">
        <f>IF(ISNUMBER(VALUE(SUBSTITUTE(実質収支比率等に係る経年分析!F$49,"▲","-"))),ROUND(VALUE(SUBSTITUTE(実質収支比率等に係る経年分析!F$49,"▲","-")),2),NA())</f>
        <v>-4.2300000000000004</v>
      </c>
      <c r="C21" s="156">
        <f>IF(ISNUMBER(VALUE(SUBSTITUTE(実質収支比率等に係る経年分析!G$49,"▲","-"))),ROUND(VALUE(SUBSTITUTE(実質収支比率等に係る経年分析!G$49,"▲","-")),2),NA())</f>
        <v>0.85</v>
      </c>
      <c r="D21" s="156">
        <f>IF(ISNUMBER(VALUE(SUBSTITUTE(実質収支比率等に係る経年分析!H$49,"▲","-"))),ROUND(VALUE(SUBSTITUTE(実質収支比率等に係る経年分析!H$49,"▲","-")),2),NA())</f>
        <v>-3.56</v>
      </c>
      <c r="E21" s="156">
        <f>IF(ISNUMBER(VALUE(SUBSTITUTE(実質収支比率等に係る経年分析!I$49,"▲","-"))),ROUND(VALUE(SUBSTITUTE(実質収支比率等に係る経年分析!I$49,"▲","-")),2),NA())</f>
        <v>-7.01</v>
      </c>
      <c r="F21" s="156">
        <f>IF(ISNUMBER(VALUE(SUBSTITUTE(実質収支比率等に係る経年分析!J$49,"▲","-"))),ROUND(VALUE(SUBSTITUTE(実質収支比率等に係る経年分析!J$49,"▲","-")),2),NA())</f>
        <v>-5.41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0.56999999999999995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15">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0.85</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1.1399999999999999</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7.66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6.94</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7.64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6.98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2905</v>
      </c>
      <c r="E42" s="158"/>
      <c r="F42" s="158"/>
      <c r="G42" s="158">
        <f>'実質公債費比率（分子）の構造'!L$52</f>
        <v>2796</v>
      </c>
      <c r="H42" s="158"/>
      <c r="I42" s="158"/>
      <c r="J42" s="158">
        <f>'実質公債費比率（分子）の構造'!M$52</f>
        <v>2755</v>
      </c>
      <c r="K42" s="158"/>
      <c r="L42" s="158"/>
      <c r="M42" s="158">
        <f>'実質公債費比率（分子）の構造'!N$52</f>
        <v>2587</v>
      </c>
      <c r="N42" s="158"/>
      <c r="O42" s="158"/>
      <c r="P42" s="158">
        <f>'実質公債費比率（分子）の構造'!O$52</f>
        <v>2727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735</v>
      </c>
      <c r="C46" s="158"/>
      <c r="D46" s="158"/>
      <c r="E46" s="158">
        <f>'実質公債費比率（分子）の構造'!L$48</f>
        <v>704</v>
      </c>
      <c r="F46" s="158"/>
      <c r="G46" s="158"/>
      <c r="H46" s="158">
        <f>'実質公債費比率（分子）の構造'!M$48</f>
        <v>732</v>
      </c>
      <c r="I46" s="158"/>
      <c r="J46" s="158"/>
      <c r="K46" s="158">
        <f>'実質公債費比率（分子）の構造'!N$48</f>
        <v>694</v>
      </c>
      <c r="L46" s="158"/>
      <c r="M46" s="158"/>
      <c r="N46" s="158">
        <f>'実質公債費比率（分子）の構造'!O$48</f>
        <v>669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3106</v>
      </c>
      <c r="C49" s="158"/>
      <c r="D49" s="158"/>
      <c r="E49" s="158">
        <f>'実質公債費比率（分子）の構造'!L$45</f>
        <v>3040</v>
      </c>
      <c r="F49" s="158"/>
      <c r="G49" s="158"/>
      <c r="H49" s="158">
        <f>'実質公債費比率（分子）の構造'!M$45</f>
        <v>3038</v>
      </c>
      <c r="I49" s="158"/>
      <c r="J49" s="158"/>
      <c r="K49" s="158">
        <f>'実質公債費比率（分子）の構造'!N$45</f>
        <v>2854</v>
      </c>
      <c r="L49" s="158"/>
      <c r="M49" s="158"/>
      <c r="N49" s="158">
        <f>'実質公債費比率（分子）の構造'!O$45</f>
        <v>2773</v>
      </c>
      <c r="O49" s="158"/>
      <c r="P49" s="158"/>
    </row>
    <row r="50" spans="1:16" x14ac:dyDescent="0.15">
      <c r="A50" s="158" t="s">
        <v>67</v>
      </c>
      <c r="B50" s="158" t="e">
        <f>NA()</f>
        <v>#N/A</v>
      </c>
      <c r="C50" s="158">
        <f>IF(ISNUMBER('実質公債費比率（分子）の構造'!K$53),'実質公債費比率（分子）の構造'!K$53,NA())</f>
        <v>936</v>
      </c>
      <c r="D50" s="158" t="e">
        <f>NA()</f>
        <v>#N/A</v>
      </c>
      <c r="E50" s="158" t="e">
        <f>NA()</f>
        <v>#N/A</v>
      </c>
      <c r="F50" s="158">
        <f>IF(ISNUMBER('実質公債費比率（分子）の構造'!L$53),'実質公債費比率（分子）の構造'!L$53,NA())</f>
        <v>948</v>
      </c>
      <c r="G50" s="158" t="e">
        <f>NA()</f>
        <v>#N/A</v>
      </c>
      <c r="H50" s="158" t="e">
        <f>NA()</f>
        <v>#N/A</v>
      </c>
      <c r="I50" s="158">
        <f>IF(ISNUMBER('実質公債費比率（分子）の構造'!M$53),'実質公債費比率（分子）の構造'!M$53,NA())</f>
        <v>1015</v>
      </c>
      <c r="J50" s="158" t="e">
        <f>NA()</f>
        <v>#N/A</v>
      </c>
      <c r="K50" s="158" t="e">
        <f>NA()</f>
        <v>#N/A</v>
      </c>
      <c r="L50" s="158">
        <f>IF(ISNUMBER('実質公債費比率（分子）の構造'!N$53),'実質公債費比率（分子）の構造'!N$53,NA())</f>
        <v>961</v>
      </c>
      <c r="M50" s="158" t="e">
        <f>NA()</f>
        <v>#N/A</v>
      </c>
      <c r="N50" s="158" t="e">
        <f>NA()</f>
        <v>#N/A</v>
      </c>
      <c r="O50" s="158">
        <f>IF(ISNUMBER('実質公債費比率（分子）の構造'!O$53),'実質公債費比率（分子）の構造'!O$53,NA())</f>
        <v>715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28695</v>
      </c>
      <c r="E56" s="157"/>
      <c r="F56" s="157"/>
      <c r="G56" s="157">
        <f>'将来負担比率（分子）の構造'!J$52</f>
        <v>27840</v>
      </c>
      <c r="H56" s="157"/>
      <c r="I56" s="157"/>
      <c r="J56" s="157">
        <f>'将来負担比率（分子）の構造'!K$52</f>
        <v>26887</v>
      </c>
      <c r="K56" s="157"/>
      <c r="L56" s="157"/>
      <c r="M56" s="157">
        <f>'将来負担比率（分子）の構造'!L$52</f>
        <v>27067</v>
      </c>
      <c r="N56" s="157"/>
      <c r="O56" s="157"/>
      <c r="P56" s="157">
        <f>'将来負担比率（分子）の構造'!M$52</f>
        <v>28165</v>
      </c>
    </row>
    <row r="57" spans="1:16" x14ac:dyDescent="0.15">
      <c r="A57" s="157" t="s">
        <v>42</v>
      </c>
      <c r="B57" s="157"/>
      <c r="C57" s="157"/>
      <c r="D57" s="157">
        <f>'将来負担比率（分子）の構造'!I$51</f>
        <v>1481</v>
      </c>
      <c r="E57" s="157"/>
      <c r="F57" s="157"/>
      <c r="G57" s="157">
        <f>'将来負担比率（分子）の構造'!J$51</f>
        <v>1401</v>
      </c>
      <c r="H57" s="157"/>
      <c r="I57" s="157"/>
      <c r="J57" s="157">
        <f>'将来負担比率（分子）の構造'!K$51</f>
        <v>1433</v>
      </c>
      <c r="K57" s="157"/>
      <c r="L57" s="157"/>
      <c r="M57" s="157">
        <f>'将来負担比率（分子）の構造'!L$51</f>
        <v>1356</v>
      </c>
      <c r="N57" s="157"/>
      <c r="O57" s="157"/>
      <c r="P57" s="157">
        <f>'将来負担比率（分子）の構造'!M$51</f>
        <v>1379</v>
      </c>
    </row>
    <row r="58" spans="1:16" x14ac:dyDescent="0.15">
      <c r="A58" s="157" t="s">
        <v>41</v>
      </c>
      <c r="B58" s="157"/>
      <c r="C58" s="157"/>
      <c r="D58" s="157">
        <f>'将来負担比率（分子）の構造'!I$50</f>
        <v>11475</v>
      </c>
      <c r="E58" s="157"/>
      <c r="F58" s="157"/>
      <c r="G58" s="157">
        <f>'将来負担比率（分子）の構造'!J$50</f>
        <v>11511</v>
      </c>
      <c r="H58" s="157"/>
      <c r="I58" s="157"/>
      <c r="J58" s="157">
        <f>'将来負担比率（分子）の構造'!K$50</f>
        <v>10593</v>
      </c>
      <c r="K58" s="157"/>
      <c r="L58" s="157"/>
      <c r="M58" s="157">
        <f>'将来負担比率（分子）の構造'!L$50</f>
        <v>10018</v>
      </c>
      <c r="N58" s="157"/>
      <c r="O58" s="157"/>
      <c r="P58" s="157">
        <f>'将来負担比率（分子）の構造'!M$50</f>
        <v>9133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318</v>
      </c>
      <c r="C61" s="157"/>
      <c r="D61" s="157"/>
      <c r="E61" s="157">
        <f>'将来負担比率（分子）の構造'!J$46</f>
        <v>319</v>
      </c>
      <c r="F61" s="157"/>
      <c r="G61" s="157"/>
      <c r="H61" s="157">
        <f>'将来負担比率（分子）の構造'!K$46</f>
        <v>310</v>
      </c>
      <c r="I61" s="157"/>
      <c r="J61" s="157"/>
      <c r="K61" s="157">
        <f>'将来負担比率（分子）の構造'!L$46</f>
        <v>316</v>
      </c>
      <c r="L61" s="157"/>
      <c r="M61" s="157"/>
      <c r="N61" s="157">
        <f>'将来負担比率（分子）の構造'!M$46</f>
        <v>402</v>
      </c>
      <c r="O61" s="157"/>
      <c r="P61" s="157"/>
    </row>
    <row r="62" spans="1:16" x14ac:dyDescent="0.15">
      <c r="A62" s="157" t="s">
        <v>35</v>
      </c>
      <c r="B62" s="157">
        <f>'将来負担比率（分子）の構造'!I$45</f>
        <v>5608</v>
      </c>
      <c r="C62" s="157"/>
      <c r="D62" s="157"/>
      <c r="E62" s="157">
        <f>'将来負担比率（分子）の構造'!J$45</f>
        <v>5541</v>
      </c>
      <c r="F62" s="157"/>
      <c r="G62" s="157"/>
      <c r="H62" s="157">
        <f>'将来負担比率（分子）の構造'!K$45</f>
        <v>5126</v>
      </c>
      <c r="I62" s="157"/>
      <c r="J62" s="157"/>
      <c r="K62" s="157">
        <f>'将来負担比率（分子）の構造'!L$45</f>
        <v>5574</v>
      </c>
      <c r="L62" s="157"/>
      <c r="M62" s="157"/>
      <c r="N62" s="157">
        <f>'将来負担比率（分子）の構造'!M$45</f>
        <v>5608</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8356</v>
      </c>
      <c r="C64" s="157"/>
      <c r="D64" s="157"/>
      <c r="E64" s="157">
        <f>'将来負担比率（分子）の構造'!J$43</f>
        <v>7531</v>
      </c>
      <c r="F64" s="157"/>
      <c r="G64" s="157"/>
      <c r="H64" s="157">
        <f>'将来負担比率（分子）の構造'!K$43</f>
        <v>7271</v>
      </c>
      <c r="I64" s="157"/>
      <c r="J64" s="157"/>
      <c r="K64" s="157">
        <f>'将来負担比率（分子）の構造'!L$43</f>
        <v>7215</v>
      </c>
      <c r="L64" s="157"/>
      <c r="M64" s="157"/>
      <c r="N64" s="157">
        <f>'将来負担比率（分子）の構造'!M$43</f>
        <v>7035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29544</v>
      </c>
      <c r="C66" s="157"/>
      <c r="D66" s="157"/>
      <c r="E66" s="157">
        <f>'将来負担比率（分子）の構造'!J$41</f>
        <v>29102</v>
      </c>
      <c r="F66" s="157"/>
      <c r="G66" s="157"/>
      <c r="H66" s="157">
        <f>'将来負担比率（分子）の構造'!K$41</f>
        <v>28050</v>
      </c>
      <c r="I66" s="157"/>
      <c r="J66" s="157"/>
      <c r="K66" s="157">
        <f>'将来負担比率（分子）の構造'!L$41</f>
        <v>28245</v>
      </c>
      <c r="L66" s="157"/>
      <c r="M66" s="157"/>
      <c r="N66" s="157">
        <f>'将来負担比率（分子）の構造'!M$41</f>
        <v>30646</v>
      </c>
      <c r="O66" s="157"/>
      <c r="P66" s="157"/>
    </row>
    <row r="67" spans="1:16" x14ac:dyDescent="0.15">
      <c r="A67" s="157" t="s">
        <v>71</v>
      </c>
      <c r="B67" s="157" t="e">
        <f>NA()</f>
        <v>#N/A</v>
      </c>
      <c r="C67" s="157">
        <f>IF(ISNUMBER('将来負担比率（分子）の構造'!I$53), IF('将来負担比率（分子）の構造'!I$53 &lt; 0, 0, '将来負担比率（分子）の構造'!I$53), NA())</f>
        <v>2175</v>
      </c>
      <c r="D67" s="157" t="e">
        <f>NA()</f>
        <v>#N/A</v>
      </c>
      <c r="E67" s="157" t="e">
        <f>NA()</f>
        <v>#N/A</v>
      </c>
      <c r="F67" s="157">
        <f>IF(ISNUMBER('将来負担比率（分子）の構造'!J$53), IF('将来負担比率（分子）の構造'!J$53 &lt; 0, 0, '将来負担比率（分子）の構造'!J$53), NA())</f>
        <v>1741</v>
      </c>
      <c r="G67" s="157" t="e">
        <f>NA()</f>
        <v>#N/A</v>
      </c>
      <c r="H67" s="157" t="e">
        <f>NA()</f>
        <v>#N/A</v>
      </c>
      <c r="I67" s="157">
        <f>IF(ISNUMBER('将来負担比率（分子）の構造'!K$53), IF('将来負担比率（分子）の構造'!K$53 &lt; 0, 0, '将来負担比率（分子）の構造'!K$53), NA())</f>
        <v>1844</v>
      </c>
      <c r="J67" s="157" t="e">
        <f>NA()</f>
        <v>#N/A</v>
      </c>
      <c r="K67" s="157" t="e">
        <f>NA()</f>
        <v>#N/A</v>
      </c>
      <c r="L67" s="157">
        <f>IF(ISNUMBER('将来負担比率（分子）の構造'!L$53), IF('将来負担比率（分子）の構造'!L$53 &lt; 0, 0, '将来負担比率（分子）の構造'!L$53), NA())</f>
        <v>2910</v>
      </c>
      <c r="M67" s="157" t="e">
        <f>NA()</f>
        <v>#N/A</v>
      </c>
      <c r="N67" s="157" t="e">
        <f>NA()</f>
        <v>#N/A</v>
      </c>
      <c r="O67" s="157">
        <f>IF(ISNUMBER('将来負担比率（分子）の構造'!M$53), IF('将来負担比率（分子）の構造'!M$53 &lt; 0, 0, '将来負担比率（分子）の構造'!M$53), NA())</f>
        <v>5013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3327</v>
      </c>
      <c r="C72" s="161">
        <f>基金残高に係る経年分析!G55</f>
        <v>3108</v>
      </c>
      <c r="D72" s="161">
        <f>基金残高に係る経年分析!H55</f>
        <v>2704</v>
      </c>
    </row>
    <row r="73" spans="1:16" x14ac:dyDescent="0.15">
      <c r="A73" s="160" t="s">
        <v>74</v>
      </c>
      <c r="B73" s="161">
        <f>基金残高に係る経年分析!F56</f>
        <v>1814</v>
      </c>
      <c r="C73" s="161">
        <f>基金残高に係る経年分析!G56</f>
        <v>1642</v>
      </c>
      <c r="D73" s="161">
        <f>基金残高に係る経年分析!H56</f>
        <v>1561</v>
      </c>
    </row>
    <row r="74" spans="1:16" x14ac:dyDescent="0.15">
      <c r="A74" s="160" t="s">
        <v>75</v>
      </c>
      <c r="B74" s="161">
        <f>基金残高に係る経年分析!F57</f>
        <v>6516</v>
      </c>
      <c r="C74" s="161">
        <f>基金残高に係る経年分析!G57</f>
        <v>6303</v>
      </c>
      <c r="D74" s="161">
        <f>基金残高に係る経年分析!H57</f>
        <v>5761</v>
      </c>
    </row>
  </sheetData>
  <sheetProtection algorithmName="SHA-512" hashValue="exJsmZzFupiNSaIP0KhLLusWgPxFGmLijR+mMCPexqOT0KEIx+CcM0yIs5hurUMI2O+jCCDGY86YeL+xkZjONA==" saltValue="9pvbO1PvK2Pb7qtEJaBEF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2026-03-05T02:53:13Z</cp:lastPrinted>
  <dcterms:created xsi:type="dcterms:W3CDTF">2026-02-23T09:43:10Z</dcterms:created>
  <dcterms:modified xsi:type="dcterms:W3CDTF">2026-09-25T08:31:48Z</dcterms:modified>
  <cp:category/>
</cp:coreProperties>
</file>